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codeName="{B6124F1A-AFFB-F854-7757-9A1D4C6FC43C}"/>
  <workbookPr codeName="ThisWorkbook" defaultThemeVersion="124226"/>
  <mc:AlternateContent xmlns:mc="http://schemas.openxmlformats.org/markup-compatibility/2006">
    <mc:Choice Requires="x15">
      <x15ac:absPath xmlns:x15ac="http://schemas.microsoft.com/office/spreadsheetml/2010/11/ac" url="C:\Users\a797901\Desktop\"/>
    </mc:Choice>
  </mc:AlternateContent>
  <xr:revisionPtr revIDLastSave="0" documentId="8_{1A1B3588-7BAF-458A-A2DD-35DCA47799DB}" xr6:coauthVersionLast="47" xr6:coauthVersionMax="47" xr10:uidLastSave="{00000000-0000-0000-0000-000000000000}"/>
  <bookViews>
    <workbookView xWindow="38290" yWindow="-110" windowWidth="19420" windowHeight="10420" tabRatio="821" xr2:uid="{00000000-000D-0000-FFFF-FFFF00000000}"/>
  </bookViews>
  <sheets>
    <sheet name="Input Tab" sheetId="9" r:id="rId1"/>
    <sheet name="Entry Tab" sheetId="8" r:id="rId2"/>
    <sheet name="QRS Subscriber Census Converter" sheetId="11" state="hidden" r:id="rId3"/>
    <sheet name="QRS Member Census Converter" sheetId="10" state="hidden" r:id="rId4"/>
    <sheet name="Trad Master" sheetId="5" state="hidden" r:id="rId5"/>
    <sheet name="Waiver Master" sheetId="7" state="hidden" r:id="rId6"/>
    <sheet name="Locations" sheetId="12" state="hidden" r:id="rId7"/>
    <sheet name="ID" sheetId="13" state="hidden" r:id="rId8"/>
    <sheet name="IC" sheetId="14" state="hidden" r:id="rId9"/>
    <sheet name="IB" sheetId="15" state="hidden" r:id="rId10"/>
    <sheet name="IZ" sheetId="16" state="hidden" r:id="rId11"/>
    <sheet name="Springboard" sheetId="17" state="hidden" r:id="rId12"/>
    <sheet name="Medical Enrollments By Plans" sheetId="18" state="hidden" r:id="rId13"/>
  </sheets>
  <functionGroups builtInGroupCount="19"/>
  <definedNames>
    <definedName name="aetSel" localSheetId="3">'Input Tab'!$F$32</definedName>
    <definedName name="aetSel" localSheetId="2">'Input Tab'!$F$32</definedName>
    <definedName name="aetSel">'Input Tab'!$F$32</definedName>
    <definedName name="aetSelEcMc">'Input Tab'!$AB$16</definedName>
    <definedName name="afa">'Input Tab'!$F$42</definedName>
    <definedName name="bwp">'Input Tab'!$F$66</definedName>
    <definedName name="bwps" localSheetId="3">'Input Tab'!$Q$14:$Q$15</definedName>
    <definedName name="bwps" localSheetId="2">'Input Tab'!$Q$14:$Q$15</definedName>
    <definedName name="bwps">'Input Tab'!$Q$14:$Q$15</definedName>
    <definedName name="bwpWaived">'Input Tab'!$F$68</definedName>
    <definedName name="CensusType" localSheetId="2">'QRS Subscriber Census Converter'!$B$8</definedName>
    <definedName name="CensusType">'QRS Member Census Converter'!$B$8</definedName>
    <definedName name="cobra">'Input Tab'!$F$70</definedName>
    <definedName name="cposii">'Input Tab'!$F$39</definedName>
    <definedName name="customerType">'Input Tab'!$F$24</definedName>
    <definedName name="custType">'Input Tab'!$R$18:$R$19</definedName>
    <definedName name="dca">'Input Tab'!$H$51</definedName>
    <definedName name="dental">'Input Tab'!$F$44</definedName>
    <definedName name="disability">'Input Tab'!$G$51</definedName>
    <definedName name="ec" localSheetId="3">'Input Tab'!$F$34</definedName>
    <definedName name="ec" localSheetId="2">'Input Tab'!$F$34</definedName>
    <definedName name="ec">'Input Tab'!$F$34</definedName>
    <definedName name="effDate">'Input Tab'!$F$26</definedName>
    <definedName name="effDates" localSheetId="3">'Input Tab'!$AA$15:$AA$73</definedName>
    <definedName name="effDates" localSheetId="2">'Input Tab'!$AA$15:$AA$73</definedName>
    <definedName name="effDates">'Input Tab'!$AA$15:$AA$38</definedName>
    <definedName name="entrolColVision">'Entry Tab'!$AI:$AI</definedName>
    <definedName name="entryColAetSelECMCPCP">'Entry Tab'!$AJ:$AK</definedName>
    <definedName name="entryColBWP">'Entry Tab'!$U:$U</definedName>
    <definedName name="entryColCobra">'Entry Tab'!$AN:$AP</definedName>
    <definedName name="entryColDen" localSheetId="3">'Entry Tab'!$Z:$Z,'Entry Tab'!$AL:$AM,'Entry Tab'!$X:$X</definedName>
    <definedName name="entryColDen" localSheetId="2">'Entry Tab'!$Z:$Z,'Entry Tab'!$AL:$AM,'Entry Tab'!$X:$X</definedName>
    <definedName name="entryColDen">'Entry Tab'!$Z:$Z,'Entry Tab'!$AL:$AM,'Entry Tab'!$X:$X</definedName>
    <definedName name="entryColDenPrior">'Entry Tab'!$AA:$AA</definedName>
    <definedName name="entryColDisa">'Entry Tab'!$AE:$AE</definedName>
    <definedName name="entryColEarnings">'Entry Tab'!$AG:$AH</definedName>
    <definedName name="entryColEffDate">'Entry Tab'!$R:$R</definedName>
    <definedName name="entryColFOC">'Entry Tab'!$AB:$AB</definedName>
    <definedName name="entryColHireDate">'Entry Tab'!$T:$T</definedName>
    <definedName name="entryColHMOQPOSPCP">'Entry Tab'!$AV:$AW</definedName>
    <definedName name="entryColHrsWorked">'Entry Tab'!$V:$V</definedName>
    <definedName name="entryColLife">'Entry Tab'!$AC:$AC</definedName>
    <definedName name="entryColLifeSup">'Entry Tab'!$AD:$AD</definedName>
    <definedName name="entryColLTD">'Entry Tab'!$AF:$AF</definedName>
    <definedName name="entryColMed">'Entry Tab'!$Y:$Y</definedName>
    <definedName name="entryColOpenAccessHNOSPCP">'Entry Tab'!$AX:$AY</definedName>
    <definedName name="entryColOpenAccessPCP">'Entry Tab'!$AT:$AU</definedName>
    <definedName name="entryColPayflex">'Entry Tab'!$BB:$BI,'Entry Tab'!$BN:$BO</definedName>
    <definedName name="entryColPayflexDCAFSA">'Entry Tab'!$BJ:$BL,'Entry Tab'!$BP:$BP</definedName>
    <definedName name="entryColPayflexHRA">'Entry Tab'!$BM:$BM</definedName>
    <definedName name="entryColTobacco">'Entry Tab'!$AQ:$AR</definedName>
    <definedName name="entryColTypeOfChange">'Entry Tab'!$AZ:$AZ</definedName>
    <definedName name="entryColWorkLoc">'Entry Tab'!$M:$P</definedName>
    <definedName name="foc">'Input Tab'!$F$45</definedName>
    <definedName name="fsa">'Input Tab'!$H$50</definedName>
    <definedName name="hmo" localSheetId="3">'Input Tab'!$F$29</definedName>
    <definedName name="hmo" localSheetId="2">'Input Tab'!$F$29</definedName>
    <definedName name="hmo">'Input Tab'!$F$29</definedName>
    <definedName name="hmoQpos">'Input Tab'!$AB$15</definedName>
    <definedName name="hqstate">'Input Tab'!$F$18</definedName>
    <definedName name="hra">'Input Tab'!$H$48</definedName>
    <definedName name="hsa">'Input Tab'!$H$49</definedName>
    <definedName name="indemnity">'Input Tab'!$F$40</definedName>
    <definedName name="inputCreator">'Input Tab'!$O$54:$O$58</definedName>
    <definedName name="inputEnrollmentSource">'Input Tab'!$I$54:$J$57</definedName>
    <definedName name="inputretiree">'Input Tab'!$F$72</definedName>
    <definedName name="inputretireecoverage">'Input Tab'!$71:$72</definedName>
    <definedName name="inputRowBwpWaive">'Input Tab'!$66:$66</definedName>
    <definedName name="inputRowDen">'Input Tab'!$F$45:$F$47</definedName>
    <definedName name="inputRowDisa">'Input Tab'!$41:$42</definedName>
    <definedName name="inputRowLife">'Input Tab'!$39:$40</definedName>
    <definedName name="inputRowMed">'Input Tab'!$F$29:$F$40</definedName>
    <definedName name="inputRowPayflex">'Input Tab'!$47:$50</definedName>
    <definedName name="inputRowPreparerAttest">'Input Tab'!#REF!</definedName>
    <definedName name="involuntary">'Input Tab'!$F$47</definedName>
    <definedName name="life">'Input Tab'!$G$48</definedName>
    <definedName name="LookupCensusColumns" localSheetId="2">'QRS Subscriber Census Converter'!$C$9:$AO$9</definedName>
    <definedName name="LookupCensusColumns">'QRS Member Census Converter'!$C$9:$AO$9</definedName>
    <definedName name="LookupTier" localSheetId="2">'QRS Subscriber Census Converter'!$C$10:$AK$804</definedName>
    <definedName name="LookupTier">'QRS Member Census Converter'!$C$10:$AK$809</definedName>
    <definedName name="ltd">'Input Tab'!$G$52</definedName>
    <definedName name="mc" localSheetId="3">'Input Tab'!$F$36</definedName>
    <definedName name="mc" localSheetId="2">'Input Tab'!$F$36</definedName>
    <definedName name="mc">'Input Tab'!$F$36</definedName>
    <definedName name="medical">'Input Tab'!$F$28</definedName>
    <definedName name="oaAetSel" localSheetId="3">'Input Tab'!$F$33</definedName>
    <definedName name="oaAetSel" localSheetId="2">'Input Tab'!$F$33</definedName>
    <definedName name="oaAetSel">'Input Tab'!$F$33</definedName>
    <definedName name="oaec" localSheetId="3">'Input Tab'!$F$35</definedName>
    <definedName name="oaec" localSheetId="2">'Input Tab'!$F$35</definedName>
    <definedName name="oaec">'Input Tab'!$F$35</definedName>
    <definedName name="oaHNO">'Input Tab'!$F$31</definedName>
    <definedName name="oamc" localSheetId="3">'Input Tab'!$F$37</definedName>
    <definedName name="oamc" localSheetId="2">'Input Tab'!$F$37</definedName>
    <definedName name="oamc">'Input Tab'!$F$37</definedName>
    <definedName name="openAccess">'Input Tab'!$AB$17</definedName>
    <definedName name="otherLoc" localSheetId="3">'Input Tab'!$F$64</definedName>
    <definedName name="otherLoc" localSheetId="2">'Input Tab'!$F$64</definedName>
    <definedName name="otherLoc">'Input Tab'!$F$64</definedName>
    <definedName name="packagedLife">'Input Tab'!$G$49</definedName>
    <definedName name="payflex">'Input Tab'!$G$55</definedName>
    <definedName name="ppo">'Input Tab'!$F$38</definedName>
    <definedName name="qpos" localSheetId="3">'Input Tab'!$F$30</definedName>
    <definedName name="qpos" localSheetId="2">'Input Tab'!$F$30</definedName>
    <definedName name="qpos">'Input Tab'!$F$30</definedName>
    <definedName name="relationships" localSheetId="3">'Input Tab'!$I$14:$I$25</definedName>
    <definedName name="relationships" localSheetId="2">'Input Tab'!$I$14:$I$25</definedName>
    <definedName name="relationships">'Input Tab'!$I$14:$I$25</definedName>
    <definedName name="relationshipsCodes">'Input Tab'!$I$14:$L$26</definedName>
    <definedName name="retireecoverage">'Entry Tab'!$BU:$BU</definedName>
    <definedName name="segment" localSheetId="3">'Input Tab'!$F$22</definedName>
    <definedName name="segment" localSheetId="2">'Input Tab'!$F$22</definedName>
    <definedName name="segment">'Input Tab'!$F$22</definedName>
    <definedName name="segments" localSheetId="3">'Input Tab'!$R$14:$R$15</definedName>
    <definedName name="segments" localSheetId="2">'Input Tab'!$R$14:$R$15</definedName>
    <definedName name="segments">'Input Tab'!$R$14:$R$15</definedName>
    <definedName name="springboard">'Input Tab'!$G$60</definedName>
    <definedName name="states" localSheetId="3">'Input Tab'!$Z$16:$Z$76</definedName>
    <definedName name="states" localSheetId="2">'Input Tab'!$Z$16:$Z$76</definedName>
    <definedName name="states">'Input Tab'!$Z$15:$Z$66</definedName>
    <definedName name="supLife">'Input Tab'!$G$50</definedName>
    <definedName name="tobaccoState">'Input Tab'!$D$18</definedName>
    <definedName name="tobaccoStates" localSheetId="3">'Input Tab'!$O$14:$O$40</definedName>
    <definedName name="tobaccoStates" localSheetId="2">'Input Tab'!$O$14:$O$40</definedName>
    <definedName name="tobaccoStates">'Input Tab'!$O$14:$O$20</definedName>
    <definedName name="trad" localSheetId="3">'Input Tab'!#REF!</definedName>
    <definedName name="trad" localSheetId="2">'Input Tab'!#REF!</definedName>
    <definedName name="trad">'Input Tab'!#REF!</definedName>
    <definedName name="vision">'Input Tab'!$F$54</definedName>
    <definedName name="voluntary">'Input Tab'!$F$46</definedName>
    <definedName name="waivers" localSheetId="3">'Input Tab'!$N$14:$N$28</definedName>
    <definedName name="waivers" localSheetId="2">'Input Tab'!$N$14:$N$28</definedName>
    <definedName name="waivers">'Input Tab'!$N$14:$N$28</definedName>
    <definedName name="workZip" localSheetId="3">'Input Tab'!$F$20</definedName>
    <definedName name="workZip" localSheetId="2">'Input Tab'!$F$20</definedName>
    <definedName name="workZip">'Input Tab'!$F$20</definedName>
    <definedName name="YesNo" localSheetId="3">'Input Tab'!$P$14:$P$15</definedName>
    <definedName name="YesNo" localSheetId="2">'Input Tab'!$P$14:$P$15</definedName>
    <definedName name="YesNo">'Input Tab'!$P$14:$P$15</definedName>
    <definedName name="YN" localSheetId="3">'Input Tab'!$M$14:$M$15</definedName>
    <definedName name="YN" localSheetId="2">'Input Tab'!$M$14:$M$15</definedName>
    <definedName name="YN">'Input Tab'!$M$14:$M$15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1" l="1"/>
  <c r="L4" i="11" s="1"/>
  <c r="C4" i="11"/>
  <c r="D4" i="11"/>
  <c r="F4" i="11"/>
  <c r="G4" i="11"/>
  <c r="I4" i="11"/>
  <c r="B5" i="11"/>
  <c r="C5" i="11"/>
  <c r="D5" i="11"/>
  <c r="F5" i="11"/>
  <c r="G5" i="11"/>
  <c r="H5" i="11"/>
  <c r="I5" i="11"/>
  <c r="J5" i="11"/>
  <c r="K5" i="11"/>
  <c r="L5" i="11"/>
  <c r="M5" i="11"/>
  <c r="N5" i="11"/>
  <c r="B6" i="11"/>
  <c r="C6" i="11"/>
  <c r="D6" i="11"/>
  <c r="F6" i="11"/>
  <c r="G6" i="11"/>
  <c r="H6" i="11"/>
  <c r="I6" i="11"/>
  <c r="J6" i="11"/>
  <c r="K6" i="11"/>
  <c r="L6" i="11"/>
  <c r="M6" i="11"/>
  <c r="N6" i="11"/>
  <c r="B7" i="11"/>
  <c r="A7" i="11" s="1"/>
  <c r="C7" i="11"/>
  <c r="D7" i="11"/>
  <c r="F7" i="11"/>
  <c r="G7" i="11"/>
  <c r="H7" i="11"/>
  <c r="I7" i="11"/>
  <c r="K7" i="11"/>
  <c r="N7" i="11"/>
  <c r="B8" i="11"/>
  <c r="A8" i="11" s="1"/>
  <c r="C8" i="11"/>
  <c r="D8" i="11"/>
  <c r="F8" i="11"/>
  <c r="G8" i="11"/>
  <c r="H8" i="11"/>
  <c r="I8" i="11"/>
  <c r="J8" i="11"/>
  <c r="K8" i="11"/>
  <c r="L8" i="11"/>
  <c r="N8" i="11"/>
  <c r="B9" i="11"/>
  <c r="A9" i="11" s="1"/>
  <c r="C9" i="11"/>
  <c r="D9" i="11"/>
  <c r="F9" i="11"/>
  <c r="G9" i="11"/>
  <c r="H9" i="11"/>
  <c r="I9" i="11"/>
  <c r="J9" i="11"/>
  <c r="K9" i="11"/>
  <c r="N9" i="11"/>
  <c r="B10" i="11"/>
  <c r="C10" i="11"/>
  <c r="D10" i="11"/>
  <c r="F10" i="11"/>
  <c r="G10" i="11"/>
  <c r="H10" i="11"/>
  <c r="I10" i="11"/>
  <c r="K10" i="11"/>
  <c r="B11" i="11"/>
  <c r="A11" i="11" s="1"/>
  <c r="C11" i="11"/>
  <c r="D11" i="11"/>
  <c r="F11" i="11"/>
  <c r="G11" i="11"/>
  <c r="H11" i="11"/>
  <c r="I11" i="11"/>
  <c r="K11" i="11"/>
  <c r="B12" i="11"/>
  <c r="A12" i="11" s="1"/>
  <c r="C12" i="11"/>
  <c r="D12" i="11"/>
  <c r="E12" i="11"/>
  <c r="F12" i="11"/>
  <c r="G12" i="11"/>
  <c r="H12" i="11"/>
  <c r="I12" i="11"/>
  <c r="J12" i="11"/>
  <c r="K12" i="11"/>
  <c r="L12" i="11"/>
  <c r="M12" i="11"/>
  <c r="N12" i="11"/>
  <c r="B13" i="11"/>
  <c r="A13" i="11" s="1"/>
  <c r="C13" i="11"/>
  <c r="D13" i="11"/>
  <c r="F13" i="11"/>
  <c r="G13" i="11"/>
  <c r="H13" i="11"/>
  <c r="I13" i="11"/>
  <c r="J13" i="11"/>
  <c r="K13" i="11"/>
  <c r="N13" i="11"/>
  <c r="B14" i="11"/>
  <c r="C14" i="11"/>
  <c r="D14" i="11"/>
  <c r="F14" i="11"/>
  <c r="G14" i="11"/>
  <c r="H14" i="11"/>
  <c r="I14" i="11"/>
  <c r="K14" i="11"/>
  <c r="B15" i="11"/>
  <c r="A15" i="11" s="1"/>
  <c r="C15" i="11"/>
  <c r="D15" i="11"/>
  <c r="F15" i="11"/>
  <c r="G15" i="11"/>
  <c r="H15" i="11"/>
  <c r="I15" i="11"/>
  <c r="J15" i="11"/>
  <c r="K15" i="11"/>
  <c r="N15" i="11"/>
  <c r="B16" i="11"/>
  <c r="A16" i="11" s="1"/>
  <c r="C16" i="11"/>
  <c r="D16" i="11"/>
  <c r="F16" i="11"/>
  <c r="G16" i="11"/>
  <c r="H16" i="11"/>
  <c r="I16" i="11"/>
  <c r="J16" i="11"/>
  <c r="K16" i="11"/>
  <c r="N16" i="11"/>
  <c r="B17" i="11"/>
  <c r="A17" i="11" s="1"/>
  <c r="C17" i="11"/>
  <c r="D17" i="11"/>
  <c r="E17" i="11"/>
  <c r="F17" i="11"/>
  <c r="G17" i="11"/>
  <c r="H17" i="11"/>
  <c r="I17" i="11"/>
  <c r="J17" i="11"/>
  <c r="K17" i="11"/>
  <c r="L17" i="11"/>
  <c r="M17" i="11"/>
  <c r="N17" i="11"/>
  <c r="B18" i="11"/>
  <c r="C18" i="11"/>
  <c r="D18" i="11"/>
  <c r="F18" i="11"/>
  <c r="G18" i="11"/>
  <c r="H18" i="11"/>
  <c r="I18" i="11"/>
  <c r="J18" i="11"/>
  <c r="K18" i="11"/>
  <c r="N18" i="11"/>
  <c r="B19" i="11"/>
  <c r="A19" i="11" s="1"/>
  <c r="C19" i="11"/>
  <c r="D19" i="11"/>
  <c r="F19" i="11"/>
  <c r="G19" i="11"/>
  <c r="H19" i="11"/>
  <c r="I19" i="11"/>
  <c r="K19" i="11"/>
  <c r="B20" i="11"/>
  <c r="A20" i="11" s="1"/>
  <c r="C20" i="11"/>
  <c r="D20" i="11"/>
  <c r="F20" i="11"/>
  <c r="G20" i="11"/>
  <c r="H20" i="11"/>
  <c r="I20" i="11"/>
  <c r="J20" i="11"/>
  <c r="K20" i="11"/>
  <c r="N20" i="11"/>
  <c r="B21" i="11"/>
  <c r="A21" i="11" s="1"/>
  <c r="C21" i="11"/>
  <c r="D21" i="11"/>
  <c r="E21" i="11"/>
  <c r="F21" i="11"/>
  <c r="G21" i="11"/>
  <c r="H21" i="11"/>
  <c r="I21" i="11"/>
  <c r="J21" i="11"/>
  <c r="K21" i="11"/>
  <c r="M21" i="11"/>
  <c r="N21" i="11"/>
  <c r="B22" i="11"/>
  <c r="C22" i="11"/>
  <c r="D22" i="11"/>
  <c r="F22" i="11"/>
  <c r="G22" i="11"/>
  <c r="H22" i="11"/>
  <c r="I22" i="11"/>
  <c r="J22" i="11"/>
  <c r="K22" i="11"/>
  <c r="N22" i="11"/>
  <c r="B23" i="11"/>
  <c r="A23" i="11" s="1"/>
  <c r="C23" i="11"/>
  <c r="D23" i="11"/>
  <c r="F23" i="11"/>
  <c r="G23" i="11"/>
  <c r="H23" i="11"/>
  <c r="I23" i="11"/>
  <c r="K23" i="11"/>
  <c r="B24" i="11"/>
  <c r="A24" i="11" s="1"/>
  <c r="C24" i="11"/>
  <c r="D24" i="11"/>
  <c r="E24" i="11"/>
  <c r="F24" i="11"/>
  <c r="G24" i="11"/>
  <c r="H24" i="11"/>
  <c r="I24" i="11"/>
  <c r="J24" i="11"/>
  <c r="K24" i="11"/>
  <c r="L24" i="11"/>
  <c r="M24" i="11"/>
  <c r="N24" i="11"/>
  <c r="B25" i="11"/>
  <c r="A25" i="11" s="1"/>
  <c r="C25" i="11"/>
  <c r="D25" i="11"/>
  <c r="F25" i="11"/>
  <c r="G25" i="11"/>
  <c r="H25" i="11"/>
  <c r="I25" i="11"/>
  <c r="J25" i="11"/>
  <c r="K25" i="11"/>
  <c r="L25" i="11"/>
  <c r="N25" i="11"/>
  <c r="B26" i="11"/>
  <c r="C26" i="11"/>
  <c r="D26" i="11"/>
  <c r="F26" i="11"/>
  <c r="G26" i="11"/>
  <c r="H26" i="11"/>
  <c r="I26" i="11"/>
  <c r="K26" i="11"/>
  <c r="B27" i="11"/>
  <c r="A27" i="11" s="1"/>
  <c r="C27" i="11"/>
  <c r="D27" i="11"/>
  <c r="F27" i="11"/>
  <c r="G27" i="11"/>
  <c r="H27" i="11"/>
  <c r="I27" i="11"/>
  <c r="K27" i="11"/>
  <c r="B28" i="11"/>
  <c r="A28" i="11" s="1"/>
  <c r="C28" i="11"/>
  <c r="D28" i="11"/>
  <c r="E28" i="11"/>
  <c r="F28" i="11"/>
  <c r="G28" i="11"/>
  <c r="H28" i="11"/>
  <c r="I28" i="11"/>
  <c r="J28" i="11"/>
  <c r="K28" i="11"/>
  <c r="L28" i="11"/>
  <c r="M28" i="11"/>
  <c r="N28" i="11"/>
  <c r="B29" i="11"/>
  <c r="A29" i="11" s="1"/>
  <c r="C29" i="11"/>
  <c r="D29" i="11"/>
  <c r="F29" i="11"/>
  <c r="G29" i="11"/>
  <c r="H29" i="11"/>
  <c r="I29" i="11"/>
  <c r="J29" i="11"/>
  <c r="K29" i="11"/>
  <c r="N29" i="11"/>
  <c r="B30" i="11"/>
  <c r="C30" i="11"/>
  <c r="D30" i="11"/>
  <c r="F30" i="11"/>
  <c r="G30" i="11"/>
  <c r="H30" i="11"/>
  <c r="I30" i="11"/>
  <c r="K30" i="11"/>
  <c r="B31" i="11"/>
  <c r="A31" i="11" s="1"/>
  <c r="C31" i="11"/>
  <c r="D31" i="11"/>
  <c r="F31" i="11"/>
  <c r="G31" i="11"/>
  <c r="H31" i="11"/>
  <c r="I31" i="11"/>
  <c r="J31" i="11"/>
  <c r="K31" i="11"/>
  <c r="N31" i="11"/>
  <c r="B32" i="11"/>
  <c r="A32" i="11" s="1"/>
  <c r="C32" i="11"/>
  <c r="D32" i="11"/>
  <c r="F32" i="11"/>
  <c r="G32" i="11"/>
  <c r="H32" i="11"/>
  <c r="I32" i="11"/>
  <c r="J32" i="11"/>
  <c r="K32" i="11"/>
  <c r="N32" i="11"/>
  <c r="B33" i="11"/>
  <c r="A33" i="11" s="1"/>
  <c r="C33" i="11"/>
  <c r="D33" i="11"/>
  <c r="E33" i="11"/>
  <c r="F33" i="11"/>
  <c r="G33" i="11"/>
  <c r="H33" i="11"/>
  <c r="I33" i="11"/>
  <c r="J33" i="11"/>
  <c r="K33" i="11"/>
  <c r="L33" i="11"/>
  <c r="M33" i="11"/>
  <c r="N33" i="11"/>
  <c r="B34" i="11"/>
  <c r="C34" i="11"/>
  <c r="D34" i="11"/>
  <c r="F34" i="11"/>
  <c r="G34" i="11"/>
  <c r="H34" i="11"/>
  <c r="I34" i="11"/>
  <c r="J34" i="11"/>
  <c r="K34" i="11"/>
  <c r="L34" i="11"/>
  <c r="N34" i="11"/>
  <c r="B35" i="11"/>
  <c r="C35" i="11"/>
  <c r="D35" i="11"/>
  <c r="F35" i="11"/>
  <c r="G35" i="11"/>
  <c r="H35" i="11"/>
  <c r="I35" i="11"/>
  <c r="J35" i="11"/>
  <c r="K35" i="11"/>
  <c r="B36" i="11"/>
  <c r="L36" i="11" s="1"/>
  <c r="C36" i="11"/>
  <c r="D36" i="11"/>
  <c r="E36" i="11"/>
  <c r="F36" i="11"/>
  <c r="G36" i="11"/>
  <c r="H36" i="11"/>
  <c r="I36" i="11"/>
  <c r="J36" i="11"/>
  <c r="K36" i="11"/>
  <c r="M36" i="11"/>
  <c r="N36" i="11"/>
  <c r="B37" i="11"/>
  <c r="A37" i="11" s="1"/>
  <c r="C37" i="11"/>
  <c r="D37" i="11"/>
  <c r="E37" i="11"/>
  <c r="F37" i="11"/>
  <c r="G37" i="11"/>
  <c r="H37" i="11"/>
  <c r="I37" i="11"/>
  <c r="J37" i="11"/>
  <c r="K37" i="11"/>
  <c r="L37" i="11"/>
  <c r="M37" i="11"/>
  <c r="N37" i="11"/>
  <c r="B38" i="11"/>
  <c r="A38" i="11" s="1"/>
  <c r="C38" i="11"/>
  <c r="D38" i="11"/>
  <c r="F38" i="11"/>
  <c r="G38" i="11"/>
  <c r="H38" i="11"/>
  <c r="I38" i="11"/>
  <c r="J38" i="11"/>
  <c r="K38" i="11"/>
  <c r="L38" i="11"/>
  <c r="N38" i="11"/>
  <c r="B39" i="11"/>
  <c r="C39" i="11"/>
  <c r="D39" i="11"/>
  <c r="F39" i="11"/>
  <c r="G39" i="11"/>
  <c r="H39" i="11"/>
  <c r="I39" i="11"/>
  <c r="K39" i="11"/>
  <c r="B40" i="11"/>
  <c r="C40" i="11"/>
  <c r="D40" i="11"/>
  <c r="E40" i="11"/>
  <c r="F40" i="11"/>
  <c r="G40" i="11"/>
  <c r="H40" i="11"/>
  <c r="I40" i="11"/>
  <c r="J40" i="11"/>
  <c r="K40" i="11"/>
  <c r="M40" i="11"/>
  <c r="N40" i="11"/>
  <c r="B41" i="11"/>
  <c r="A41" i="11" s="1"/>
  <c r="C41" i="11"/>
  <c r="D41" i="11"/>
  <c r="E41" i="11"/>
  <c r="F41" i="11"/>
  <c r="G41" i="11"/>
  <c r="H41" i="11"/>
  <c r="I41" i="11"/>
  <c r="J41" i="11"/>
  <c r="K41" i="11"/>
  <c r="L41" i="11"/>
  <c r="M41" i="11"/>
  <c r="N41" i="11"/>
  <c r="B42" i="11"/>
  <c r="A42" i="11" s="1"/>
  <c r="C42" i="11"/>
  <c r="D42" i="11"/>
  <c r="E42" i="11"/>
  <c r="F42" i="11"/>
  <c r="G42" i="11"/>
  <c r="H42" i="11"/>
  <c r="I42" i="11"/>
  <c r="J42" i="11"/>
  <c r="K42" i="11"/>
  <c r="L42" i="11"/>
  <c r="M42" i="11"/>
  <c r="N42" i="11"/>
  <c r="B43" i="11"/>
  <c r="C43" i="11"/>
  <c r="D43" i="11"/>
  <c r="F43" i="11"/>
  <c r="G43" i="11"/>
  <c r="H43" i="11"/>
  <c r="I43" i="11"/>
  <c r="K43" i="11"/>
  <c r="B44" i="11"/>
  <c r="L44" i="11" s="1"/>
  <c r="C44" i="11"/>
  <c r="D44" i="11"/>
  <c r="F44" i="11"/>
  <c r="G44" i="11"/>
  <c r="H44" i="11"/>
  <c r="I44" i="11"/>
  <c r="J44" i="11"/>
  <c r="K44" i="11"/>
  <c r="B45" i="11"/>
  <c r="A45" i="11" s="1"/>
  <c r="C45" i="11"/>
  <c r="D45" i="11"/>
  <c r="F45" i="11"/>
  <c r="G45" i="11"/>
  <c r="H45" i="11"/>
  <c r="I45" i="11"/>
  <c r="J45" i="11"/>
  <c r="K45" i="11"/>
  <c r="N45" i="11"/>
  <c r="B46" i="11"/>
  <c r="A46" i="11" s="1"/>
  <c r="C46" i="11"/>
  <c r="D46" i="11"/>
  <c r="E46" i="11"/>
  <c r="F46" i="11"/>
  <c r="G46" i="11"/>
  <c r="H46" i="11"/>
  <c r="I46" i="11"/>
  <c r="J46" i="11"/>
  <c r="K46" i="11"/>
  <c r="M46" i="11"/>
  <c r="N46" i="11"/>
  <c r="B47" i="11"/>
  <c r="C47" i="11"/>
  <c r="D47" i="11"/>
  <c r="F47" i="11"/>
  <c r="G47" i="11"/>
  <c r="H47" i="11"/>
  <c r="I47" i="11"/>
  <c r="J47" i="11"/>
  <c r="K47" i="11"/>
  <c r="B48" i="11"/>
  <c r="C48" i="11"/>
  <c r="D48" i="11"/>
  <c r="F48" i="11"/>
  <c r="G48" i="11"/>
  <c r="H48" i="11"/>
  <c r="I48" i="11"/>
  <c r="J48" i="11"/>
  <c r="K48" i="11"/>
  <c r="M48" i="11"/>
  <c r="B49" i="11"/>
  <c r="A49" i="11" s="1"/>
  <c r="C49" i="11"/>
  <c r="D49" i="11"/>
  <c r="F49" i="11"/>
  <c r="G49" i="11"/>
  <c r="H49" i="11"/>
  <c r="I49" i="11"/>
  <c r="J49" i="11"/>
  <c r="K49" i="11"/>
  <c r="L49" i="11"/>
  <c r="N49" i="11"/>
  <c r="B50" i="11"/>
  <c r="A50" i="11" s="1"/>
  <c r="C50" i="11"/>
  <c r="D50" i="11"/>
  <c r="F50" i="11"/>
  <c r="G50" i="11"/>
  <c r="H50" i="11"/>
  <c r="I50" i="11"/>
  <c r="J50" i="11"/>
  <c r="K50" i="11"/>
  <c r="N50" i="11"/>
  <c r="B51" i="11"/>
  <c r="C51" i="11"/>
  <c r="D51" i="11"/>
  <c r="F51" i="11"/>
  <c r="G51" i="11"/>
  <c r="H51" i="11"/>
  <c r="I51" i="11"/>
  <c r="J51" i="11"/>
  <c r="K51" i="11"/>
  <c r="B52" i="11"/>
  <c r="L52" i="11" s="1"/>
  <c r="C52" i="11"/>
  <c r="D52" i="11"/>
  <c r="E52" i="11"/>
  <c r="F52" i="11"/>
  <c r="G52" i="11"/>
  <c r="H52" i="11"/>
  <c r="I52" i="11"/>
  <c r="J52" i="11"/>
  <c r="K52" i="11"/>
  <c r="M52" i="11"/>
  <c r="N52" i="11"/>
  <c r="B53" i="11"/>
  <c r="A53" i="11" s="1"/>
  <c r="C53" i="11"/>
  <c r="D53" i="11"/>
  <c r="E53" i="11"/>
  <c r="F53" i="11"/>
  <c r="G53" i="11"/>
  <c r="H53" i="11"/>
  <c r="I53" i="11"/>
  <c r="J53" i="11"/>
  <c r="K53" i="11"/>
  <c r="L53" i="11"/>
  <c r="M53" i="11"/>
  <c r="N53" i="11"/>
  <c r="B54" i="11"/>
  <c r="A54" i="11" s="1"/>
  <c r="C54" i="11"/>
  <c r="D54" i="11"/>
  <c r="F54" i="11"/>
  <c r="G54" i="11"/>
  <c r="H54" i="11"/>
  <c r="I54" i="11"/>
  <c r="J54" i="11"/>
  <c r="K54" i="11"/>
  <c r="L54" i="11"/>
  <c r="N54" i="11"/>
  <c r="B55" i="11"/>
  <c r="C55" i="11"/>
  <c r="D55" i="11"/>
  <c r="F55" i="11"/>
  <c r="G55" i="11"/>
  <c r="H55" i="11"/>
  <c r="I55" i="11"/>
  <c r="K55" i="11"/>
  <c r="B56" i="11"/>
  <c r="A56" i="11" s="1"/>
  <c r="C56" i="11"/>
  <c r="D56" i="11"/>
  <c r="E56" i="11"/>
  <c r="F56" i="11"/>
  <c r="G56" i="11"/>
  <c r="H56" i="11"/>
  <c r="I56" i="11"/>
  <c r="J56" i="11"/>
  <c r="K56" i="11"/>
  <c r="M56" i="11"/>
  <c r="N56" i="11"/>
  <c r="B57" i="11"/>
  <c r="A57" i="11" s="1"/>
  <c r="C57" i="11"/>
  <c r="D57" i="11"/>
  <c r="E57" i="11"/>
  <c r="F57" i="11"/>
  <c r="G57" i="11"/>
  <c r="H57" i="11"/>
  <c r="I57" i="11"/>
  <c r="J57" i="11"/>
  <c r="K57" i="11"/>
  <c r="L57" i="11"/>
  <c r="M57" i="11"/>
  <c r="N57" i="11"/>
  <c r="B58" i="11"/>
  <c r="C58" i="11"/>
  <c r="D58" i="11"/>
  <c r="F58" i="11"/>
  <c r="G58" i="11"/>
  <c r="H58" i="11"/>
  <c r="I58" i="11"/>
  <c r="K58" i="11"/>
  <c r="N58" i="11"/>
  <c r="B59" i="11"/>
  <c r="A59" i="11" s="1"/>
  <c r="C59" i="11"/>
  <c r="D59" i="11"/>
  <c r="F59" i="11"/>
  <c r="G59" i="11"/>
  <c r="H59" i="11"/>
  <c r="I59" i="11"/>
  <c r="K59" i="11"/>
  <c r="N59" i="11"/>
  <c r="B60" i="11"/>
  <c r="A60" i="11" s="1"/>
  <c r="C60" i="11"/>
  <c r="D60" i="11"/>
  <c r="E60" i="11"/>
  <c r="F60" i="11"/>
  <c r="G60" i="11"/>
  <c r="H60" i="11"/>
  <c r="I60" i="11"/>
  <c r="J60" i="11"/>
  <c r="K60" i="11"/>
  <c r="L60" i="11"/>
  <c r="M60" i="11"/>
  <c r="N60" i="11"/>
  <c r="B61" i="11"/>
  <c r="A61" i="11" s="1"/>
  <c r="C61" i="11"/>
  <c r="D61" i="11"/>
  <c r="F61" i="11"/>
  <c r="G61" i="11"/>
  <c r="H61" i="11"/>
  <c r="I61" i="11"/>
  <c r="J61" i="11"/>
  <c r="K61" i="11"/>
  <c r="L61" i="11"/>
  <c r="N61" i="11"/>
  <c r="B62" i="11"/>
  <c r="C62" i="11"/>
  <c r="D62" i="11"/>
  <c r="F62" i="11"/>
  <c r="G62" i="11"/>
  <c r="H62" i="11"/>
  <c r="I62" i="11"/>
  <c r="K62" i="11"/>
  <c r="B63" i="11"/>
  <c r="C63" i="11"/>
  <c r="D63" i="11"/>
  <c r="F63" i="11"/>
  <c r="G63" i="11"/>
  <c r="H63" i="11"/>
  <c r="I63" i="11"/>
  <c r="J63" i="11"/>
  <c r="K63" i="11"/>
  <c r="B64" i="11"/>
  <c r="A64" i="11" s="1"/>
  <c r="C64" i="11"/>
  <c r="D64" i="11"/>
  <c r="F64" i="11"/>
  <c r="G64" i="11"/>
  <c r="H64" i="11"/>
  <c r="I64" i="11"/>
  <c r="J64" i="11"/>
  <c r="K64" i="11"/>
  <c r="L64" i="11"/>
  <c r="N64" i="11"/>
  <c r="B65" i="11"/>
  <c r="A65" i="11" s="1"/>
  <c r="C65" i="11"/>
  <c r="D65" i="11"/>
  <c r="F65" i="11"/>
  <c r="G65" i="11"/>
  <c r="H65" i="11"/>
  <c r="I65" i="11"/>
  <c r="J65" i="11"/>
  <c r="K65" i="11"/>
  <c r="N65" i="11"/>
  <c r="B66" i="11"/>
  <c r="N66" i="11" s="1"/>
  <c r="C66" i="11"/>
  <c r="D66" i="11"/>
  <c r="F66" i="11"/>
  <c r="G66" i="11"/>
  <c r="H66" i="11"/>
  <c r="I66" i="11"/>
  <c r="J66" i="11"/>
  <c r="K66" i="11"/>
  <c r="B67" i="11"/>
  <c r="A67" i="11" s="1"/>
  <c r="C67" i="11"/>
  <c r="D67" i="11"/>
  <c r="F67" i="11"/>
  <c r="G67" i="11"/>
  <c r="H67" i="11"/>
  <c r="I67" i="11"/>
  <c r="K67" i="11"/>
  <c r="N67" i="11"/>
  <c r="B68" i="11"/>
  <c r="L68" i="11" s="1"/>
  <c r="C68" i="11"/>
  <c r="D68" i="11"/>
  <c r="F68" i="11"/>
  <c r="G68" i="11"/>
  <c r="H68" i="11"/>
  <c r="I68" i="11"/>
  <c r="J68" i="11"/>
  <c r="K68" i="11"/>
  <c r="N68" i="11"/>
  <c r="B69" i="11"/>
  <c r="A69" i="11" s="1"/>
  <c r="C69" i="11"/>
  <c r="D69" i="11"/>
  <c r="E69" i="11"/>
  <c r="F69" i="11"/>
  <c r="G69" i="11"/>
  <c r="H69" i="11"/>
  <c r="I69" i="11"/>
  <c r="J69" i="11"/>
  <c r="K69" i="11"/>
  <c r="M69" i="11"/>
  <c r="N69" i="11"/>
  <c r="B70" i="11"/>
  <c r="C70" i="11"/>
  <c r="D70" i="11"/>
  <c r="F70" i="11"/>
  <c r="G70" i="11"/>
  <c r="H70" i="11"/>
  <c r="I70" i="11"/>
  <c r="J70" i="11"/>
  <c r="K70" i="11"/>
  <c r="N70" i="11"/>
  <c r="B71" i="11"/>
  <c r="C71" i="11"/>
  <c r="D71" i="11"/>
  <c r="F71" i="11"/>
  <c r="G71" i="11"/>
  <c r="H71" i="11"/>
  <c r="I71" i="11"/>
  <c r="K71" i="11"/>
  <c r="B72" i="11"/>
  <c r="A72" i="11" s="1"/>
  <c r="C72" i="11"/>
  <c r="D72" i="11"/>
  <c r="E72" i="11"/>
  <c r="F72" i="11"/>
  <c r="G72" i="11"/>
  <c r="H72" i="11"/>
  <c r="I72" i="11"/>
  <c r="J72" i="11"/>
  <c r="K72" i="11"/>
  <c r="L72" i="11"/>
  <c r="M72" i="11"/>
  <c r="N72" i="11"/>
  <c r="B73" i="11"/>
  <c r="A73" i="11" s="1"/>
  <c r="C73" i="11"/>
  <c r="D73" i="11"/>
  <c r="E73" i="11"/>
  <c r="F73" i="11"/>
  <c r="G73" i="11"/>
  <c r="H73" i="11"/>
  <c r="I73" i="11"/>
  <c r="J73" i="11"/>
  <c r="K73" i="11"/>
  <c r="L73" i="11"/>
  <c r="M73" i="11"/>
  <c r="N73" i="11"/>
  <c r="B74" i="11"/>
  <c r="A74" i="11" s="1"/>
  <c r="C74" i="11"/>
  <c r="D74" i="11"/>
  <c r="F74" i="11"/>
  <c r="G74" i="11"/>
  <c r="H74" i="11"/>
  <c r="I74" i="11"/>
  <c r="K74" i="11"/>
  <c r="B75" i="11"/>
  <c r="C75" i="11"/>
  <c r="D75" i="11"/>
  <c r="F75" i="11"/>
  <c r="G75" i="11"/>
  <c r="H75" i="11"/>
  <c r="I75" i="11"/>
  <c r="J75" i="11"/>
  <c r="K75" i="11"/>
  <c r="B76" i="11"/>
  <c r="A76" i="11" s="1"/>
  <c r="C76" i="11"/>
  <c r="D76" i="11"/>
  <c r="E76" i="11"/>
  <c r="F76" i="11"/>
  <c r="G76" i="11"/>
  <c r="H76" i="11"/>
  <c r="I76" i="11"/>
  <c r="J76" i="11"/>
  <c r="K76" i="11"/>
  <c r="L76" i="11"/>
  <c r="M76" i="11"/>
  <c r="N76" i="11"/>
  <c r="B77" i="11"/>
  <c r="A77" i="11" s="1"/>
  <c r="C77" i="11"/>
  <c r="D77" i="11"/>
  <c r="F77" i="11"/>
  <c r="G77" i="11"/>
  <c r="H77" i="11"/>
  <c r="I77" i="11"/>
  <c r="J77" i="11"/>
  <c r="K77" i="11"/>
  <c r="N77" i="11"/>
  <c r="B78" i="11"/>
  <c r="A78" i="11" s="1"/>
  <c r="C78" i="11"/>
  <c r="D78" i="11"/>
  <c r="F78" i="11"/>
  <c r="G78" i="11"/>
  <c r="H78" i="11"/>
  <c r="I78" i="11"/>
  <c r="J78" i="11"/>
  <c r="K78" i="11"/>
  <c r="B79" i="11"/>
  <c r="C79" i="11"/>
  <c r="D79" i="11"/>
  <c r="F79" i="11"/>
  <c r="G79" i="11"/>
  <c r="H79" i="11"/>
  <c r="I79" i="11"/>
  <c r="J79" i="11"/>
  <c r="K79" i="11"/>
  <c r="B80" i="11"/>
  <c r="A80" i="11" s="1"/>
  <c r="C80" i="11"/>
  <c r="D80" i="11"/>
  <c r="F80" i="11"/>
  <c r="G80" i="11"/>
  <c r="H80" i="11"/>
  <c r="I80" i="11"/>
  <c r="J80" i="11"/>
  <c r="K80" i="11"/>
  <c r="N80" i="11"/>
  <c r="B81" i="11"/>
  <c r="A81" i="11" s="1"/>
  <c r="C81" i="11"/>
  <c r="D81" i="11"/>
  <c r="E81" i="11"/>
  <c r="F81" i="11"/>
  <c r="G81" i="11"/>
  <c r="H81" i="11"/>
  <c r="I81" i="11"/>
  <c r="J81" i="11"/>
  <c r="K81" i="11"/>
  <c r="M81" i="11"/>
  <c r="N81" i="11"/>
  <c r="B82" i="11"/>
  <c r="A82" i="11" s="1"/>
  <c r="C82" i="11"/>
  <c r="D82" i="11"/>
  <c r="F82" i="11"/>
  <c r="G82" i="11"/>
  <c r="H82" i="11"/>
  <c r="I82" i="11"/>
  <c r="K82" i="11"/>
  <c r="N82" i="11"/>
  <c r="B83" i="11"/>
  <c r="C83" i="11"/>
  <c r="D83" i="11"/>
  <c r="F83" i="11"/>
  <c r="G83" i="11"/>
  <c r="H83" i="11"/>
  <c r="I83" i="11"/>
  <c r="J83" i="11"/>
  <c r="K83" i="11"/>
  <c r="B84" i="11"/>
  <c r="A84" i="11" s="1"/>
  <c r="C84" i="11"/>
  <c r="D84" i="11"/>
  <c r="F84" i="11"/>
  <c r="G84" i="11"/>
  <c r="H84" i="11"/>
  <c r="I84" i="11"/>
  <c r="J84" i="11"/>
  <c r="K84" i="11"/>
  <c r="N84" i="11"/>
  <c r="B85" i="11"/>
  <c r="A85" i="11" s="1"/>
  <c r="C85" i="11"/>
  <c r="D85" i="11"/>
  <c r="E85" i="11"/>
  <c r="F85" i="11"/>
  <c r="G85" i="11"/>
  <c r="H85" i="11"/>
  <c r="I85" i="11"/>
  <c r="J85" i="11"/>
  <c r="K85" i="11"/>
  <c r="M85" i="11"/>
  <c r="N85" i="11"/>
  <c r="B86" i="11"/>
  <c r="A86" i="11" s="1"/>
  <c r="C86" i="11"/>
  <c r="D86" i="11"/>
  <c r="F86" i="11"/>
  <c r="G86" i="11"/>
  <c r="H86" i="11"/>
  <c r="I86" i="11"/>
  <c r="K86" i="11"/>
  <c r="N86" i="11"/>
  <c r="B87" i="11"/>
  <c r="C87" i="11"/>
  <c r="D87" i="11"/>
  <c r="F87" i="11"/>
  <c r="G87" i="11"/>
  <c r="H87" i="11"/>
  <c r="I87" i="11"/>
  <c r="J87" i="11"/>
  <c r="K87" i="11"/>
  <c r="B88" i="11"/>
  <c r="A88" i="11" s="1"/>
  <c r="C88" i="11"/>
  <c r="D88" i="11"/>
  <c r="F88" i="11"/>
  <c r="G88" i="11"/>
  <c r="H88" i="11"/>
  <c r="I88" i="11"/>
  <c r="J88" i="11"/>
  <c r="K88" i="11"/>
  <c r="N88" i="11"/>
  <c r="B89" i="11"/>
  <c r="A89" i="11" s="1"/>
  <c r="C89" i="11"/>
  <c r="D89" i="11"/>
  <c r="E89" i="11"/>
  <c r="F89" i="11"/>
  <c r="G89" i="11"/>
  <c r="H89" i="11"/>
  <c r="I89" i="11"/>
  <c r="J89" i="11"/>
  <c r="K89" i="11"/>
  <c r="M89" i="11"/>
  <c r="N89" i="11"/>
  <c r="B90" i="11"/>
  <c r="A90" i="11" s="1"/>
  <c r="C90" i="11"/>
  <c r="D90" i="11"/>
  <c r="F90" i="11"/>
  <c r="G90" i="11"/>
  <c r="H90" i="11"/>
  <c r="I90" i="11"/>
  <c r="K90" i="11"/>
  <c r="N90" i="11"/>
  <c r="B91" i="11"/>
  <c r="C91" i="11"/>
  <c r="D91" i="11"/>
  <c r="F91" i="11"/>
  <c r="G91" i="11"/>
  <c r="H91" i="11"/>
  <c r="I91" i="11"/>
  <c r="J91" i="11"/>
  <c r="K91" i="11"/>
  <c r="B92" i="11"/>
  <c r="L92" i="11" s="1"/>
  <c r="C92" i="11"/>
  <c r="D92" i="11"/>
  <c r="F92" i="11"/>
  <c r="G92" i="11"/>
  <c r="H92" i="11"/>
  <c r="I92" i="11"/>
  <c r="J92" i="11"/>
  <c r="K92" i="11"/>
  <c r="N92" i="11"/>
  <c r="B93" i="11"/>
  <c r="A93" i="11" s="1"/>
  <c r="C93" i="11"/>
  <c r="D93" i="11"/>
  <c r="E93" i="11"/>
  <c r="F93" i="11"/>
  <c r="G93" i="11"/>
  <c r="H93" i="11"/>
  <c r="I93" i="11"/>
  <c r="J93" i="11"/>
  <c r="K93" i="11"/>
  <c r="M93" i="11"/>
  <c r="N93" i="11"/>
  <c r="B94" i="11"/>
  <c r="A94" i="11" s="1"/>
  <c r="C94" i="11"/>
  <c r="D94" i="11"/>
  <c r="F94" i="11"/>
  <c r="G94" i="11"/>
  <c r="H94" i="11"/>
  <c r="I94" i="11"/>
  <c r="K94" i="11"/>
  <c r="N94" i="11"/>
  <c r="B95" i="11"/>
  <c r="C95" i="11"/>
  <c r="D95" i="11"/>
  <c r="F95" i="11"/>
  <c r="G95" i="11"/>
  <c r="H95" i="11"/>
  <c r="I95" i="11"/>
  <c r="J95" i="11"/>
  <c r="K95" i="11"/>
  <c r="B96" i="11"/>
  <c r="C96" i="11"/>
  <c r="D96" i="11"/>
  <c r="F96" i="11"/>
  <c r="G96" i="11"/>
  <c r="H96" i="11"/>
  <c r="I96" i="11"/>
  <c r="K96" i="11"/>
  <c r="N96" i="11"/>
  <c r="B97" i="11"/>
  <c r="A97" i="11" s="1"/>
  <c r="C97" i="11"/>
  <c r="D97" i="11"/>
  <c r="E97" i="11"/>
  <c r="F97" i="11"/>
  <c r="G97" i="11"/>
  <c r="H97" i="11"/>
  <c r="I97" i="11"/>
  <c r="J97" i="11"/>
  <c r="K97" i="11"/>
  <c r="M97" i="11"/>
  <c r="N97" i="11"/>
  <c r="B98" i="11"/>
  <c r="A98" i="11" s="1"/>
  <c r="C98" i="11"/>
  <c r="D98" i="11"/>
  <c r="F98" i="11"/>
  <c r="G98" i="11"/>
  <c r="H98" i="11"/>
  <c r="I98" i="11"/>
  <c r="K98" i="11"/>
  <c r="N98" i="11"/>
  <c r="B99" i="11"/>
  <c r="C99" i="11"/>
  <c r="D99" i="11"/>
  <c r="F99" i="11"/>
  <c r="G99" i="11"/>
  <c r="H99" i="11"/>
  <c r="I99" i="11"/>
  <c r="J99" i="11"/>
  <c r="K99" i="11"/>
  <c r="B100" i="11"/>
  <c r="C100" i="11"/>
  <c r="D100" i="11"/>
  <c r="F100" i="11"/>
  <c r="G100" i="11"/>
  <c r="H100" i="11"/>
  <c r="I100" i="11"/>
  <c r="K100" i="11"/>
  <c r="N100" i="11"/>
  <c r="B101" i="11"/>
  <c r="C101" i="11"/>
  <c r="D101" i="11"/>
  <c r="F101" i="11"/>
  <c r="G101" i="11"/>
  <c r="H101" i="11"/>
  <c r="I101" i="11"/>
  <c r="J101" i="11"/>
  <c r="K101" i="11"/>
  <c r="B102" i="11"/>
  <c r="A102" i="11" s="1"/>
  <c r="C102" i="11"/>
  <c r="D102" i="11"/>
  <c r="F102" i="11"/>
  <c r="G102" i="11"/>
  <c r="H102" i="11"/>
  <c r="I102" i="11"/>
  <c r="K102" i="11"/>
  <c r="N102" i="11"/>
  <c r="B103" i="11"/>
  <c r="C103" i="11"/>
  <c r="D103" i="11"/>
  <c r="F103" i="11"/>
  <c r="G103" i="11"/>
  <c r="H103" i="11"/>
  <c r="I103" i="11"/>
  <c r="J103" i="11"/>
  <c r="K103" i="11"/>
  <c r="B104" i="11"/>
  <c r="C104" i="11"/>
  <c r="D104" i="11"/>
  <c r="F104" i="11"/>
  <c r="G104" i="11"/>
  <c r="H104" i="11"/>
  <c r="I104" i="11"/>
  <c r="K104" i="11"/>
  <c r="N104" i="11"/>
  <c r="B105" i="11"/>
  <c r="C105" i="11"/>
  <c r="D105" i="11"/>
  <c r="F105" i="11"/>
  <c r="G105" i="11"/>
  <c r="H105" i="11"/>
  <c r="I105" i="11"/>
  <c r="J105" i="11"/>
  <c r="K105" i="11"/>
  <c r="B106" i="11"/>
  <c r="A106" i="11" s="1"/>
  <c r="C106" i="11"/>
  <c r="D106" i="11"/>
  <c r="F106" i="11"/>
  <c r="G106" i="11"/>
  <c r="H106" i="11"/>
  <c r="I106" i="11"/>
  <c r="K106" i="11"/>
  <c r="N106" i="11"/>
  <c r="B107" i="11"/>
  <c r="C107" i="11"/>
  <c r="D107" i="11"/>
  <c r="F107" i="11"/>
  <c r="G107" i="11"/>
  <c r="H107" i="11"/>
  <c r="I107" i="11"/>
  <c r="J107" i="11"/>
  <c r="K107" i="11"/>
  <c r="B108" i="11"/>
  <c r="C108" i="11"/>
  <c r="D108" i="11"/>
  <c r="F108" i="11"/>
  <c r="G108" i="11"/>
  <c r="H108" i="11"/>
  <c r="I108" i="11"/>
  <c r="K108" i="11"/>
  <c r="L108" i="11"/>
  <c r="N108" i="11"/>
  <c r="B109" i="11"/>
  <c r="C109" i="11"/>
  <c r="D109" i="11"/>
  <c r="E109" i="11"/>
  <c r="F109" i="11"/>
  <c r="G109" i="11"/>
  <c r="H109" i="11"/>
  <c r="I109" i="11"/>
  <c r="J109" i="11"/>
  <c r="K109" i="11"/>
  <c r="M109" i="11"/>
  <c r="N109" i="11"/>
  <c r="B110" i="11"/>
  <c r="A110" i="11" s="1"/>
  <c r="C110" i="11"/>
  <c r="D110" i="11"/>
  <c r="F110" i="11"/>
  <c r="G110" i="11"/>
  <c r="H110" i="11"/>
  <c r="I110" i="11"/>
  <c r="K110" i="11"/>
  <c r="N110" i="11"/>
  <c r="B111" i="11"/>
  <c r="C111" i="11"/>
  <c r="D111" i="11"/>
  <c r="F111" i="11"/>
  <c r="G111" i="11"/>
  <c r="H111" i="11"/>
  <c r="I111" i="11"/>
  <c r="J111" i="11"/>
  <c r="K111" i="11"/>
  <c r="B112" i="11"/>
  <c r="C112" i="11"/>
  <c r="D112" i="11"/>
  <c r="F112" i="11"/>
  <c r="G112" i="11"/>
  <c r="H112" i="11"/>
  <c r="I112" i="11"/>
  <c r="K112" i="11"/>
  <c r="L112" i="11"/>
  <c r="B113" i="11"/>
  <c r="C113" i="11"/>
  <c r="D113" i="11"/>
  <c r="F113" i="11"/>
  <c r="G113" i="11"/>
  <c r="H113" i="11"/>
  <c r="I113" i="11"/>
  <c r="J113" i="11"/>
  <c r="K113" i="11"/>
  <c r="M113" i="11"/>
  <c r="B114" i="11"/>
  <c r="A114" i="11" s="1"/>
  <c r="C114" i="11"/>
  <c r="D114" i="11"/>
  <c r="F114" i="11"/>
  <c r="G114" i="11"/>
  <c r="H114" i="11"/>
  <c r="I114" i="11"/>
  <c r="K114" i="11"/>
  <c r="N114" i="11"/>
  <c r="B115" i="11"/>
  <c r="A115" i="11" s="1"/>
  <c r="C115" i="11"/>
  <c r="D115" i="11"/>
  <c r="F115" i="11"/>
  <c r="G115" i="11"/>
  <c r="H115" i="11"/>
  <c r="I115" i="11"/>
  <c r="K115" i="11"/>
  <c r="B116" i="11"/>
  <c r="A116" i="11" s="1"/>
  <c r="C116" i="11"/>
  <c r="D116" i="11"/>
  <c r="E116" i="11"/>
  <c r="F116" i="11"/>
  <c r="G116" i="11"/>
  <c r="H116" i="11"/>
  <c r="I116" i="11"/>
  <c r="J116" i="11"/>
  <c r="K116" i="11"/>
  <c r="L116" i="11"/>
  <c r="M116" i="11"/>
  <c r="N116" i="11"/>
  <c r="B117" i="11"/>
  <c r="C117" i="11"/>
  <c r="D117" i="11"/>
  <c r="F117" i="11"/>
  <c r="G117" i="11"/>
  <c r="H117" i="11"/>
  <c r="I117" i="11"/>
  <c r="K117" i="11"/>
  <c r="B118" i="11"/>
  <c r="A118" i="11" s="1"/>
  <c r="C118" i="11"/>
  <c r="D118" i="11"/>
  <c r="F118" i="11"/>
  <c r="G118" i="11"/>
  <c r="H118" i="11"/>
  <c r="I118" i="11"/>
  <c r="K118" i="11"/>
  <c r="N118" i="11"/>
  <c r="B119" i="11"/>
  <c r="A119" i="11" s="1"/>
  <c r="C119" i="11"/>
  <c r="D119" i="11"/>
  <c r="F119" i="11"/>
  <c r="G119" i="11"/>
  <c r="H119" i="11"/>
  <c r="I119" i="11"/>
  <c r="K119" i="11"/>
  <c r="B120" i="11"/>
  <c r="A120" i="11" s="1"/>
  <c r="C120" i="11"/>
  <c r="D120" i="11"/>
  <c r="F120" i="11"/>
  <c r="G120" i="11"/>
  <c r="H120" i="11"/>
  <c r="I120" i="11"/>
  <c r="J120" i="11"/>
  <c r="K120" i="11"/>
  <c r="N120" i="11"/>
  <c r="B121" i="11"/>
  <c r="A121" i="11" s="1"/>
  <c r="C121" i="11"/>
  <c r="D121" i="11"/>
  <c r="E121" i="11"/>
  <c r="F121" i="11"/>
  <c r="G121" i="11"/>
  <c r="H121" i="11"/>
  <c r="I121" i="11"/>
  <c r="J121" i="11"/>
  <c r="K121" i="11"/>
  <c r="L121" i="11"/>
  <c r="M121" i="11"/>
  <c r="N121" i="11"/>
  <c r="B122" i="11"/>
  <c r="A122" i="11" s="1"/>
  <c r="C122" i="11"/>
  <c r="D122" i="11"/>
  <c r="F122" i="11"/>
  <c r="G122" i="11"/>
  <c r="H122" i="11"/>
  <c r="I122" i="11"/>
  <c r="K122" i="11"/>
  <c r="N122" i="11"/>
  <c r="B123" i="11"/>
  <c r="A123" i="11" s="1"/>
  <c r="C123" i="11"/>
  <c r="D123" i="11"/>
  <c r="F123" i="11"/>
  <c r="G123" i="11"/>
  <c r="H123" i="11"/>
  <c r="I123" i="11"/>
  <c r="K123" i="11"/>
  <c r="B124" i="11"/>
  <c r="A124" i="11" s="1"/>
  <c r="C124" i="11"/>
  <c r="D124" i="11"/>
  <c r="F124" i="11"/>
  <c r="G124" i="11"/>
  <c r="H124" i="11"/>
  <c r="I124" i="11"/>
  <c r="J124" i="11"/>
  <c r="K124" i="11"/>
  <c r="N124" i="11"/>
  <c r="B125" i="11"/>
  <c r="A125" i="11" s="1"/>
  <c r="C125" i="11"/>
  <c r="D125" i="11"/>
  <c r="F125" i="11"/>
  <c r="G125" i="11"/>
  <c r="H125" i="11"/>
  <c r="I125" i="11"/>
  <c r="J125" i="11"/>
  <c r="K125" i="11"/>
  <c r="N125" i="11"/>
  <c r="B126" i="11"/>
  <c r="A126" i="11" s="1"/>
  <c r="C126" i="11"/>
  <c r="D126" i="11"/>
  <c r="F126" i="11"/>
  <c r="G126" i="11"/>
  <c r="H126" i="11"/>
  <c r="I126" i="11"/>
  <c r="K126" i="11"/>
  <c r="N126" i="11"/>
  <c r="B127" i="11"/>
  <c r="A127" i="11" s="1"/>
  <c r="C127" i="11"/>
  <c r="D127" i="11"/>
  <c r="F127" i="11"/>
  <c r="G127" i="11"/>
  <c r="H127" i="11"/>
  <c r="I127" i="11"/>
  <c r="K127" i="11"/>
  <c r="B128" i="11"/>
  <c r="A128" i="11" s="1"/>
  <c r="C128" i="11"/>
  <c r="D128" i="11"/>
  <c r="F128" i="11"/>
  <c r="G128" i="11"/>
  <c r="H128" i="11"/>
  <c r="I128" i="11"/>
  <c r="J128" i="11"/>
  <c r="K128" i="11"/>
  <c r="L128" i="11"/>
  <c r="N128" i="11"/>
  <c r="B129" i="11"/>
  <c r="A129" i="11" s="1"/>
  <c r="C129" i="11"/>
  <c r="D129" i="11"/>
  <c r="F129" i="11"/>
  <c r="G129" i="11"/>
  <c r="H129" i="11"/>
  <c r="I129" i="11"/>
  <c r="J129" i="11"/>
  <c r="K129" i="11"/>
  <c r="N129" i="11"/>
  <c r="B130" i="11"/>
  <c r="A130" i="11" s="1"/>
  <c r="C130" i="11"/>
  <c r="D130" i="11"/>
  <c r="F130" i="11"/>
  <c r="G130" i="11"/>
  <c r="H130" i="11"/>
  <c r="I130" i="11"/>
  <c r="K130" i="11"/>
  <c r="N130" i="11"/>
  <c r="B131" i="11"/>
  <c r="A131" i="11" s="1"/>
  <c r="C131" i="11"/>
  <c r="D131" i="11"/>
  <c r="F131" i="11"/>
  <c r="G131" i="11"/>
  <c r="H131" i="11"/>
  <c r="I131" i="11"/>
  <c r="K131" i="11"/>
  <c r="B132" i="11"/>
  <c r="C132" i="11"/>
  <c r="D132" i="11"/>
  <c r="F132" i="11"/>
  <c r="G132" i="11"/>
  <c r="H132" i="11"/>
  <c r="I132" i="11"/>
  <c r="J132" i="11"/>
  <c r="K132" i="11"/>
  <c r="B133" i="11"/>
  <c r="A133" i="11" s="1"/>
  <c r="C133" i="11"/>
  <c r="D133" i="11"/>
  <c r="E133" i="11"/>
  <c r="F133" i="11"/>
  <c r="G133" i="11"/>
  <c r="H133" i="11"/>
  <c r="I133" i="11"/>
  <c r="J133" i="11"/>
  <c r="K133" i="11"/>
  <c r="L133" i="11"/>
  <c r="M133" i="11"/>
  <c r="N133" i="11"/>
  <c r="B134" i="11"/>
  <c r="C134" i="11"/>
  <c r="D134" i="11"/>
  <c r="F134" i="11"/>
  <c r="G134" i="11"/>
  <c r="H134" i="11"/>
  <c r="I134" i="11"/>
  <c r="K134" i="11"/>
  <c r="L134" i="11"/>
  <c r="B135" i="11"/>
  <c r="C135" i="11"/>
  <c r="D135" i="11"/>
  <c r="F135" i="11"/>
  <c r="G135" i="11"/>
  <c r="H135" i="11"/>
  <c r="I135" i="11"/>
  <c r="J135" i="11"/>
  <c r="K135" i="11"/>
  <c r="N135" i="11"/>
  <c r="B136" i="11"/>
  <c r="A136" i="11" s="1"/>
  <c r="C136" i="11"/>
  <c r="D136" i="11"/>
  <c r="F136" i="11"/>
  <c r="G136" i="11"/>
  <c r="H136" i="11"/>
  <c r="I136" i="11"/>
  <c r="K136" i="11"/>
  <c r="B137" i="11"/>
  <c r="A137" i="11" s="1"/>
  <c r="C137" i="11"/>
  <c r="D137" i="11"/>
  <c r="E137" i="11"/>
  <c r="F137" i="11"/>
  <c r="G137" i="11"/>
  <c r="H137" i="11"/>
  <c r="I137" i="11"/>
  <c r="J137" i="11"/>
  <c r="K137" i="11"/>
  <c r="L137" i="11"/>
  <c r="M137" i="11"/>
  <c r="N137" i="11"/>
  <c r="B138" i="11"/>
  <c r="C138" i="11"/>
  <c r="D138" i="11"/>
  <c r="F138" i="11"/>
  <c r="G138" i="11"/>
  <c r="H138" i="11"/>
  <c r="I138" i="11"/>
  <c r="K138" i="11"/>
  <c r="L138" i="11"/>
  <c r="B139" i="11"/>
  <c r="C139" i="11"/>
  <c r="D139" i="11"/>
  <c r="F139" i="11"/>
  <c r="G139" i="11"/>
  <c r="H139" i="11"/>
  <c r="I139" i="11"/>
  <c r="J139" i="11"/>
  <c r="K139" i="11"/>
  <c r="N139" i="11"/>
  <c r="B140" i="11"/>
  <c r="A140" i="11" s="1"/>
  <c r="C140" i="11"/>
  <c r="D140" i="11"/>
  <c r="F140" i="11"/>
  <c r="G140" i="11"/>
  <c r="H140" i="11"/>
  <c r="I140" i="11"/>
  <c r="K140" i="11"/>
  <c r="B141" i="11"/>
  <c r="A141" i="11" s="1"/>
  <c r="C141" i="11"/>
  <c r="D141" i="11"/>
  <c r="E141" i="11"/>
  <c r="F141" i="11"/>
  <c r="G141" i="11"/>
  <c r="H141" i="11"/>
  <c r="I141" i="11"/>
  <c r="J141" i="11"/>
  <c r="K141" i="11"/>
  <c r="L141" i="11"/>
  <c r="M141" i="11"/>
  <c r="N141" i="11"/>
  <c r="B142" i="11"/>
  <c r="C142" i="11"/>
  <c r="D142" i="11"/>
  <c r="F142" i="11"/>
  <c r="G142" i="11"/>
  <c r="H142" i="11"/>
  <c r="I142" i="11"/>
  <c r="K142" i="11"/>
  <c r="L142" i="11"/>
  <c r="B143" i="11"/>
  <c r="C143" i="11"/>
  <c r="D143" i="11"/>
  <c r="F143" i="11"/>
  <c r="G143" i="11"/>
  <c r="H143" i="11"/>
  <c r="I143" i="11"/>
  <c r="J143" i="11"/>
  <c r="K143" i="11"/>
  <c r="N143" i="11"/>
  <c r="B144" i="11"/>
  <c r="C144" i="11"/>
  <c r="D144" i="11"/>
  <c r="F144" i="11"/>
  <c r="G144" i="11"/>
  <c r="H144" i="11"/>
  <c r="I144" i="11"/>
  <c r="K144" i="11"/>
  <c r="B145" i="11"/>
  <c r="A145" i="11" s="1"/>
  <c r="C145" i="11"/>
  <c r="D145" i="11"/>
  <c r="E145" i="11"/>
  <c r="F145" i="11"/>
  <c r="G145" i="11"/>
  <c r="H145" i="11"/>
  <c r="I145" i="11"/>
  <c r="J145" i="11"/>
  <c r="K145" i="11"/>
  <c r="L145" i="11"/>
  <c r="M145" i="11"/>
  <c r="N145" i="11"/>
  <c r="B146" i="11"/>
  <c r="C146" i="11"/>
  <c r="D146" i="11"/>
  <c r="F146" i="11"/>
  <c r="G146" i="11"/>
  <c r="H146" i="11"/>
  <c r="I146" i="11"/>
  <c r="K146" i="11"/>
  <c r="L146" i="11"/>
  <c r="B147" i="11"/>
  <c r="C147" i="11"/>
  <c r="D147" i="11"/>
  <c r="F147" i="11"/>
  <c r="G147" i="11"/>
  <c r="H147" i="11"/>
  <c r="I147" i="11"/>
  <c r="J147" i="11"/>
  <c r="K147" i="11"/>
  <c r="N147" i="11"/>
  <c r="B148" i="11"/>
  <c r="C148" i="11"/>
  <c r="D148" i="11"/>
  <c r="F148" i="11"/>
  <c r="G148" i="11"/>
  <c r="H148" i="11"/>
  <c r="I148" i="11"/>
  <c r="K148" i="11"/>
  <c r="B149" i="11"/>
  <c r="A149" i="11" s="1"/>
  <c r="C149" i="11"/>
  <c r="D149" i="11"/>
  <c r="E149" i="11"/>
  <c r="F149" i="11"/>
  <c r="G149" i="11"/>
  <c r="H149" i="11"/>
  <c r="I149" i="11"/>
  <c r="J149" i="11"/>
  <c r="K149" i="11"/>
  <c r="L149" i="11"/>
  <c r="M149" i="11"/>
  <c r="N149" i="11"/>
  <c r="B150" i="11"/>
  <c r="C150" i="11"/>
  <c r="D150" i="11"/>
  <c r="F150" i="11"/>
  <c r="G150" i="11"/>
  <c r="H150" i="11"/>
  <c r="I150" i="11"/>
  <c r="K150" i="11"/>
  <c r="L150" i="11"/>
  <c r="B151" i="11"/>
  <c r="C151" i="11"/>
  <c r="D151" i="11"/>
  <c r="F151" i="11"/>
  <c r="G151" i="11"/>
  <c r="H151" i="11"/>
  <c r="I151" i="11"/>
  <c r="J151" i="11"/>
  <c r="K151" i="11"/>
  <c r="N151" i="11"/>
  <c r="B152" i="11"/>
  <c r="C152" i="11"/>
  <c r="D152" i="11"/>
  <c r="F152" i="11"/>
  <c r="G152" i="11"/>
  <c r="H152" i="11"/>
  <c r="I152" i="11"/>
  <c r="K152" i="11"/>
  <c r="B153" i="11"/>
  <c r="A153" i="11" s="1"/>
  <c r="C153" i="11"/>
  <c r="D153" i="11"/>
  <c r="E153" i="11"/>
  <c r="F153" i="11"/>
  <c r="G153" i="11"/>
  <c r="H153" i="11"/>
  <c r="I153" i="11"/>
  <c r="J153" i="11"/>
  <c r="K153" i="11"/>
  <c r="L153" i="11"/>
  <c r="M153" i="11"/>
  <c r="N153" i="11"/>
  <c r="B154" i="11"/>
  <c r="C154" i="11"/>
  <c r="D154" i="11"/>
  <c r="F154" i="11"/>
  <c r="G154" i="11"/>
  <c r="H154" i="11"/>
  <c r="I154" i="11"/>
  <c r="K154" i="11"/>
  <c r="L154" i="11"/>
  <c r="B155" i="11"/>
  <c r="C155" i="11"/>
  <c r="D155" i="11"/>
  <c r="F155" i="11"/>
  <c r="G155" i="11"/>
  <c r="H155" i="11"/>
  <c r="I155" i="11"/>
  <c r="J155" i="11"/>
  <c r="K155" i="11"/>
  <c r="N155" i="11"/>
  <c r="B156" i="11"/>
  <c r="C156" i="11"/>
  <c r="D156" i="11"/>
  <c r="F156" i="11"/>
  <c r="G156" i="11"/>
  <c r="H156" i="11"/>
  <c r="I156" i="11"/>
  <c r="K156" i="11"/>
  <c r="B157" i="11"/>
  <c r="A157" i="11" s="1"/>
  <c r="C157" i="11"/>
  <c r="D157" i="11"/>
  <c r="E157" i="11"/>
  <c r="F157" i="11"/>
  <c r="G157" i="11"/>
  <c r="H157" i="11"/>
  <c r="I157" i="11"/>
  <c r="J157" i="11"/>
  <c r="K157" i="11"/>
  <c r="L157" i="11"/>
  <c r="M157" i="11"/>
  <c r="N157" i="11"/>
  <c r="B158" i="11"/>
  <c r="C158" i="11"/>
  <c r="D158" i="11"/>
  <c r="F158" i="11"/>
  <c r="G158" i="11"/>
  <c r="H158" i="11"/>
  <c r="I158" i="11"/>
  <c r="K158" i="11"/>
  <c r="L158" i="11"/>
  <c r="B159" i="11"/>
  <c r="C159" i="11"/>
  <c r="D159" i="11"/>
  <c r="F159" i="11"/>
  <c r="G159" i="11"/>
  <c r="H159" i="11"/>
  <c r="I159" i="11"/>
  <c r="J159" i="11"/>
  <c r="K159" i="11"/>
  <c r="N159" i="11"/>
  <c r="B160" i="11"/>
  <c r="C160" i="11"/>
  <c r="D160" i="11"/>
  <c r="F160" i="11"/>
  <c r="G160" i="11"/>
  <c r="H160" i="11"/>
  <c r="I160" i="11"/>
  <c r="K160" i="11"/>
  <c r="B161" i="11"/>
  <c r="A161" i="11" s="1"/>
  <c r="C161" i="11"/>
  <c r="D161" i="11"/>
  <c r="F161" i="11"/>
  <c r="G161" i="11"/>
  <c r="H161" i="11"/>
  <c r="I161" i="11"/>
  <c r="J161" i="11"/>
  <c r="K161" i="11"/>
  <c r="N161" i="11"/>
  <c r="B162" i="11"/>
  <c r="C162" i="11"/>
  <c r="D162" i="11"/>
  <c r="F162" i="11"/>
  <c r="G162" i="11"/>
  <c r="H162" i="11"/>
  <c r="I162" i="11"/>
  <c r="K162" i="11"/>
  <c r="B163" i="11"/>
  <c r="A163" i="11" s="1"/>
  <c r="C163" i="11"/>
  <c r="D163" i="11"/>
  <c r="F163" i="11"/>
  <c r="G163" i="11"/>
  <c r="H163" i="11"/>
  <c r="I163" i="11"/>
  <c r="K163" i="11"/>
  <c r="B164" i="11"/>
  <c r="C164" i="11"/>
  <c r="D164" i="11"/>
  <c r="F164" i="11"/>
  <c r="G164" i="11"/>
  <c r="H164" i="11"/>
  <c r="I164" i="11"/>
  <c r="K164" i="11"/>
  <c r="M164" i="11"/>
  <c r="B165" i="11"/>
  <c r="A165" i="11" s="1"/>
  <c r="C165" i="11"/>
  <c r="D165" i="11"/>
  <c r="E165" i="11"/>
  <c r="F165" i="11"/>
  <c r="G165" i="11"/>
  <c r="H165" i="11"/>
  <c r="I165" i="11"/>
  <c r="J165" i="11"/>
  <c r="K165" i="11"/>
  <c r="L165" i="11"/>
  <c r="M165" i="11"/>
  <c r="N165" i="11"/>
  <c r="B166" i="11"/>
  <c r="C166" i="11"/>
  <c r="D166" i="11"/>
  <c r="F166" i="11"/>
  <c r="G166" i="11"/>
  <c r="H166" i="11"/>
  <c r="I166" i="11"/>
  <c r="J166" i="11"/>
  <c r="K166" i="11"/>
  <c r="L166" i="11"/>
  <c r="N166" i="11"/>
  <c r="B167" i="11"/>
  <c r="A167" i="11" s="1"/>
  <c r="C167" i="11"/>
  <c r="D167" i="11"/>
  <c r="F167" i="11"/>
  <c r="G167" i="11"/>
  <c r="H167" i="11"/>
  <c r="I167" i="11"/>
  <c r="K167" i="11"/>
  <c r="N167" i="11"/>
  <c r="B168" i="11"/>
  <c r="C168" i="11"/>
  <c r="D168" i="11"/>
  <c r="F168" i="11"/>
  <c r="G168" i="11"/>
  <c r="H168" i="11"/>
  <c r="I168" i="11"/>
  <c r="J168" i="11"/>
  <c r="K168" i="11"/>
  <c r="B169" i="11"/>
  <c r="A169" i="11" s="1"/>
  <c r="C169" i="11"/>
  <c r="D169" i="11"/>
  <c r="F169" i="11"/>
  <c r="G169" i="11"/>
  <c r="H169" i="11"/>
  <c r="I169" i="11"/>
  <c r="J169" i="11"/>
  <c r="K169" i="11"/>
  <c r="N169" i="11"/>
  <c r="B170" i="11"/>
  <c r="C170" i="11"/>
  <c r="D170" i="11"/>
  <c r="F170" i="11"/>
  <c r="G170" i="11"/>
  <c r="H170" i="11"/>
  <c r="I170" i="11"/>
  <c r="K170" i="11"/>
  <c r="B171" i="11"/>
  <c r="A171" i="11" s="1"/>
  <c r="C171" i="11"/>
  <c r="D171" i="11"/>
  <c r="F171" i="11"/>
  <c r="G171" i="11"/>
  <c r="H171" i="11"/>
  <c r="I171" i="11"/>
  <c r="K171" i="11"/>
  <c r="B172" i="11"/>
  <c r="C172" i="11"/>
  <c r="D172" i="11"/>
  <c r="F172" i="11"/>
  <c r="G172" i="11"/>
  <c r="H172" i="11"/>
  <c r="I172" i="11"/>
  <c r="K172" i="11"/>
  <c r="M172" i="11"/>
  <c r="B173" i="11"/>
  <c r="A173" i="11" s="1"/>
  <c r="C173" i="11"/>
  <c r="D173" i="11"/>
  <c r="E173" i="11"/>
  <c r="F173" i="11"/>
  <c r="G173" i="11"/>
  <c r="H173" i="11"/>
  <c r="I173" i="11"/>
  <c r="J173" i="11"/>
  <c r="K173" i="11"/>
  <c r="L173" i="11"/>
  <c r="M173" i="11"/>
  <c r="N173" i="11"/>
  <c r="B174" i="11"/>
  <c r="C174" i="11"/>
  <c r="D174" i="11"/>
  <c r="F174" i="11"/>
  <c r="G174" i="11"/>
  <c r="H174" i="11"/>
  <c r="I174" i="11"/>
  <c r="J174" i="11"/>
  <c r="K174" i="11"/>
  <c r="L174" i="11"/>
  <c r="N174" i="11"/>
  <c r="B175" i="11"/>
  <c r="A175" i="11" s="1"/>
  <c r="C175" i="11"/>
  <c r="D175" i="11"/>
  <c r="F175" i="11"/>
  <c r="G175" i="11"/>
  <c r="H175" i="11"/>
  <c r="I175" i="11"/>
  <c r="K175" i="11"/>
  <c r="N175" i="11"/>
  <c r="B176" i="11"/>
  <c r="C176" i="11"/>
  <c r="D176" i="11"/>
  <c r="F176" i="11"/>
  <c r="G176" i="11"/>
  <c r="H176" i="11"/>
  <c r="I176" i="11"/>
  <c r="J176" i="11"/>
  <c r="K176" i="11"/>
  <c r="B177" i="11"/>
  <c r="A177" i="11" s="1"/>
  <c r="C177" i="11"/>
  <c r="D177" i="11"/>
  <c r="F177" i="11"/>
  <c r="G177" i="11"/>
  <c r="H177" i="11"/>
  <c r="I177" i="11"/>
  <c r="J177" i="11"/>
  <c r="K177" i="11"/>
  <c r="N177" i="11"/>
  <c r="B178" i="11"/>
  <c r="C178" i="11"/>
  <c r="D178" i="11"/>
  <c r="F178" i="11"/>
  <c r="G178" i="11"/>
  <c r="H178" i="11"/>
  <c r="I178" i="11"/>
  <c r="K178" i="11"/>
  <c r="B179" i="11"/>
  <c r="A179" i="11" s="1"/>
  <c r="C179" i="11"/>
  <c r="D179" i="11"/>
  <c r="F179" i="11"/>
  <c r="G179" i="11"/>
  <c r="H179" i="11"/>
  <c r="I179" i="11"/>
  <c r="K179" i="11"/>
  <c r="B180" i="11"/>
  <c r="C180" i="11"/>
  <c r="D180" i="11"/>
  <c r="F180" i="11"/>
  <c r="G180" i="11"/>
  <c r="H180" i="11"/>
  <c r="I180" i="11"/>
  <c r="K180" i="11"/>
  <c r="M180" i="11"/>
  <c r="B181" i="11"/>
  <c r="A181" i="11" s="1"/>
  <c r="C181" i="11"/>
  <c r="D181" i="11"/>
  <c r="E181" i="11"/>
  <c r="F181" i="11"/>
  <c r="G181" i="11"/>
  <c r="H181" i="11"/>
  <c r="I181" i="11"/>
  <c r="J181" i="11"/>
  <c r="K181" i="11"/>
  <c r="L181" i="11"/>
  <c r="M181" i="11"/>
  <c r="N181" i="11"/>
  <c r="B182" i="11"/>
  <c r="C182" i="11"/>
  <c r="D182" i="11"/>
  <c r="F182" i="11"/>
  <c r="G182" i="11"/>
  <c r="H182" i="11"/>
  <c r="I182" i="11"/>
  <c r="J182" i="11"/>
  <c r="K182" i="11"/>
  <c r="L182" i="11"/>
  <c r="N182" i="11"/>
  <c r="B183" i="11"/>
  <c r="A183" i="11" s="1"/>
  <c r="C183" i="11"/>
  <c r="D183" i="11"/>
  <c r="F183" i="11"/>
  <c r="G183" i="11"/>
  <c r="H183" i="11"/>
  <c r="I183" i="11"/>
  <c r="K183" i="11"/>
  <c r="N183" i="11"/>
  <c r="B184" i="11"/>
  <c r="C184" i="11"/>
  <c r="D184" i="11"/>
  <c r="F184" i="11"/>
  <c r="G184" i="11"/>
  <c r="H184" i="11"/>
  <c r="I184" i="11"/>
  <c r="J184" i="11"/>
  <c r="K184" i="11"/>
  <c r="B185" i="11"/>
  <c r="A185" i="11" s="1"/>
  <c r="C185" i="11"/>
  <c r="D185" i="11"/>
  <c r="F185" i="11"/>
  <c r="G185" i="11"/>
  <c r="H185" i="11"/>
  <c r="I185" i="11"/>
  <c r="J185" i="11"/>
  <c r="K185" i="11"/>
  <c r="N185" i="11"/>
  <c r="B186" i="11"/>
  <c r="C186" i="11"/>
  <c r="D186" i="11"/>
  <c r="F186" i="11"/>
  <c r="G186" i="11"/>
  <c r="H186" i="11"/>
  <c r="I186" i="11"/>
  <c r="K186" i="11"/>
  <c r="B187" i="11"/>
  <c r="A187" i="11" s="1"/>
  <c r="C187" i="11"/>
  <c r="D187" i="11"/>
  <c r="F187" i="11"/>
  <c r="G187" i="11"/>
  <c r="H187" i="11"/>
  <c r="I187" i="11"/>
  <c r="K187" i="11"/>
  <c r="B188" i="11"/>
  <c r="C188" i="11"/>
  <c r="D188" i="11"/>
  <c r="F188" i="11"/>
  <c r="G188" i="11"/>
  <c r="H188" i="11"/>
  <c r="I188" i="11"/>
  <c r="K188" i="11"/>
  <c r="M188" i="11"/>
  <c r="B189" i="11"/>
  <c r="A189" i="11" s="1"/>
  <c r="C189" i="11"/>
  <c r="D189" i="11"/>
  <c r="E189" i="11"/>
  <c r="F189" i="11"/>
  <c r="G189" i="11"/>
  <c r="H189" i="11"/>
  <c r="I189" i="11"/>
  <c r="J189" i="11"/>
  <c r="K189" i="11"/>
  <c r="L189" i="11"/>
  <c r="M189" i="11"/>
  <c r="N189" i="11"/>
  <c r="B190" i="11"/>
  <c r="C190" i="11"/>
  <c r="D190" i="11"/>
  <c r="F190" i="11"/>
  <c r="G190" i="11"/>
  <c r="H190" i="11"/>
  <c r="I190" i="11"/>
  <c r="J190" i="11"/>
  <c r="K190" i="11"/>
  <c r="L190" i="11"/>
  <c r="N190" i="11"/>
  <c r="B191" i="11"/>
  <c r="A191" i="11" s="1"/>
  <c r="C191" i="11"/>
  <c r="D191" i="11"/>
  <c r="F191" i="11"/>
  <c r="G191" i="11"/>
  <c r="H191" i="11"/>
  <c r="I191" i="11"/>
  <c r="K191" i="11"/>
  <c r="N191" i="11"/>
  <c r="B192" i="11"/>
  <c r="C192" i="11"/>
  <c r="D192" i="11"/>
  <c r="F192" i="11"/>
  <c r="G192" i="11"/>
  <c r="H192" i="11"/>
  <c r="I192" i="11"/>
  <c r="J192" i="11"/>
  <c r="K192" i="11"/>
  <c r="B193" i="11"/>
  <c r="A193" i="11" s="1"/>
  <c r="C193" i="11"/>
  <c r="D193" i="11"/>
  <c r="F193" i="11"/>
  <c r="G193" i="11"/>
  <c r="H193" i="11"/>
  <c r="I193" i="11"/>
  <c r="J193" i="11"/>
  <c r="K193" i="11"/>
  <c r="N193" i="11"/>
  <c r="B194" i="11"/>
  <c r="C194" i="11"/>
  <c r="D194" i="11"/>
  <c r="F194" i="11"/>
  <c r="G194" i="11"/>
  <c r="H194" i="11"/>
  <c r="I194" i="11"/>
  <c r="K194" i="11"/>
  <c r="B195" i="11"/>
  <c r="A195" i="11" s="1"/>
  <c r="C195" i="11"/>
  <c r="D195" i="11"/>
  <c r="F195" i="11"/>
  <c r="G195" i="11"/>
  <c r="H195" i="11"/>
  <c r="I195" i="11"/>
  <c r="K195" i="11"/>
  <c r="B196" i="11"/>
  <c r="C196" i="11"/>
  <c r="D196" i="11"/>
  <c r="F196" i="11"/>
  <c r="G196" i="11"/>
  <c r="H196" i="11"/>
  <c r="I196" i="11"/>
  <c r="K196" i="11"/>
  <c r="N196" i="11"/>
  <c r="B197" i="11"/>
  <c r="A197" i="11" s="1"/>
  <c r="C197" i="11"/>
  <c r="D197" i="11"/>
  <c r="E197" i="11"/>
  <c r="F197" i="11"/>
  <c r="G197" i="11"/>
  <c r="H197" i="11"/>
  <c r="I197" i="11"/>
  <c r="J197" i="11"/>
  <c r="K197" i="11"/>
  <c r="L197" i="11"/>
  <c r="M197" i="11"/>
  <c r="N197" i="11"/>
  <c r="B198" i="11"/>
  <c r="A198" i="11" s="1"/>
  <c r="C198" i="11"/>
  <c r="D198" i="11"/>
  <c r="F198" i="11"/>
  <c r="G198" i="11"/>
  <c r="H198" i="11"/>
  <c r="I198" i="11"/>
  <c r="J198" i="11"/>
  <c r="K198" i="11"/>
  <c r="L198" i="11"/>
  <c r="N198" i="11"/>
  <c r="B199" i="11"/>
  <c r="C199" i="11"/>
  <c r="D199" i="11"/>
  <c r="F199" i="11"/>
  <c r="G199" i="11"/>
  <c r="H199" i="11"/>
  <c r="I199" i="11"/>
  <c r="J199" i="11"/>
  <c r="K199" i="11"/>
  <c r="B200" i="11"/>
  <c r="C200" i="11"/>
  <c r="D200" i="11"/>
  <c r="F200" i="11"/>
  <c r="G200" i="11"/>
  <c r="H200" i="11"/>
  <c r="I200" i="11"/>
  <c r="J200" i="11"/>
  <c r="K200" i="11"/>
  <c r="N200" i="11"/>
  <c r="B201" i="11"/>
  <c r="N201" i="11" s="1"/>
  <c r="C201" i="11"/>
  <c r="D201" i="11"/>
  <c r="F201" i="11"/>
  <c r="G201" i="11"/>
  <c r="H201" i="11"/>
  <c r="I201" i="11"/>
  <c r="K201" i="11"/>
  <c r="B202" i="11"/>
  <c r="A202" i="11" s="1"/>
  <c r="C202" i="11"/>
  <c r="D202" i="11"/>
  <c r="F202" i="11"/>
  <c r="G202" i="11"/>
  <c r="H202" i="11"/>
  <c r="I202" i="11"/>
  <c r="K202" i="11"/>
  <c r="L202" i="11"/>
  <c r="B203" i="11"/>
  <c r="C203" i="11"/>
  <c r="D203" i="11"/>
  <c r="F203" i="11"/>
  <c r="G203" i="11"/>
  <c r="H203" i="11"/>
  <c r="I203" i="11"/>
  <c r="J203" i="11"/>
  <c r="K203" i="11"/>
  <c r="M203" i="11"/>
  <c r="B204" i="11"/>
  <c r="A204" i="11" s="1"/>
  <c r="C204" i="11"/>
  <c r="D204" i="11"/>
  <c r="F204" i="11"/>
  <c r="G204" i="11"/>
  <c r="H204" i="11"/>
  <c r="I204" i="11"/>
  <c r="J204" i="11"/>
  <c r="K204" i="11"/>
  <c r="L204" i="11"/>
  <c r="N204" i="11"/>
  <c r="B205" i="11"/>
  <c r="N205" i="11" s="1"/>
  <c r="C205" i="11"/>
  <c r="D205" i="11"/>
  <c r="F205" i="11"/>
  <c r="G205" i="11"/>
  <c r="H205" i="11"/>
  <c r="I205" i="11"/>
  <c r="K205" i="11"/>
  <c r="B206" i="11"/>
  <c r="A206" i="11" s="1"/>
  <c r="C206" i="11"/>
  <c r="D206" i="11"/>
  <c r="F206" i="11"/>
  <c r="G206" i="11"/>
  <c r="H206" i="11"/>
  <c r="I206" i="11"/>
  <c r="K206" i="11"/>
  <c r="L206" i="11"/>
  <c r="B207" i="11"/>
  <c r="C207" i="11"/>
  <c r="D207" i="11"/>
  <c r="F207" i="11"/>
  <c r="G207" i="11"/>
  <c r="H207" i="11"/>
  <c r="I207" i="11"/>
  <c r="J207" i="11"/>
  <c r="K207" i="11"/>
  <c r="M207" i="11"/>
  <c r="B208" i="11"/>
  <c r="C208" i="11"/>
  <c r="D208" i="11"/>
  <c r="F208" i="11"/>
  <c r="G208" i="11"/>
  <c r="H208" i="11"/>
  <c r="I208" i="11"/>
  <c r="K208" i="11"/>
  <c r="B209" i="11"/>
  <c r="A209" i="11" s="1"/>
  <c r="C209" i="11"/>
  <c r="D209" i="11"/>
  <c r="F209" i="11"/>
  <c r="G209" i="11"/>
  <c r="H209" i="11"/>
  <c r="I209" i="11"/>
  <c r="J209" i="11"/>
  <c r="K209" i="11"/>
  <c r="L209" i="11"/>
  <c r="N209" i="11"/>
  <c r="B210" i="11"/>
  <c r="A210" i="11" s="1"/>
  <c r="C210" i="11"/>
  <c r="D210" i="11"/>
  <c r="F210" i="11"/>
  <c r="G210" i="11"/>
  <c r="H210" i="11"/>
  <c r="I210" i="11"/>
  <c r="K210" i="11"/>
  <c r="B211" i="11"/>
  <c r="C211" i="11"/>
  <c r="D211" i="11"/>
  <c r="F211" i="11"/>
  <c r="G211" i="11"/>
  <c r="H211" i="11"/>
  <c r="I211" i="11"/>
  <c r="K211" i="11"/>
  <c r="B212" i="11"/>
  <c r="N212" i="11" s="1"/>
  <c r="C212" i="11"/>
  <c r="D212" i="11"/>
  <c r="F212" i="11"/>
  <c r="G212" i="11"/>
  <c r="H212" i="11"/>
  <c r="I212" i="11"/>
  <c r="J212" i="11"/>
  <c r="K212" i="11"/>
  <c r="B213" i="11"/>
  <c r="A213" i="11" s="1"/>
  <c r="C213" i="11"/>
  <c r="D213" i="11"/>
  <c r="F213" i="11"/>
  <c r="G213" i="11"/>
  <c r="H213" i="11"/>
  <c r="I213" i="11"/>
  <c r="J213" i="11"/>
  <c r="K213" i="11"/>
  <c r="L213" i="11"/>
  <c r="N213" i="11"/>
  <c r="B214" i="11"/>
  <c r="C214" i="11"/>
  <c r="D214" i="11"/>
  <c r="F214" i="11"/>
  <c r="G214" i="11"/>
  <c r="H214" i="11"/>
  <c r="I214" i="11"/>
  <c r="K214" i="11"/>
  <c r="B215" i="11"/>
  <c r="C215" i="11"/>
  <c r="D215" i="11"/>
  <c r="F215" i="11"/>
  <c r="G215" i="11"/>
  <c r="H215" i="11"/>
  <c r="I215" i="11"/>
  <c r="K215" i="11"/>
  <c r="B216" i="11"/>
  <c r="C216" i="11"/>
  <c r="D216" i="11"/>
  <c r="F216" i="11"/>
  <c r="G216" i="11"/>
  <c r="H216" i="11"/>
  <c r="I216" i="11"/>
  <c r="K216" i="11"/>
  <c r="B217" i="11"/>
  <c r="A217" i="11" s="1"/>
  <c r="C217" i="11"/>
  <c r="D217" i="11"/>
  <c r="E217" i="11"/>
  <c r="F217" i="11"/>
  <c r="G217" i="11"/>
  <c r="H217" i="11"/>
  <c r="I217" i="11"/>
  <c r="J217" i="11"/>
  <c r="K217" i="11"/>
  <c r="L217" i="11"/>
  <c r="M217" i="11"/>
  <c r="N217" i="11"/>
  <c r="B218" i="11"/>
  <c r="A218" i="11" s="1"/>
  <c r="C218" i="11"/>
  <c r="D218" i="11"/>
  <c r="F218" i="11"/>
  <c r="G218" i="11"/>
  <c r="H218" i="11"/>
  <c r="I218" i="11"/>
  <c r="K218" i="11"/>
  <c r="L218" i="11"/>
  <c r="N218" i="11"/>
  <c r="B219" i="11"/>
  <c r="A219" i="11" s="1"/>
  <c r="C219" i="11"/>
  <c r="D219" i="11"/>
  <c r="E219" i="11"/>
  <c r="F219" i="11"/>
  <c r="G219" i="11"/>
  <c r="H219" i="11"/>
  <c r="I219" i="11"/>
  <c r="J219" i="11"/>
  <c r="K219" i="11"/>
  <c r="M219" i="11"/>
  <c r="N219" i="11"/>
  <c r="B220" i="11"/>
  <c r="C220" i="11"/>
  <c r="D220" i="11"/>
  <c r="F220" i="11"/>
  <c r="G220" i="11"/>
  <c r="H220" i="11"/>
  <c r="I220" i="11"/>
  <c r="J220" i="11"/>
  <c r="K220" i="11"/>
  <c r="L220" i="11"/>
  <c r="N220" i="11"/>
  <c r="B221" i="11"/>
  <c r="N221" i="11" s="1"/>
  <c r="C221" i="11"/>
  <c r="D221" i="11"/>
  <c r="F221" i="11"/>
  <c r="G221" i="11"/>
  <c r="H221" i="11"/>
  <c r="I221" i="11"/>
  <c r="J221" i="11"/>
  <c r="K221" i="11"/>
  <c r="B222" i="11"/>
  <c r="C222" i="11"/>
  <c r="D222" i="11"/>
  <c r="F222" i="11"/>
  <c r="G222" i="11"/>
  <c r="H222" i="11"/>
  <c r="I222" i="11"/>
  <c r="K222" i="11"/>
  <c r="N222" i="11"/>
  <c r="B223" i="11"/>
  <c r="A223" i="11" s="1"/>
  <c r="C223" i="11"/>
  <c r="D223" i="11"/>
  <c r="E223" i="11"/>
  <c r="F223" i="11"/>
  <c r="G223" i="11"/>
  <c r="H223" i="11"/>
  <c r="I223" i="11"/>
  <c r="J223" i="11"/>
  <c r="K223" i="11"/>
  <c r="M223" i="11"/>
  <c r="N223" i="11"/>
  <c r="B224" i="11"/>
  <c r="C224" i="11"/>
  <c r="D224" i="11"/>
  <c r="F224" i="11"/>
  <c r="G224" i="11"/>
  <c r="H224" i="11"/>
  <c r="I224" i="11"/>
  <c r="J224" i="11"/>
  <c r="K224" i="11"/>
  <c r="L224" i="11"/>
  <c r="N224" i="11"/>
  <c r="B225" i="11"/>
  <c r="N225" i="11" s="1"/>
  <c r="C225" i="11"/>
  <c r="D225" i="11"/>
  <c r="F225" i="11"/>
  <c r="G225" i="11"/>
  <c r="H225" i="11"/>
  <c r="I225" i="11"/>
  <c r="J225" i="11"/>
  <c r="K225" i="11"/>
  <c r="B226" i="11"/>
  <c r="C226" i="11"/>
  <c r="D226" i="11"/>
  <c r="F226" i="11"/>
  <c r="G226" i="11"/>
  <c r="H226" i="11"/>
  <c r="I226" i="11"/>
  <c r="K226" i="11"/>
  <c r="N226" i="11"/>
  <c r="B227" i="11"/>
  <c r="A227" i="11" s="1"/>
  <c r="C227" i="11"/>
  <c r="D227" i="11"/>
  <c r="E227" i="11"/>
  <c r="F227" i="11"/>
  <c r="G227" i="11"/>
  <c r="H227" i="11"/>
  <c r="I227" i="11"/>
  <c r="J227" i="11"/>
  <c r="K227" i="11"/>
  <c r="M227" i="11"/>
  <c r="N227" i="11"/>
  <c r="B228" i="11"/>
  <c r="C228" i="11"/>
  <c r="D228" i="11"/>
  <c r="F228" i="11"/>
  <c r="G228" i="11"/>
  <c r="H228" i="11"/>
  <c r="I228" i="11"/>
  <c r="J228" i="11"/>
  <c r="K228" i="11"/>
  <c r="L228" i="11"/>
  <c r="N228" i="11"/>
  <c r="B229" i="11"/>
  <c r="N229" i="11" s="1"/>
  <c r="C229" i="11"/>
  <c r="D229" i="11"/>
  <c r="F229" i="11"/>
  <c r="G229" i="11"/>
  <c r="H229" i="11"/>
  <c r="I229" i="11"/>
  <c r="J229" i="11"/>
  <c r="K229" i="11"/>
  <c r="B230" i="11"/>
  <c r="C230" i="11"/>
  <c r="D230" i="11"/>
  <c r="F230" i="11"/>
  <c r="G230" i="11"/>
  <c r="H230" i="11"/>
  <c r="I230" i="11"/>
  <c r="K230" i="11"/>
  <c r="N230" i="11"/>
  <c r="B231" i="11"/>
  <c r="A231" i="11" s="1"/>
  <c r="C231" i="11"/>
  <c r="D231" i="11"/>
  <c r="E231" i="11"/>
  <c r="F231" i="11"/>
  <c r="G231" i="11"/>
  <c r="H231" i="11"/>
  <c r="I231" i="11"/>
  <c r="J231" i="11"/>
  <c r="K231" i="11"/>
  <c r="M231" i="11"/>
  <c r="N231" i="11"/>
  <c r="B232" i="11"/>
  <c r="C232" i="11"/>
  <c r="D232" i="11"/>
  <c r="F232" i="11"/>
  <c r="G232" i="11"/>
  <c r="H232" i="11"/>
  <c r="I232" i="11"/>
  <c r="J232" i="11"/>
  <c r="K232" i="11"/>
  <c r="L232" i="11"/>
  <c r="N232" i="11"/>
  <c r="B233" i="11"/>
  <c r="N233" i="11" s="1"/>
  <c r="C233" i="11"/>
  <c r="D233" i="11"/>
  <c r="F233" i="11"/>
  <c r="G233" i="11"/>
  <c r="H233" i="11"/>
  <c r="I233" i="11"/>
  <c r="J233" i="11"/>
  <c r="K233" i="11"/>
  <c r="B234" i="11"/>
  <c r="C234" i="11"/>
  <c r="D234" i="11"/>
  <c r="F234" i="11"/>
  <c r="G234" i="11"/>
  <c r="H234" i="11"/>
  <c r="I234" i="11"/>
  <c r="K234" i="11"/>
  <c r="N234" i="11"/>
  <c r="B235" i="11"/>
  <c r="A235" i="11" s="1"/>
  <c r="C235" i="11"/>
  <c r="D235" i="11"/>
  <c r="E235" i="11"/>
  <c r="F235" i="11"/>
  <c r="G235" i="11"/>
  <c r="H235" i="11"/>
  <c r="I235" i="11"/>
  <c r="J235" i="11"/>
  <c r="K235" i="11"/>
  <c r="M235" i="11"/>
  <c r="N235" i="11"/>
  <c r="B236" i="11"/>
  <c r="C236" i="11"/>
  <c r="D236" i="11"/>
  <c r="F236" i="11"/>
  <c r="G236" i="11"/>
  <c r="H236" i="11"/>
  <c r="I236" i="11"/>
  <c r="J236" i="11"/>
  <c r="K236" i="11"/>
  <c r="L236" i="11"/>
  <c r="N236" i="11"/>
  <c r="B237" i="11"/>
  <c r="N237" i="11" s="1"/>
  <c r="C237" i="11"/>
  <c r="D237" i="11"/>
  <c r="F237" i="11"/>
  <c r="G237" i="11"/>
  <c r="H237" i="11"/>
  <c r="I237" i="11"/>
  <c r="J237" i="11"/>
  <c r="K237" i="11"/>
  <c r="B238" i="11"/>
  <c r="C238" i="11"/>
  <c r="D238" i="11"/>
  <c r="F238" i="11"/>
  <c r="G238" i="11"/>
  <c r="H238" i="11"/>
  <c r="I238" i="11"/>
  <c r="K238" i="11"/>
  <c r="N238" i="11"/>
  <c r="B239" i="11"/>
  <c r="A239" i="11" s="1"/>
  <c r="C239" i="11"/>
  <c r="D239" i="11"/>
  <c r="E239" i="11"/>
  <c r="F239" i="11"/>
  <c r="G239" i="11"/>
  <c r="H239" i="11"/>
  <c r="I239" i="11"/>
  <c r="J239" i="11"/>
  <c r="K239" i="11"/>
  <c r="M239" i="11"/>
  <c r="N239" i="11"/>
  <c r="B240" i="11"/>
  <c r="C240" i="11"/>
  <c r="D240" i="11"/>
  <c r="F240" i="11"/>
  <c r="G240" i="11"/>
  <c r="H240" i="11"/>
  <c r="I240" i="11"/>
  <c r="J240" i="11"/>
  <c r="K240" i="11"/>
  <c r="L240" i="11"/>
  <c r="N240" i="11"/>
  <c r="B241" i="11"/>
  <c r="N241" i="11" s="1"/>
  <c r="C241" i="11"/>
  <c r="D241" i="11"/>
  <c r="F241" i="11"/>
  <c r="G241" i="11"/>
  <c r="H241" i="11"/>
  <c r="I241" i="11"/>
  <c r="J241" i="11"/>
  <c r="K241" i="11"/>
  <c r="B242" i="11"/>
  <c r="C242" i="11"/>
  <c r="D242" i="11"/>
  <c r="F242" i="11"/>
  <c r="G242" i="11"/>
  <c r="H242" i="11"/>
  <c r="I242" i="11"/>
  <c r="K242" i="11"/>
  <c r="N242" i="11"/>
  <c r="B243" i="11"/>
  <c r="A243" i="11" s="1"/>
  <c r="C243" i="11"/>
  <c r="D243" i="11"/>
  <c r="E243" i="11"/>
  <c r="F243" i="11"/>
  <c r="G243" i="11"/>
  <c r="H243" i="11"/>
  <c r="I243" i="11"/>
  <c r="J243" i="11"/>
  <c r="K243" i="11"/>
  <c r="M243" i="11"/>
  <c r="N243" i="11"/>
  <c r="B244" i="11"/>
  <c r="C244" i="11"/>
  <c r="D244" i="11"/>
  <c r="F244" i="11"/>
  <c r="G244" i="11"/>
  <c r="H244" i="11"/>
  <c r="I244" i="11"/>
  <c r="J244" i="11"/>
  <c r="K244" i="11"/>
  <c r="L244" i="11"/>
  <c r="N244" i="11"/>
  <c r="B245" i="11"/>
  <c r="N245" i="11" s="1"/>
  <c r="C245" i="11"/>
  <c r="D245" i="11"/>
  <c r="F245" i="11"/>
  <c r="G245" i="11"/>
  <c r="H245" i="11"/>
  <c r="I245" i="11"/>
  <c r="J245" i="11"/>
  <c r="K245" i="11"/>
  <c r="B246" i="11"/>
  <c r="C246" i="11"/>
  <c r="D246" i="11"/>
  <c r="F246" i="11"/>
  <c r="G246" i="11"/>
  <c r="H246" i="11"/>
  <c r="I246" i="11"/>
  <c r="K246" i="11"/>
  <c r="N246" i="11"/>
  <c r="B247" i="11"/>
  <c r="A247" i="11" s="1"/>
  <c r="C247" i="11"/>
  <c r="D247" i="11"/>
  <c r="E247" i="11"/>
  <c r="F247" i="11"/>
  <c r="G247" i="11"/>
  <c r="H247" i="11"/>
  <c r="I247" i="11"/>
  <c r="J247" i="11"/>
  <c r="K247" i="11"/>
  <c r="M247" i="11"/>
  <c r="N247" i="11"/>
  <c r="B248" i="11"/>
  <c r="C248" i="11"/>
  <c r="D248" i="11"/>
  <c r="F248" i="11"/>
  <c r="G248" i="11"/>
  <c r="H248" i="11"/>
  <c r="I248" i="11"/>
  <c r="J248" i="11"/>
  <c r="K248" i="11"/>
  <c r="L248" i="11"/>
  <c r="M248" i="11"/>
  <c r="N248" i="11"/>
  <c r="B249" i="11"/>
  <c r="C249" i="11"/>
  <c r="D249" i="11"/>
  <c r="F249" i="11"/>
  <c r="G249" i="11"/>
  <c r="H249" i="11"/>
  <c r="I249" i="11"/>
  <c r="J249" i="11"/>
  <c r="K249" i="11"/>
  <c r="N249" i="11"/>
  <c r="B250" i="11"/>
  <c r="C250" i="11"/>
  <c r="D250" i="11"/>
  <c r="F250" i="11"/>
  <c r="G250" i="11"/>
  <c r="H250" i="11"/>
  <c r="I250" i="11"/>
  <c r="K250" i="11"/>
  <c r="B251" i="11"/>
  <c r="A251" i="11" s="1"/>
  <c r="C251" i="11"/>
  <c r="D251" i="11"/>
  <c r="E251" i="11"/>
  <c r="F251" i="11"/>
  <c r="G251" i="11"/>
  <c r="H251" i="11"/>
  <c r="I251" i="11"/>
  <c r="J251" i="11"/>
  <c r="K251" i="11"/>
  <c r="L251" i="11"/>
  <c r="M251" i="11"/>
  <c r="N251" i="11"/>
  <c r="B252" i="11"/>
  <c r="C252" i="11"/>
  <c r="D252" i="11"/>
  <c r="F252" i="11"/>
  <c r="G252" i="11"/>
  <c r="H252" i="11"/>
  <c r="I252" i="11"/>
  <c r="K252" i="11"/>
  <c r="L252" i="11"/>
  <c r="M252" i="11"/>
  <c r="B253" i="11"/>
  <c r="C253" i="11"/>
  <c r="D253" i="11"/>
  <c r="F253" i="11"/>
  <c r="G253" i="11"/>
  <c r="H253" i="11"/>
  <c r="I253" i="11"/>
  <c r="K253" i="11"/>
  <c r="N253" i="11"/>
  <c r="B254" i="11"/>
  <c r="N254" i="11" s="1"/>
  <c r="C254" i="11"/>
  <c r="D254" i="11"/>
  <c r="F254" i="11"/>
  <c r="G254" i="11"/>
  <c r="H254" i="11"/>
  <c r="I254" i="11"/>
  <c r="J254" i="11"/>
  <c r="K254" i="11"/>
  <c r="B255" i="11"/>
  <c r="A255" i="11" s="1"/>
  <c r="C255" i="11"/>
  <c r="D255" i="11"/>
  <c r="F255" i="11"/>
  <c r="G255" i="11"/>
  <c r="H255" i="11"/>
  <c r="I255" i="11"/>
  <c r="J255" i="11"/>
  <c r="K255" i="11"/>
  <c r="L255" i="11"/>
  <c r="N255" i="11"/>
  <c r="B256" i="11"/>
  <c r="N256" i="11" s="1"/>
  <c r="C256" i="11"/>
  <c r="D256" i="11"/>
  <c r="F256" i="11"/>
  <c r="G256" i="11"/>
  <c r="H256" i="11"/>
  <c r="I256" i="11"/>
  <c r="K256" i="11"/>
  <c r="B257" i="11"/>
  <c r="N257" i="11" s="1"/>
  <c r="C257" i="11"/>
  <c r="D257" i="11"/>
  <c r="F257" i="11"/>
  <c r="G257" i="11"/>
  <c r="H257" i="11"/>
  <c r="I257" i="11"/>
  <c r="J257" i="11"/>
  <c r="K257" i="11"/>
  <c r="B258" i="11"/>
  <c r="C258" i="11"/>
  <c r="D258" i="11"/>
  <c r="F258" i="11"/>
  <c r="G258" i="11"/>
  <c r="H258" i="11"/>
  <c r="I258" i="11"/>
  <c r="K258" i="11"/>
  <c r="N258" i="11"/>
  <c r="B259" i="11"/>
  <c r="A259" i="11" s="1"/>
  <c r="C259" i="11"/>
  <c r="D259" i="11"/>
  <c r="E259" i="11"/>
  <c r="F259" i="11"/>
  <c r="G259" i="11"/>
  <c r="H259" i="11"/>
  <c r="I259" i="11"/>
  <c r="J259" i="11"/>
  <c r="K259" i="11"/>
  <c r="M259" i="11"/>
  <c r="N259" i="11"/>
  <c r="B260" i="11"/>
  <c r="A260" i="11" s="1"/>
  <c r="C260" i="11"/>
  <c r="D260" i="11"/>
  <c r="E260" i="11"/>
  <c r="F260" i="11"/>
  <c r="G260" i="11"/>
  <c r="H260" i="11"/>
  <c r="I260" i="11"/>
  <c r="J260" i="11"/>
  <c r="K260" i="11"/>
  <c r="L260" i="11"/>
  <c r="M260" i="11"/>
  <c r="N260" i="11"/>
  <c r="B261" i="11"/>
  <c r="C261" i="11"/>
  <c r="D261" i="11"/>
  <c r="F261" i="11"/>
  <c r="G261" i="11"/>
  <c r="H261" i="11"/>
  <c r="I261" i="11"/>
  <c r="K261" i="11"/>
  <c r="N261" i="11"/>
  <c r="B262" i="11"/>
  <c r="N262" i="11" s="1"/>
  <c r="C262" i="11"/>
  <c r="D262" i="11"/>
  <c r="F262" i="11"/>
  <c r="G262" i="11"/>
  <c r="H262" i="11"/>
  <c r="I262" i="11"/>
  <c r="J262" i="11"/>
  <c r="K262" i="11"/>
  <c r="B263" i="11"/>
  <c r="A263" i="11" s="1"/>
  <c r="C263" i="11"/>
  <c r="D263" i="11"/>
  <c r="F263" i="11"/>
  <c r="G263" i="11"/>
  <c r="H263" i="11"/>
  <c r="I263" i="11"/>
  <c r="J263" i="11"/>
  <c r="K263" i="11"/>
  <c r="L263" i="11"/>
  <c r="N263" i="11"/>
  <c r="B264" i="11"/>
  <c r="N264" i="11" s="1"/>
  <c r="C264" i="11"/>
  <c r="D264" i="11"/>
  <c r="F264" i="11"/>
  <c r="G264" i="11"/>
  <c r="H264" i="11"/>
  <c r="I264" i="11"/>
  <c r="K264" i="11"/>
  <c r="B265" i="11"/>
  <c r="N265" i="11" s="1"/>
  <c r="C265" i="11"/>
  <c r="D265" i="11"/>
  <c r="F265" i="11"/>
  <c r="G265" i="11"/>
  <c r="H265" i="11"/>
  <c r="I265" i="11"/>
  <c r="J265" i="11"/>
  <c r="K265" i="11"/>
  <c r="B266" i="11"/>
  <c r="C266" i="11"/>
  <c r="D266" i="11"/>
  <c r="F266" i="11"/>
  <c r="G266" i="11"/>
  <c r="H266" i="11"/>
  <c r="I266" i="11"/>
  <c r="K266" i="11"/>
  <c r="N266" i="11"/>
  <c r="B267" i="11"/>
  <c r="A267" i="11" s="1"/>
  <c r="C267" i="11"/>
  <c r="D267" i="11"/>
  <c r="E267" i="11"/>
  <c r="F267" i="11"/>
  <c r="G267" i="11"/>
  <c r="H267" i="11"/>
  <c r="I267" i="11"/>
  <c r="J267" i="11"/>
  <c r="K267" i="11"/>
  <c r="M267" i="11"/>
  <c r="N267" i="11"/>
  <c r="B268" i="11"/>
  <c r="A268" i="11" s="1"/>
  <c r="C268" i="11"/>
  <c r="D268" i="11"/>
  <c r="E268" i="11"/>
  <c r="F268" i="11"/>
  <c r="G268" i="11"/>
  <c r="H268" i="11"/>
  <c r="I268" i="11"/>
  <c r="J268" i="11"/>
  <c r="K268" i="11"/>
  <c r="L268" i="11"/>
  <c r="M268" i="11"/>
  <c r="N268" i="11"/>
  <c r="B269" i="11"/>
  <c r="C269" i="11"/>
  <c r="D269" i="11"/>
  <c r="F269" i="11"/>
  <c r="G269" i="11"/>
  <c r="H269" i="11"/>
  <c r="I269" i="11"/>
  <c r="K269" i="11"/>
  <c r="N269" i="11"/>
  <c r="B270" i="11"/>
  <c r="N270" i="11" s="1"/>
  <c r="C270" i="11"/>
  <c r="D270" i="11"/>
  <c r="F270" i="11"/>
  <c r="G270" i="11"/>
  <c r="H270" i="11"/>
  <c r="I270" i="11"/>
  <c r="J270" i="11"/>
  <c r="K270" i="11"/>
  <c r="B271" i="11"/>
  <c r="A271" i="11" s="1"/>
  <c r="C271" i="11"/>
  <c r="D271" i="11"/>
  <c r="F271" i="11"/>
  <c r="G271" i="11"/>
  <c r="H271" i="11"/>
  <c r="I271" i="11"/>
  <c r="J271" i="11"/>
  <c r="K271" i="11"/>
  <c r="L271" i="11"/>
  <c r="N271" i="11"/>
  <c r="B272" i="11"/>
  <c r="N272" i="11" s="1"/>
  <c r="C272" i="11"/>
  <c r="D272" i="11"/>
  <c r="F272" i="11"/>
  <c r="G272" i="11"/>
  <c r="H272" i="11"/>
  <c r="I272" i="11"/>
  <c r="K272" i="11"/>
  <c r="B273" i="11"/>
  <c r="N273" i="11" s="1"/>
  <c r="C273" i="11"/>
  <c r="D273" i="11"/>
  <c r="F273" i="11"/>
  <c r="G273" i="11"/>
  <c r="H273" i="11"/>
  <c r="I273" i="11"/>
  <c r="J273" i="11"/>
  <c r="K273" i="11"/>
  <c r="B274" i="11"/>
  <c r="C274" i="11"/>
  <c r="D274" i="11"/>
  <c r="F274" i="11"/>
  <c r="G274" i="11"/>
  <c r="H274" i="11"/>
  <c r="I274" i="11"/>
  <c r="K274" i="11"/>
  <c r="N274" i="11"/>
  <c r="B275" i="11"/>
  <c r="A275" i="11" s="1"/>
  <c r="C275" i="11"/>
  <c r="D275" i="11"/>
  <c r="E275" i="11"/>
  <c r="F275" i="11"/>
  <c r="G275" i="11"/>
  <c r="H275" i="11"/>
  <c r="I275" i="11"/>
  <c r="J275" i="11"/>
  <c r="K275" i="11"/>
  <c r="M275" i="11"/>
  <c r="N275" i="11"/>
  <c r="B276" i="11"/>
  <c r="A276" i="11" s="1"/>
  <c r="C276" i="11"/>
  <c r="D276" i="11"/>
  <c r="E276" i="11"/>
  <c r="F276" i="11"/>
  <c r="G276" i="11"/>
  <c r="H276" i="11"/>
  <c r="I276" i="11"/>
  <c r="J276" i="11"/>
  <c r="K276" i="11"/>
  <c r="L276" i="11"/>
  <c r="M276" i="11"/>
  <c r="N276" i="11"/>
  <c r="B277" i="11"/>
  <c r="C277" i="11"/>
  <c r="D277" i="11"/>
  <c r="F277" i="11"/>
  <c r="G277" i="11"/>
  <c r="H277" i="11"/>
  <c r="I277" i="11"/>
  <c r="K277" i="11"/>
  <c r="N277" i="11"/>
  <c r="B278" i="11"/>
  <c r="N278" i="11" s="1"/>
  <c r="C278" i="11"/>
  <c r="D278" i="11"/>
  <c r="F278" i="11"/>
  <c r="G278" i="11"/>
  <c r="H278" i="11"/>
  <c r="I278" i="11"/>
  <c r="J278" i="11"/>
  <c r="K278" i="11"/>
  <c r="B279" i="11"/>
  <c r="A279" i="11" s="1"/>
  <c r="C279" i="11"/>
  <c r="D279" i="11"/>
  <c r="F279" i="11"/>
  <c r="G279" i="11"/>
  <c r="H279" i="11"/>
  <c r="I279" i="11"/>
  <c r="J279" i="11"/>
  <c r="K279" i="11"/>
  <c r="L279" i="11"/>
  <c r="N279" i="11"/>
  <c r="B280" i="11"/>
  <c r="N280" i="11" s="1"/>
  <c r="C280" i="11"/>
  <c r="D280" i="11"/>
  <c r="F280" i="11"/>
  <c r="G280" i="11"/>
  <c r="H280" i="11"/>
  <c r="I280" i="11"/>
  <c r="K280" i="11"/>
  <c r="B281" i="11"/>
  <c r="N281" i="11" s="1"/>
  <c r="C281" i="11"/>
  <c r="D281" i="11"/>
  <c r="F281" i="11"/>
  <c r="G281" i="11"/>
  <c r="H281" i="11"/>
  <c r="I281" i="11"/>
  <c r="J281" i="11"/>
  <c r="K281" i="11"/>
  <c r="B282" i="11"/>
  <c r="C282" i="11"/>
  <c r="D282" i="11"/>
  <c r="F282" i="11"/>
  <c r="G282" i="11"/>
  <c r="H282" i="11"/>
  <c r="I282" i="11"/>
  <c r="K282" i="11"/>
  <c r="N282" i="11"/>
  <c r="B283" i="11"/>
  <c r="A283" i="11" s="1"/>
  <c r="C283" i="11"/>
  <c r="D283" i="11"/>
  <c r="E283" i="11"/>
  <c r="F283" i="11"/>
  <c r="G283" i="11"/>
  <c r="H283" i="11"/>
  <c r="I283" i="11"/>
  <c r="J283" i="11"/>
  <c r="K283" i="11"/>
  <c r="M283" i="11"/>
  <c r="N283" i="11"/>
  <c r="B284" i="11"/>
  <c r="A284" i="11" s="1"/>
  <c r="C284" i="11"/>
  <c r="D284" i="11"/>
  <c r="E284" i="11"/>
  <c r="F284" i="11"/>
  <c r="G284" i="11"/>
  <c r="H284" i="11"/>
  <c r="I284" i="11"/>
  <c r="J284" i="11"/>
  <c r="K284" i="11"/>
  <c r="L284" i="11"/>
  <c r="M284" i="11"/>
  <c r="N284" i="11"/>
  <c r="B285" i="11"/>
  <c r="C285" i="11"/>
  <c r="D285" i="11"/>
  <c r="F285" i="11"/>
  <c r="G285" i="11"/>
  <c r="H285" i="11"/>
  <c r="I285" i="11"/>
  <c r="K285" i="11"/>
  <c r="N285" i="11"/>
  <c r="B286" i="11"/>
  <c r="N286" i="11" s="1"/>
  <c r="C286" i="11"/>
  <c r="D286" i="11"/>
  <c r="F286" i="11"/>
  <c r="G286" i="11"/>
  <c r="H286" i="11"/>
  <c r="I286" i="11"/>
  <c r="J286" i="11"/>
  <c r="K286" i="11"/>
  <c r="B287" i="11"/>
  <c r="A287" i="11" s="1"/>
  <c r="C287" i="11"/>
  <c r="D287" i="11"/>
  <c r="F287" i="11"/>
  <c r="G287" i="11"/>
  <c r="H287" i="11"/>
  <c r="I287" i="11"/>
  <c r="J287" i="11"/>
  <c r="K287" i="11"/>
  <c r="L287" i="11"/>
  <c r="N287" i="11"/>
  <c r="B288" i="11"/>
  <c r="N288" i="11" s="1"/>
  <c r="C288" i="11"/>
  <c r="D288" i="11"/>
  <c r="F288" i="11"/>
  <c r="G288" i="11"/>
  <c r="H288" i="11"/>
  <c r="I288" i="11"/>
  <c r="K288" i="11"/>
  <c r="B289" i="11"/>
  <c r="N289" i="11" s="1"/>
  <c r="C289" i="11"/>
  <c r="D289" i="11"/>
  <c r="F289" i="11"/>
  <c r="G289" i="11"/>
  <c r="H289" i="11"/>
  <c r="I289" i="11"/>
  <c r="J289" i="11"/>
  <c r="K289" i="11"/>
  <c r="B290" i="11"/>
  <c r="C290" i="11"/>
  <c r="D290" i="11"/>
  <c r="F290" i="11"/>
  <c r="G290" i="11"/>
  <c r="H290" i="11"/>
  <c r="I290" i="11"/>
  <c r="K290" i="11"/>
  <c r="N290" i="11"/>
  <c r="B291" i="11"/>
  <c r="A291" i="11" s="1"/>
  <c r="C291" i="11"/>
  <c r="D291" i="11"/>
  <c r="E291" i="11"/>
  <c r="F291" i="11"/>
  <c r="G291" i="11"/>
  <c r="H291" i="11"/>
  <c r="I291" i="11"/>
  <c r="J291" i="11"/>
  <c r="K291" i="11"/>
  <c r="M291" i="11"/>
  <c r="N291" i="11"/>
  <c r="B292" i="11"/>
  <c r="A292" i="11" s="1"/>
  <c r="C292" i="11"/>
  <c r="D292" i="11"/>
  <c r="E292" i="11"/>
  <c r="F292" i="11"/>
  <c r="G292" i="11"/>
  <c r="H292" i="11"/>
  <c r="I292" i="11"/>
  <c r="J292" i="11"/>
  <c r="K292" i="11"/>
  <c r="L292" i="11"/>
  <c r="M292" i="11"/>
  <c r="N292" i="11"/>
  <c r="B293" i="11"/>
  <c r="C293" i="11"/>
  <c r="D293" i="11"/>
  <c r="F293" i="11"/>
  <c r="G293" i="11"/>
  <c r="H293" i="11"/>
  <c r="I293" i="11"/>
  <c r="K293" i="11"/>
  <c r="N293" i="11"/>
  <c r="B294" i="11"/>
  <c r="A294" i="11" s="1"/>
  <c r="C294" i="11"/>
  <c r="D294" i="11"/>
  <c r="F294" i="11"/>
  <c r="G294" i="11"/>
  <c r="H294" i="11"/>
  <c r="I294" i="11"/>
  <c r="K294" i="11"/>
  <c r="B295" i="11"/>
  <c r="A295" i="11" s="1"/>
  <c r="C295" i="11"/>
  <c r="D295" i="11"/>
  <c r="E295" i="11"/>
  <c r="F295" i="11"/>
  <c r="G295" i="11"/>
  <c r="H295" i="11"/>
  <c r="I295" i="11"/>
  <c r="J295" i="11"/>
  <c r="K295" i="11"/>
  <c r="M295" i="11"/>
  <c r="N295" i="11"/>
  <c r="B296" i="11"/>
  <c r="A296" i="11" s="1"/>
  <c r="C296" i="11"/>
  <c r="D296" i="11"/>
  <c r="E296" i="11"/>
  <c r="F296" i="11"/>
  <c r="G296" i="11"/>
  <c r="H296" i="11"/>
  <c r="I296" i="11"/>
  <c r="J296" i="11"/>
  <c r="K296" i="11"/>
  <c r="L296" i="11"/>
  <c r="M296" i="11"/>
  <c r="N296" i="11"/>
  <c r="B297" i="11"/>
  <c r="C297" i="11"/>
  <c r="D297" i="11"/>
  <c r="F297" i="11"/>
  <c r="G297" i="11"/>
  <c r="H297" i="11"/>
  <c r="I297" i="11"/>
  <c r="K297" i="11"/>
  <c r="N297" i="11"/>
  <c r="B298" i="11"/>
  <c r="C298" i="11"/>
  <c r="D298" i="11"/>
  <c r="F298" i="11"/>
  <c r="G298" i="11"/>
  <c r="H298" i="11"/>
  <c r="I298" i="11"/>
  <c r="K298" i="11"/>
  <c r="B299" i="11"/>
  <c r="A299" i="11" s="1"/>
  <c r="C299" i="11"/>
  <c r="D299" i="11"/>
  <c r="E299" i="11"/>
  <c r="F299" i="11"/>
  <c r="G299" i="11"/>
  <c r="H299" i="11"/>
  <c r="I299" i="11"/>
  <c r="J299" i="11"/>
  <c r="K299" i="11"/>
  <c r="M299" i="11"/>
  <c r="N299" i="11"/>
  <c r="B300" i="11"/>
  <c r="A300" i="11" s="1"/>
  <c r="C300" i="11"/>
  <c r="D300" i="11"/>
  <c r="E300" i="11"/>
  <c r="F300" i="11"/>
  <c r="G300" i="11"/>
  <c r="H300" i="11"/>
  <c r="I300" i="11"/>
  <c r="J300" i="11"/>
  <c r="K300" i="11"/>
  <c r="L300" i="11"/>
  <c r="M300" i="11"/>
  <c r="N300" i="11"/>
  <c r="B301" i="11"/>
  <c r="C301" i="11"/>
  <c r="D301" i="11"/>
  <c r="F301" i="11"/>
  <c r="G301" i="11"/>
  <c r="H301" i="11"/>
  <c r="I301" i="11"/>
  <c r="K301" i="11"/>
  <c r="N301" i="11"/>
  <c r="B302" i="11"/>
  <c r="A302" i="11" s="1"/>
  <c r="C302" i="11"/>
  <c r="D302" i="11"/>
  <c r="F302" i="11"/>
  <c r="G302" i="11"/>
  <c r="H302" i="11"/>
  <c r="I302" i="11"/>
  <c r="K302" i="11"/>
  <c r="B303" i="11"/>
  <c r="A303" i="11" s="1"/>
  <c r="C303" i="11"/>
  <c r="D303" i="11"/>
  <c r="E303" i="11"/>
  <c r="F303" i="11"/>
  <c r="G303" i="11"/>
  <c r="H303" i="11"/>
  <c r="I303" i="11"/>
  <c r="J303" i="11"/>
  <c r="K303" i="11"/>
  <c r="M303" i="11"/>
  <c r="N303" i="11"/>
  <c r="B304" i="11"/>
  <c r="A304" i="11" s="1"/>
  <c r="C304" i="11"/>
  <c r="D304" i="11"/>
  <c r="E304" i="11"/>
  <c r="F304" i="11"/>
  <c r="G304" i="11"/>
  <c r="H304" i="11"/>
  <c r="I304" i="11"/>
  <c r="J304" i="11"/>
  <c r="K304" i="11"/>
  <c r="L304" i="11"/>
  <c r="M304" i="11"/>
  <c r="N304" i="11"/>
  <c r="B305" i="11"/>
  <c r="C305" i="11"/>
  <c r="D305" i="11"/>
  <c r="F305" i="11"/>
  <c r="G305" i="11"/>
  <c r="H305" i="11"/>
  <c r="I305" i="11"/>
  <c r="K305" i="11"/>
  <c r="N305" i="11"/>
  <c r="B306" i="11"/>
  <c r="C306" i="11"/>
  <c r="D306" i="11"/>
  <c r="F306" i="11"/>
  <c r="G306" i="11"/>
  <c r="H306" i="11"/>
  <c r="I306" i="11"/>
  <c r="K306" i="11"/>
  <c r="B307" i="11"/>
  <c r="A307" i="11" s="1"/>
  <c r="C307" i="11"/>
  <c r="D307" i="11"/>
  <c r="E307" i="11"/>
  <c r="F307" i="11"/>
  <c r="G307" i="11"/>
  <c r="H307" i="11"/>
  <c r="I307" i="11"/>
  <c r="J307" i="11"/>
  <c r="K307" i="11"/>
  <c r="M307" i="11"/>
  <c r="N307" i="11"/>
  <c r="B308" i="11"/>
  <c r="A308" i="11" s="1"/>
  <c r="C308" i="11"/>
  <c r="D308" i="11"/>
  <c r="E308" i="11"/>
  <c r="F308" i="11"/>
  <c r="G308" i="11"/>
  <c r="H308" i="11"/>
  <c r="I308" i="11"/>
  <c r="J308" i="11"/>
  <c r="K308" i="11"/>
  <c r="L308" i="11"/>
  <c r="M308" i="11"/>
  <c r="N308" i="11"/>
  <c r="B309" i="11"/>
  <c r="C309" i="11"/>
  <c r="D309" i="11"/>
  <c r="F309" i="11"/>
  <c r="G309" i="11"/>
  <c r="H309" i="11"/>
  <c r="I309" i="11"/>
  <c r="K309" i="11"/>
  <c r="N309" i="11"/>
  <c r="B310" i="11"/>
  <c r="A310" i="11" s="1"/>
  <c r="C310" i="11"/>
  <c r="D310" i="11"/>
  <c r="F310" i="11"/>
  <c r="G310" i="11"/>
  <c r="H310" i="11"/>
  <c r="I310" i="11"/>
  <c r="K310" i="11"/>
  <c r="B311" i="11"/>
  <c r="A311" i="11" s="1"/>
  <c r="C311" i="11"/>
  <c r="D311" i="11"/>
  <c r="E311" i="11"/>
  <c r="F311" i="11"/>
  <c r="G311" i="11"/>
  <c r="H311" i="11"/>
  <c r="I311" i="11"/>
  <c r="J311" i="11"/>
  <c r="K311" i="11"/>
  <c r="M311" i="11"/>
  <c r="N311" i="11"/>
  <c r="B312" i="11"/>
  <c r="A312" i="11" s="1"/>
  <c r="C312" i="11"/>
  <c r="D312" i="11"/>
  <c r="E312" i="11"/>
  <c r="F312" i="11"/>
  <c r="G312" i="11"/>
  <c r="H312" i="11"/>
  <c r="I312" i="11"/>
  <c r="J312" i="11"/>
  <c r="K312" i="11"/>
  <c r="L312" i="11"/>
  <c r="M312" i="11"/>
  <c r="N312" i="11"/>
  <c r="B313" i="11"/>
  <c r="C313" i="11"/>
  <c r="D313" i="11"/>
  <c r="F313" i="11"/>
  <c r="G313" i="11"/>
  <c r="H313" i="11"/>
  <c r="I313" i="11"/>
  <c r="K313" i="11"/>
  <c r="N313" i="11"/>
  <c r="B314" i="11"/>
  <c r="C314" i="11"/>
  <c r="D314" i="11"/>
  <c r="F314" i="11"/>
  <c r="G314" i="11"/>
  <c r="H314" i="11"/>
  <c r="I314" i="11"/>
  <c r="K314" i="11"/>
  <c r="B315" i="11"/>
  <c r="A315" i="11" s="1"/>
  <c r="C315" i="11"/>
  <c r="D315" i="11"/>
  <c r="E315" i="11"/>
  <c r="F315" i="11"/>
  <c r="G315" i="11"/>
  <c r="H315" i="11"/>
  <c r="I315" i="11"/>
  <c r="J315" i="11"/>
  <c r="K315" i="11"/>
  <c r="M315" i="11"/>
  <c r="N315" i="11"/>
  <c r="B316" i="11"/>
  <c r="A316" i="11" s="1"/>
  <c r="C316" i="11"/>
  <c r="D316" i="11"/>
  <c r="E316" i="11"/>
  <c r="F316" i="11"/>
  <c r="G316" i="11"/>
  <c r="H316" i="11"/>
  <c r="I316" i="11"/>
  <c r="J316" i="11"/>
  <c r="K316" i="11"/>
  <c r="L316" i="11"/>
  <c r="M316" i="11"/>
  <c r="N316" i="11"/>
  <c r="B317" i="11"/>
  <c r="C317" i="11"/>
  <c r="D317" i="11"/>
  <c r="F317" i="11"/>
  <c r="G317" i="11"/>
  <c r="H317" i="11"/>
  <c r="I317" i="11"/>
  <c r="K317" i="11"/>
  <c r="N317" i="11"/>
  <c r="B318" i="11"/>
  <c r="A318" i="11" s="1"/>
  <c r="C318" i="11"/>
  <c r="D318" i="11"/>
  <c r="F318" i="11"/>
  <c r="G318" i="11"/>
  <c r="H318" i="11"/>
  <c r="I318" i="11"/>
  <c r="K318" i="11"/>
  <c r="B319" i="11"/>
  <c r="C319" i="11"/>
  <c r="D319" i="11"/>
  <c r="F319" i="11"/>
  <c r="G319" i="11"/>
  <c r="H319" i="11"/>
  <c r="I319" i="11"/>
  <c r="J319" i="11"/>
  <c r="K319" i="11"/>
  <c r="M319" i="11"/>
  <c r="B320" i="11"/>
  <c r="A320" i="11" s="1"/>
  <c r="C320" i="11"/>
  <c r="D320" i="11"/>
  <c r="E320" i="11"/>
  <c r="F320" i="11"/>
  <c r="G320" i="11"/>
  <c r="H320" i="11"/>
  <c r="I320" i="11"/>
  <c r="J320" i="11"/>
  <c r="K320" i="11"/>
  <c r="L320" i="11"/>
  <c r="M320" i="11"/>
  <c r="N320" i="11"/>
  <c r="B321" i="11"/>
  <c r="C321" i="11"/>
  <c r="D321" i="11"/>
  <c r="F321" i="11"/>
  <c r="G321" i="11"/>
  <c r="H321" i="11"/>
  <c r="I321" i="11"/>
  <c r="K321" i="11"/>
  <c r="N321" i="11"/>
  <c r="B322" i="11"/>
  <c r="C322" i="11"/>
  <c r="D322" i="11"/>
  <c r="F322" i="11"/>
  <c r="G322" i="11"/>
  <c r="H322" i="11"/>
  <c r="I322" i="11"/>
  <c r="K322" i="11"/>
  <c r="B323" i="11"/>
  <c r="M323" i="11" s="1"/>
  <c r="C323" i="11"/>
  <c r="D323" i="11"/>
  <c r="F323" i="11"/>
  <c r="G323" i="11"/>
  <c r="H323" i="11"/>
  <c r="I323" i="11"/>
  <c r="J323" i="11"/>
  <c r="K323" i="11"/>
  <c r="B324" i="11"/>
  <c r="A324" i="11" s="1"/>
  <c r="C324" i="11"/>
  <c r="D324" i="11"/>
  <c r="E324" i="11"/>
  <c r="F324" i="11"/>
  <c r="G324" i="11"/>
  <c r="H324" i="11"/>
  <c r="I324" i="11"/>
  <c r="J324" i="11"/>
  <c r="K324" i="11"/>
  <c r="L324" i="11"/>
  <c r="M324" i="11"/>
  <c r="N324" i="11"/>
  <c r="B325" i="11"/>
  <c r="C325" i="11"/>
  <c r="D325" i="11"/>
  <c r="F325" i="11"/>
  <c r="G325" i="11"/>
  <c r="H325" i="11"/>
  <c r="I325" i="11"/>
  <c r="K325" i="11"/>
  <c r="N325" i="11"/>
  <c r="B326" i="11"/>
  <c r="A326" i="11" s="1"/>
  <c r="C326" i="11"/>
  <c r="D326" i="11"/>
  <c r="F326" i="11"/>
  <c r="G326" i="11"/>
  <c r="H326" i="11"/>
  <c r="I326" i="11"/>
  <c r="K326" i="11"/>
  <c r="B327" i="11"/>
  <c r="C327" i="11"/>
  <c r="D327" i="11"/>
  <c r="F327" i="11"/>
  <c r="G327" i="11"/>
  <c r="H327" i="11"/>
  <c r="I327" i="11"/>
  <c r="J327" i="11"/>
  <c r="K327" i="11"/>
  <c r="M327" i="11"/>
  <c r="B328" i="11"/>
  <c r="A328" i="11" s="1"/>
  <c r="C328" i="11"/>
  <c r="D328" i="11"/>
  <c r="E328" i="11"/>
  <c r="F328" i="11"/>
  <c r="G328" i="11"/>
  <c r="H328" i="11"/>
  <c r="I328" i="11"/>
  <c r="J328" i="11"/>
  <c r="K328" i="11"/>
  <c r="L328" i="11"/>
  <c r="M328" i="11"/>
  <c r="N328" i="11"/>
  <c r="B329" i="11"/>
  <c r="C329" i="11"/>
  <c r="D329" i="11"/>
  <c r="F329" i="11"/>
  <c r="G329" i="11"/>
  <c r="H329" i="11"/>
  <c r="I329" i="11"/>
  <c r="K329" i="11"/>
  <c r="N329" i="11"/>
  <c r="B330" i="11"/>
  <c r="C330" i="11"/>
  <c r="D330" i="11"/>
  <c r="F330" i="11"/>
  <c r="G330" i="11"/>
  <c r="H330" i="11"/>
  <c r="I330" i="11"/>
  <c r="K330" i="11"/>
  <c r="B331" i="11"/>
  <c r="M331" i="11" s="1"/>
  <c r="C331" i="11"/>
  <c r="D331" i="11"/>
  <c r="F331" i="11"/>
  <c r="G331" i="11"/>
  <c r="H331" i="11"/>
  <c r="I331" i="11"/>
  <c r="J331" i="11"/>
  <c r="K331" i="11"/>
  <c r="B332" i="11"/>
  <c r="A332" i="11" s="1"/>
  <c r="C332" i="11"/>
  <c r="D332" i="11"/>
  <c r="E332" i="11"/>
  <c r="F332" i="11"/>
  <c r="G332" i="11"/>
  <c r="H332" i="11"/>
  <c r="I332" i="11"/>
  <c r="J332" i="11"/>
  <c r="K332" i="11"/>
  <c r="L332" i="11"/>
  <c r="M332" i="11"/>
  <c r="N332" i="11"/>
  <c r="B333" i="11"/>
  <c r="C333" i="11"/>
  <c r="D333" i="11"/>
  <c r="F333" i="11"/>
  <c r="G333" i="11"/>
  <c r="H333" i="11"/>
  <c r="I333" i="11"/>
  <c r="K333" i="11"/>
  <c r="N333" i="11"/>
  <c r="B334" i="11"/>
  <c r="A334" i="11" s="1"/>
  <c r="C334" i="11"/>
  <c r="D334" i="11"/>
  <c r="F334" i="11"/>
  <c r="G334" i="11"/>
  <c r="H334" i="11"/>
  <c r="I334" i="11"/>
  <c r="K334" i="11"/>
  <c r="B335" i="11"/>
  <c r="C335" i="11"/>
  <c r="D335" i="11"/>
  <c r="F335" i="11"/>
  <c r="G335" i="11"/>
  <c r="H335" i="11"/>
  <c r="I335" i="11"/>
  <c r="J335" i="11"/>
  <c r="K335" i="11"/>
  <c r="M335" i="11"/>
  <c r="B336" i="11"/>
  <c r="A336" i="11" s="1"/>
  <c r="C336" i="11"/>
  <c r="D336" i="11"/>
  <c r="E336" i="11"/>
  <c r="F336" i="11"/>
  <c r="G336" i="11"/>
  <c r="H336" i="11"/>
  <c r="I336" i="11"/>
  <c r="J336" i="11"/>
  <c r="K336" i="11"/>
  <c r="L336" i="11"/>
  <c r="M336" i="11"/>
  <c r="N336" i="11"/>
  <c r="B337" i="11"/>
  <c r="A337" i="11" s="1"/>
  <c r="C337" i="11"/>
  <c r="D337" i="11"/>
  <c r="F337" i="11"/>
  <c r="G337" i="11"/>
  <c r="H337" i="11"/>
  <c r="I337" i="11"/>
  <c r="K337" i="11"/>
  <c r="B338" i="11"/>
  <c r="C338" i="11"/>
  <c r="D338" i="11"/>
  <c r="F338" i="11"/>
  <c r="G338" i="11"/>
  <c r="H338" i="11"/>
  <c r="I338" i="11"/>
  <c r="K338" i="11"/>
  <c r="M338" i="11"/>
  <c r="B339" i="11"/>
  <c r="M339" i="11" s="1"/>
  <c r="C339" i="11"/>
  <c r="D339" i="11"/>
  <c r="F339" i="11"/>
  <c r="G339" i="11"/>
  <c r="H339" i="11"/>
  <c r="I339" i="11"/>
  <c r="J339" i="11"/>
  <c r="K339" i="11"/>
  <c r="B340" i="11"/>
  <c r="A340" i="11" s="1"/>
  <c r="C340" i="11"/>
  <c r="D340" i="11"/>
  <c r="E340" i="11"/>
  <c r="F340" i="11"/>
  <c r="G340" i="11"/>
  <c r="H340" i="11"/>
  <c r="I340" i="11"/>
  <c r="J340" i="11"/>
  <c r="K340" i="11"/>
  <c r="L340" i="11"/>
  <c r="M340" i="11"/>
  <c r="N340" i="11"/>
  <c r="B341" i="11"/>
  <c r="A341" i="11" s="1"/>
  <c r="C341" i="11"/>
  <c r="D341" i="11"/>
  <c r="F341" i="11"/>
  <c r="G341" i="11"/>
  <c r="H341" i="11"/>
  <c r="I341" i="11"/>
  <c r="K341" i="11"/>
  <c r="B342" i="11"/>
  <c r="C342" i="11"/>
  <c r="D342" i="11"/>
  <c r="F342" i="11"/>
  <c r="G342" i="11"/>
  <c r="H342" i="11"/>
  <c r="I342" i="11"/>
  <c r="K342" i="11"/>
  <c r="M342" i="11"/>
  <c r="B343" i="11"/>
  <c r="C343" i="11"/>
  <c r="D343" i="11"/>
  <c r="F343" i="11"/>
  <c r="G343" i="11"/>
  <c r="H343" i="11"/>
  <c r="I343" i="11"/>
  <c r="J343" i="11"/>
  <c r="K343" i="11"/>
  <c r="M343" i="11"/>
  <c r="B344" i="11"/>
  <c r="A344" i="11" s="1"/>
  <c r="C344" i="11"/>
  <c r="D344" i="11"/>
  <c r="E344" i="11"/>
  <c r="F344" i="11"/>
  <c r="G344" i="11"/>
  <c r="H344" i="11"/>
  <c r="I344" i="11"/>
  <c r="J344" i="11"/>
  <c r="K344" i="11"/>
  <c r="L344" i="11"/>
  <c r="M344" i="11"/>
  <c r="N344" i="11"/>
  <c r="B345" i="11"/>
  <c r="A345" i="11" s="1"/>
  <c r="C345" i="11"/>
  <c r="D345" i="11"/>
  <c r="F345" i="11"/>
  <c r="G345" i="11"/>
  <c r="H345" i="11"/>
  <c r="I345" i="11"/>
  <c r="K345" i="11"/>
  <c r="B346" i="11"/>
  <c r="C346" i="11"/>
  <c r="D346" i="11"/>
  <c r="F346" i="11"/>
  <c r="G346" i="11"/>
  <c r="H346" i="11"/>
  <c r="I346" i="11"/>
  <c r="J346" i="11"/>
  <c r="K346" i="11"/>
  <c r="M346" i="11"/>
  <c r="B347" i="11"/>
  <c r="A347" i="11" s="1"/>
  <c r="C347" i="11"/>
  <c r="D347" i="11"/>
  <c r="F347" i="11"/>
  <c r="G347" i="11"/>
  <c r="H347" i="11"/>
  <c r="I347" i="11"/>
  <c r="J347" i="11"/>
  <c r="K347" i="11"/>
  <c r="L347" i="11"/>
  <c r="N347" i="11"/>
  <c r="B348" i="11"/>
  <c r="N348" i="11" s="1"/>
  <c r="C348" i="11"/>
  <c r="D348" i="11"/>
  <c r="F348" i="11"/>
  <c r="G348" i="11"/>
  <c r="H348" i="11"/>
  <c r="I348" i="11"/>
  <c r="K348" i="11"/>
  <c r="B349" i="11"/>
  <c r="A349" i="11" s="1"/>
  <c r="C349" i="11"/>
  <c r="D349" i="11"/>
  <c r="F349" i="11"/>
  <c r="G349" i="11"/>
  <c r="H349" i="11"/>
  <c r="I349" i="11"/>
  <c r="K349" i="11"/>
  <c r="B350" i="11"/>
  <c r="C350" i="11"/>
  <c r="D350" i="11"/>
  <c r="F350" i="11"/>
  <c r="G350" i="11"/>
  <c r="H350" i="11"/>
  <c r="I350" i="11"/>
  <c r="J350" i="11"/>
  <c r="K350" i="11"/>
  <c r="N350" i="11"/>
  <c r="B351" i="11"/>
  <c r="M351" i="11" s="1"/>
  <c r="C351" i="11"/>
  <c r="D351" i="11"/>
  <c r="E351" i="11"/>
  <c r="F351" i="11"/>
  <c r="G351" i="11"/>
  <c r="H351" i="11"/>
  <c r="I351" i="11"/>
  <c r="J351" i="11"/>
  <c r="K351" i="11"/>
  <c r="N351" i="11"/>
  <c r="B352" i="11"/>
  <c r="A352" i="11" s="1"/>
  <c r="C352" i="11"/>
  <c r="D352" i="11"/>
  <c r="E352" i="11"/>
  <c r="F352" i="11"/>
  <c r="G352" i="11"/>
  <c r="H352" i="11"/>
  <c r="I352" i="11"/>
  <c r="J352" i="11"/>
  <c r="K352" i="11"/>
  <c r="L352" i="11"/>
  <c r="M352" i="11"/>
  <c r="N352" i="11"/>
  <c r="B353" i="11"/>
  <c r="A353" i="11" s="1"/>
  <c r="C353" i="11"/>
  <c r="D353" i="11"/>
  <c r="F353" i="11"/>
  <c r="G353" i="11"/>
  <c r="H353" i="11"/>
  <c r="I353" i="11"/>
  <c r="K353" i="11"/>
  <c r="B354" i="11"/>
  <c r="C354" i="11"/>
  <c r="D354" i="11"/>
  <c r="F354" i="11"/>
  <c r="G354" i="11"/>
  <c r="H354" i="11"/>
  <c r="I354" i="11"/>
  <c r="J354" i="11"/>
  <c r="K354" i="11"/>
  <c r="M354" i="11"/>
  <c r="B355" i="11"/>
  <c r="A355" i="11" s="1"/>
  <c r="C355" i="11"/>
  <c r="D355" i="11"/>
  <c r="F355" i="11"/>
  <c r="G355" i="11"/>
  <c r="H355" i="11"/>
  <c r="I355" i="11"/>
  <c r="J355" i="11"/>
  <c r="K355" i="11"/>
  <c r="L355" i="11"/>
  <c r="N355" i="11"/>
  <c r="B356" i="11"/>
  <c r="C356" i="11"/>
  <c r="D356" i="11"/>
  <c r="F356" i="11"/>
  <c r="G356" i="11"/>
  <c r="H356" i="11"/>
  <c r="I356" i="11"/>
  <c r="J356" i="11"/>
  <c r="K356" i="11"/>
  <c r="N356" i="11"/>
  <c r="B357" i="11"/>
  <c r="A357" i="11" s="1"/>
  <c r="C357" i="11"/>
  <c r="D357" i="11"/>
  <c r="F357" i="11"/>
  <c r="G357" i="11"/>
  <c r="H357" i="11"/>
  <c r="I357" i="11"/>
  <c r="K357" i="11"/>
  <c r="B358" i="11"/>
  <c r="N358" i="11" s="1"/>
  <c r="C358" i="11"/>
  <c r="D358" i="11"/>
  <c r="E358" i="11"/>
  <c r="F358" i="11"/>
  <c r="G358" i="11"/>
  <c r="H358" i="11"/>
  <c r="I358" i="11"/>
  <c r="J358" i="11"/>
  <c r="K358" i="11"/>
  <c r="B359" i="11"/>
  <c r="M359" i="11" s="1"/>
  <c r="C359" i="11"/>
  <c r="D359" i="11"/>
  <c r="F359" i="11"/>
  <c r="G359" i="11"/>
  <c r="H359" i="11"/>
  <c r="I359" i="11"/>
  <c r="J359" i="11"/>
  <c r="K359" i="11"/>
  <c r="B360" i="11"/>
  <c r="A360" i="11" s="1"/>
  <c r="C360" i="11"/>
  <c r="D360" i="11"/>
  <c r="E360" i="11"/>
  <c r="F360" i="11"/>
  <c r="G360" i="11"/>
  <c r="H360" i="11"/>
  <c r="I360" i="11"/>
  <c r="J360" i="11"/>
  <c r="K360" i="11"/>
  <c r="L360" i="11"/>
  <c r="M360" i="11"/>
  <c r="N360" i="11"/>
  <c r="B361" i="11"/>
  <c r="A361" i="11" s="1"/>
  <c r="C361" i="11"/>
  <c r="D361" i="11"/>
  <c r="F361" i="11"/>
  <c r="G361" i="11"/>
  <c r="H361" i="11"/>
  <c r="I361" i="11"/>
  <c r="K361" i="11"/>
  <c r="B362" i="11"/>
  <c r="C362" i="11"/>
  <c r="D362" i="11"/>
  <c r="F362" i="11"/>
  <c r="G362" i="11"/>
  <c r="H362" i="11"/>
  <c r="I362" i="11"/>
  <c r="J362" i="11"/>
  <c r="K362" i="11"/>
  <c r="M362" i="11"/>
  <c r="B363" i="11"/>
  <c r="A363" i="11" s="1"/>
  <c r="C363" i="11"/>
  <c r="D363" i="11"/>
  <c r="F363" i="11"/>
  <c r="G363" i="11"/>
  <c r="H363" i="11"/>
  <c r="I363" i="11"/>
  <c r="J363" i="11"/>
  <c r="K363" i="11"/>
  <c r="L363" i="11"/>
  <c r="N363" i="11"/>
  <c r="B364" i="11"/>
  <c r="N364" i="11" s="1"/>
  <c r="C364" i="11"/>
  <c r="D364" i="11"/>
  <c r="F364" i="11"/>
  <c r="G364" i="11"/>
  <c r="H364" i="11"/>
  <c r="I364" i="11"/>
  <c r="K364" i="11"/>
  <c r="B365" i="11"/>
  <c r="A365" i="11" s="1"/>
  <c r="C365" i="11"/>
  <c r="D365" i="11"/>
  <c r="F365" i="11"/>
  <c r="G365" i="11"/>
  <c r="H365" i="11"/>
  <c r="I365" i="11"/>
  <c r="K365" i="11"/>
  <c r="B366" i="11"/>
  <c r="N366" i="11" s="1"/>
  <c r="C366" i="11"/>
  <c r="D366" i="11"/>
  <c r="F366" i="11"/>
  <c r="G366" i="11"/>
  <c r="H366" i="11"/>
  <c r="I366" i="11"/>
  <c r="J366" i="11"/>
  <c r="K366" i="11"/>
  <c r="B367" i="11"/>
  <c r="C367" i="11"/>
  <c r="D367" i="11"/>
  <c r="E367" i="11"/>
  <c r="F367" i="11"/>
  <c r="G367" i="11"/>
  <c r="H367" i="11"/>
  <c r="I367" i="11"/>
  <c r="J367" i="11"/>
  <c r="K367" i="11"/>
  <c r="M367" i="11"/>
  <c r="N367" i="11"/>
  <c r="B368" i="11"/>
  <c r="A368" i="11" s="1"/>
  <c r="C368" i="11"/>
  <c r="D368" i="11"/>
  <c r="E368" i="11"/>
  <c r="F368" i="11"/>
  <c r="G368" i="11"/>
  <c r="H368" i="11"/>
  <c r="I368" i="11"/>
  <c r="J368" i="11"/>
  <c r="K368" i="11"/>
  <c r="L368" i="11"/>
  <c r="M368" i="11"/>
  <c r="N368" i="11"/>
  <c r="B369" i="11"/>
  <c r="A369" i="11" s="1"/>
  <c r="C369" i="11"/>
  <c r="D369" i="11"/>
  <c r="F369" i="11"/>
  <c r="G369" i="11"/>
  <c r="H369" i="11"/>
  <c r="I369" i="11"/>
  <c r="K369" i="11"/>
  <c r="B370" i="11"/>
  <c r="C370" i="11"/>
  <c r="D370" i="11"/>
  <c r="F370" i="11"/>
  <c r="G370" i="11"/>
  <c r="H370" i="11"/>
  <c r="I370" i="11"/>
  <c r="J370" i="11"/>
  <c r="K370" i="11"/>
  <c r="M370" i="11"/>
  <c r="B371" i="11"/>
  <c r="A371" i="11" s="1"/>
  <c r="C371" i="11"/>
  <c r="D371" i="11"/>
  <c r="F371" i="11"/>
  <c r="G371" i="11"/>
  <c r="H371" i="11"/>
  <c r="I371" i="11"/>
  <c r="J371" i="11"/>
  <c r="K371" i="11"/>
  <c r="L371" i="11"/>
  <c r="N371" i="11"/>
  <c r="B372" i="11"/>
  <c r="C372" i="11"/>
  <c r="D372" i="11"/>
  <c r="F372" i="11"/>
  <c r="G372" i="11"/>
  <c r="H372" i="11"/>
  <c r="I372" i="11"/>
  <c r="J372" i="11"/>
  <c r="K372" i="11"/>
  <c r="N372" i="11"/>
  <c r="B373" i="11"/>
  <c r="A373" i="11" s="1"/>
  <c r="C373" i="11"/>
  <c r="D373" i="11"/>
  <c r="F373" i="11"/>
  <c r="G373" i="11"/>
  <c r="H373" i="11"/>
  <c r="I373" i="11"/>
  <c r="K373" i="11"/>
  <c r="B374" i="11"/>
  <c r="C374" i="11"/>
  <c r="D374" i="11"/>
  <c r="E374" i="11"/>
  <c r="F374" i="11"/>
  <c r="G374" i="11"/>
  <c r="H374" i="11"/>
  <c r="I374" i="11"/>
  <c r="J374" i="11"/>
  <c r="K374" i="11"/>
  <c r="N374" i="11"/>
  <c r="B375" i="11"/>
  <c r="C375" i="11"/>
  <c r="D375" i="11"/>
  <c r="F375" i="11"/>
  <c r="G375" i="11"/>
  <c r="H375" i="11"/>
  <c r="I375" i="11"/>
  <c r="J375" i="11"/>
  <c r="K375" i="11"/>
  <c r="M375" i="11"/>
  <c r="B376" i="11"/>
  <c r="A376" i="11" s="1"/>
  <c r="C376" i="11"/>
  <c r="D376" i="11"/>
  <c r="E376" i="11"/>
  <c r="F376" i="11"/>
  <c r="G376" i="11"/>
  <c r="H376" i="11"/>
  <c r="I376" i="11"/>
  <c r="J376" i="11"/>
  <c r="K376" i="11"/>
  <c r="L376" i="11"/>
  <c r="M376" i="11"/>
  <c r="N376" i="11"/>
  <c r="B377" i="11"/>
  <c r="A377" i="11" s="1"/>
  <c r="C377" i="11"/>
  <c r="D377" i="11"/>
  <c r="F377" i="11"/>
  <c r="G377" i="11"/>
  <c r="H377" i="11"/>
  <c r="I377" i="11"/>
  <c r="K377" i="11"/>
  <c r="B378" i="11"/>
  <c r="C378" i="11"/>
  <c r="D378" i="11"/>
  <c r="F378" i="11"/>
  <c r="G378" i="11"/>
  <c r="H378" i="11"/>
  <c r="I378" i="11"/>
  <c r="J378" i="11"/>
  <c r="K378" i="11"/>
  <c r="M378" i="11"/>
  <c r="B379" i="11"/>
  <c r="C379" i="11"/>
  <c r="D379" i="11"/>
  <c r="F379" i="11"/>
  <c r="G379" i="11"/>
  <c r="H379" i="11"/>
  <c r="I379" i="11"/>
  <c r="K379" i="11"/>
  <c r="L379" i="11"/>
  <c r="N379" i="11"/>
  <c r="B380" i="11"/>
  <c r="A380" i="11" s="1"/>
  <c r="C380" i="11"/>
  <c r="D380" i="11"/>
  <c r="E380" i="11"/>
  <c r="F380" i="11"/>
  <c r="G380" i="11"/>
  <c r="H380" i="11"/>
  <c r="I380" i="11"/>
  <c r="J380" i="11"/>
  <c r="K380" i="11"/>
  <c r="L380" i="11"/>
  <c r="M380" i="11"/>
  <c r="N380" i="11"/>
  <c r="B381" i="11"/>
  <c r="C381" i="11"/>
  <c r="D381" i="11"/>
  <c r="F381" i="11"/>
  <c r="G381" i="11"/>
  <c r="H381" i="11"/>
  <c r="I381" i="11"/>
  <c r="K381" i="11"/>
  <c r="B382" i="11"/>
  <c r="C382" i="11"/>
  <c r="D382" i="11"/>
  <c r="F382" i="11"/>
  <c r="G382" i="11"/>
  <c r="H382" i="11"/>
  <c r="I382" i="11"/>
  <c r="J382" i="11"/>
  <c r="K382" i="11"/>
  <c r="M382" i="11"/>
  <c r="B383" i="11"/>
  <c r="C383" i="11"/>
  <c r="D383" i="11"/>
  <c r="F383" i="11"/>
  <c r="G383" i="11"/>
  <c r="H383" i="11"/>
  <c r="I383" i="11"/>
  <c r="K383" i="11"/>
  <c r="L383" i="11"/>
  <c r="N383" i="11"/>
  <c r="B384" i="11"/>
  <c r="A384" i="11" s="1"/>
  <c r="C384" i="11"/>
  <c r="D384" i="11"/>
  <c r="E384" i="11"/>
  <c r="F384" i="11"/>
  <c r="G384" i="11"/>
  <c r="H384" i="11"/>
  <c r="I384" i="11"/>
  <c r="J384" i="11"/>
  <c r="K384" i="11"/>
  <c r="L384" i="11"/>
  <c r="M384" i="11"/>
  <c r="N384" i="11"/>
  <c r="B385" i="11"/>
  <c r="A385" i="11" s="1"/>
  <c r="C385" i="11"/>
  <c r="D385" i="11"/>
  <c r="F385" i="11"/>
  <c r="G385" i="11"/>
  <c r="H385" i="11"/>
  <c r="I385" i="11"/>
  <c r="K385" i="11"/>
  <c r="B386" i="11"/>
  <c r="C386" i="11"/>
  <c r="D386" i="11"/>
  <c r="F386" i="11"/>
  <c r="G386" i="11"/>
  <c r="H386" i="11"/>
  <c r="I386" i="11"/>
  <c r="J386" i="11"/>
  <c r="K386" i="11"/>
  <c r="M386" i="11"/>
  <c r="B387" i="11"/>
  <c r="C387" i="11"/>
  <c r="D387" i="11"/>
  <c r="F387" i="11"/>
  <c r="G387" i="11"/>
  <c r="H387" i="11"/>
  <c r="I387" i="11"/>
  <c r="K387" i="11"/>
  <c r="L387" i="11"/>
  <c r="N387" i="11"/>
  <c r="B388" i="11"/>
  <c r="A388" i="11" s="1"/>
  <c r="C388" i="11"/>
  <c r="D388" i="11"/>
  <c r="E388" i="11"/>
  <c r="F388" i="11"/>
  <c r="G388" i="11"/>
  <c r="H388" i="11"/>
  <c r="I388" i="11"/>
  <c r="J388" i="11"/>
  <c r="K388" i="11"/>
  <c r="L388" i="11"/>
  <c r="M388" i="11"/>
  <c r="N388" i="11"/>
  <c r="B389" i="11"/>
  <c r="C389" i="11"/>
  <c r="D389" i="11"/>
  <c r="F389" i="11"/>
  <c r="G389" i="11"/>
  <c r="H389" i="11"/>
  <c r="I389" i="11"/>
  <c r="K389" i="11"/>
  <c r="B390" i="11"/>
  <c r="M390" i="11" s="1"/>
  <c r="C390" i="11"/>
  <c r="D390" i="11"/>
  <c r="F390" i="11"/>
  <c r="G390" i="11"/>
  <c r="H390" i="11"/>
  <c r="I390" i="11"/>
  <c r="K390" i="11"/>
  <c r="B391" i="11"/>
  <c r="N391" i="11" s="1"/>
  <c r="C391" i="11"/>
  <c r="D391" i="11"/>
  <c r="F391" i="11"/>
  <c r="G391" i="11"/>
  <c r="H391" i="11"/>
  <c r="I391" i="11"/>
  <c r="K391" i="11"/>
  <c r="L391" i="11"/>
  <c r="B392" i="11"/>
  <c r="A392" i="11" s="1"/>
  <c r="C392" i="11"/>
  <c r="D392" i="11"/>
  <c r="E392" i="11"/>
  <c r="F392" i="11"/>
  <c r="G392" i="11"/>
  <c r="H392" i="11"/>
  <c r="I392" i="11"/>
  <c r="J392" i="11"/>
  <c r="K392" i="11"/>
  <c r="L392" i="11"/>
  <c r="M392" i="11"/>
  <c r="N392" i="11"/>
  <c r="B393" i="11"/>
  <c r="A393" i="11" s="1"/>
  <c r="C393" i="11"/>
  <c r="D393" i="11"/>
  <c r="F393" i="11"/>
  <c r="G393" i="11"/>
  <c r="H393" i="11"/>
  <c r="I393" i="11"/>
  <c r="K393" i="11"/>
  <c r="B394" i="11"/>
  <c r="C394" i="11"/>
  <c r="D394" i="11"/>
  <c r="F394" i="11"/>
  <c r="G394" i="11"/>
  <c r="H394" i="11"/>
  <c r="I394" i="11"/>
  <c r="J394" i="11"/>
  <c r="K394" i="11"/>
  <c r="M394" i="11"/>
  <c r="B395" i="11"/>
  <c r="C395" i="11"/>
  <c r="D395" i="11"/>
  <c r="F395" i="11"/>
  <c r="G395" i="11"/>
  <c r="H395" i="11"/>
  <c r="I395" i="11"/>
  <c r="K395" i="11"/>
  <c r="L395" i="11"/>
  <c r="N395" i="11"/>
  <c r="B396" i="11"/>
  <c r="A396" i="11" s="1"/>
  <c r="C396" i="11"/>
  <c r="D396" i="11"/>
  <c r="E396" i="11"/>
  <c r="F396" i="11"/>
  <c r="G396" i="11"/>
  <c r="H396" i="11"/>
  <c r="I396" i="11"/>
  <c r="J396" i="11"/>
  <c r="K396" i="11"/>
  <c r="L396" i="11"/>
  <c r="M396" i="11"/>
  <c r="N396" i="11"/>
  <c r="B397" i="11"/>
  <c r="C397" i="11"/>
  <c r="D397" i="11"/>
  <c r="F397" i="11"/>
  <c r="G397" i="11"/>
  <c r="H397" i="11"/>
  <c r="I397" i="11"/>
  <c r="K397" i="11"/>
  <c r="B398" i="11"/>
  <c r="M398" i="11" s="1"/>
  <c r="C398" i="11"/>
  <c r="D398" i="11"/>
  <c r="F398" i="11"/>
  <c r="G398" i="11"/>
  <c r="H398" i="11"/>
  <c r="I398" i="11"/>
  <c r="K398" i="11"/>
  <c r="B399" i="11"/>
  <c r="N399" i="11" s="1"/>
  <c r="C399" i="11"/>
  <c r="D399" i="11"/>
  <c r="F399" i="11"/>
  <c r="G399" i="11"/>
  <c r="H399" i="11"/>
  <c r="I399" i="11"/>
  <c r="K399" i="11"/>
  <c r="L399" i="11"/>
  <c r="B400" i="11"/>
  <c r="A400" i="11" s="1"/>
  <c r="C400" i="11"/>
  <c r="D400" i="11"/>
  <c r="E400" i="11"/>
  <c r="F400" i="11"/>
  <c r="G400" i="11"/>
  <c r="H400" i="11"/>
  <c r="I400" i="11"/>
  <c r="J400" i="11"/>
  <c r="K400" i="11"/>
  <c r="L400" i="11"/>
  <c r="M400" i="11"/>
  <c r="N400" i="11"/>
  <c r="B401" i="11"/>
  <c r="A401" i="11" s="1"/>
  <c r="C401" i="11"/>
  <c r="D401" i="11"/>
  <c r="F401" i="11"/>
  <c r="G401" i="11"/>
  <c r="H401" i="11"/>
  <c r="I401" i="11"/>
  <c r="K401" i="11"/>
  <c r="B402" i="11"/>
  <c r="C402" i="11"/>
  <c r="D402" i="11"/>
  <c r="F402" i="11"/>
  <c r="G402" i="11"/>
  <c r="H402" i="11"/>
  <c r="I402" i="11"/>
  <c r="J402" i="11"/>
  <c r="K402" i="11"/>
  <c r="M402" i="11"/>
  <c r="B403" i="11"/>
  <c r="C403" i="11"/>
  <c r="D403" i="11"/>
  <c r="F403" i="11"/>
  <c r="G403" i="11"/>
  <c r="H403" i="11"/>
  <c r="I403" i="11"/>
  <c r="K403" i="11"/>
  <c r="L403" i="11"/>
  <c r="N403" i="11"/>
  <c r="B404" i="11"/>
  <c r="A404" i="11" s="1"/>
  <c r="C404" i="11"/>
  <c r="D404" i="11"/>
  <c r="E404" i="11"/>
  <c r="F404" i="11"/>
  <c r="G404" i="11"/>
  <c r="H404" i="11"/>
  <c r="I404" i="11"/>
  <c r="J404" i="11"/>
  <c r="K404" i="11"/>
  <c r="L404" i="11"/>
  <c r="M404" i="11"/>
  <c r="N404" i="11"/>
  <c r="B405" i="11"/>
  <c r="C405" i="11"/>
  <c r="D405" i="11"/>
  <c r="F405" i="11"/>
  <c r="G405" i="11"/>
  <c r="H405" i="11"/>
  <c r="I405" i="11"/>
  <c r="K405" i="11"/>
  <c r="B406" i="11"/>
  <c r="M406" i="11" s="1"/>
  <c r="C406" i="11"/>
  <c r="D406" i="11"/>
  <c r="F406" i="11"/>
  <c r="G406" i="11"/>
  <c r="H406" i="11"/>
  <c r="I406" i="11"/>
  <c r="K406" i="11"/>
  <c r="B407" i="11"/>
  <c r="L407" i="11" s="1"/>
  <c r="C407" i="11"/>
  <c r="D407" i="11"/>
  <c r="F407" i="11"/>
  <c r="G407" i="11"/>
  <c r="H407" i="11"/>
  <c r="I407" i="11"/>
  <c r="K407" i="11"/>
  <c r="B408" i="11"/>
  <c r="A408" i="11" s="1"/>
  <c r="C408" i="11"/>
  <c r="D408" i="11"/>
  <c r="E408" i="11"/>
  <c r="F408" i="11"/>
  <c r="G408" i="11"/>
  <c r="H408" i="11"/>
  <c r="I408" i="11"/>
  <c r="J408" i="11"/>
  <c r="K408" i="11"/>
  <c r="L408" i="11"/>
  <c r="M408" i="11"/>
  <c r="N408" i="11"/>
  <c r="B409" i="11"/>
  <c r="A409" i="11" s="1"/>
  <c r="C409" i="11"/>
  <c r="D409" i="11"/>
  <c r="F409" i="11"/>
  <c r="G409" i="11"/>
  <c r="H409" i="11"/>
  <c r="I409" i="11"/>
  <c r="K409" i="11"/>
  <c r="B410" i="11"/>
  <c r="M410" i="11" s="1"/>
  <c r="C410" i="11"/>
  <c r="D410" i="11"/>
  <c r="F410" i="11"/>
  <c r="G410" i="11"/>
  <c r="H410" i="11"/>
  <c r="I410" i="11"/>
  <c r="J410" i="11"/>
  <c r="K410" i="11"/>
  <c r="B411" i="11"/>
  <c r="L411" i="11" s="1"/>
  <c r="C411" i="11"/>
  <c r="D411" i="11"/>
  <c r="F411" i="11"/>
  <c r="G411" i="11"/>
  <c r="H411" i="11"/>
  <c r="I411" i="11"/>
  <c r="K411" i="11"/>
  <c r="B412" i="11"/>
  <c r="A412" i="11" s="1"/>
  <c r="C412" i="11"/>
  <c r="D412" i="11"/>
  <c r="E412" i="11"/>
  <c r="F412" i="11"/>
  <c r="G412" i="11"/>
  <c r="H412" i="11"/>
  <c r="I412" i="11"/>
  <c r="J412" i="11"/>
  <c r="K412" i="11"/>
  <c r="L412" i="11"/>
  <c r="M412" i="11"/>
  <c r="N412" i="11"/>
  <c r="B413" i="11"/>
  <c r="C413" i="11"/>
  <c r="D413" i="11"/>
  <c r="F413" i="11"/>
  <c r="G413" i="11"/>
  <c r="H413" i="11"/>
  <c r="I413" i="11"/>
  <c r="K413" i="11"/>
  <c r="B414" i="11"/>
  <c r="M414" i="11" s="1"/>
  <c r="C414" i="11"/>
  <c r="D414" i="11"/>
  <c r="F414" i="11"/>
  <c r="G414" i="11"/>
  <c r="H414" i="11"/>
  <c r="I414" i="11"/>
  <c r="J414" i="11"/>
  <c r="K414" i="11"/>
  <c r="B415" i="11"/>
  <c r="L415" i="11" s="1"/>
  <c r="C415" i="11"/>
  <c r="D415" i="11"/>
  <c r="F415" i="11"/>
  <c r="G415" i="11"/>
  <c r="H415" i="11"/>
  <c r="I415" i="11"/>
  <c r="K415" i="11"/>
  <c r="B416" i="11"/>
  <c r="A416" i="11" s="1"/>
  <c r="C416" i="11"/>
  <c r="D416" i="11"/>
  <c r="E416" i="11"/>
  <c r="F416" i="11"/>
  <c r="G416" i="11"/>
  <c r="H416" i="11"/>
  <c r="I416" i="11"/>
  <c r="J416" i="11"/>
  <c r="K416" i="11"/>
  <c r="L416" i="11"/>
  <c r="M416" i="11"/>
  <c r="N416" i="11"/>
  <c r="B417" i="11"/>
  <c r="A417" i="11" s="1"/>
  <c r="C417" i="11"/>
  <c r="D417" i="11"/>
  <c r="F417" i="11"/>
  <c r="G417" i="11"/>
  <c r="H417" i="11"/>
  <c r="I417" i="11"/>
  <c r="K417" i="11"/>
  <c r="B418" i="11"/>
  <c r="M418" i="11" s="1"/>
  <c r="C418" i="11"/>
  <c r="D418" i="11"/>
  <c r="E418" i="11"/>
  <c r="F418" i="11"/>
  <c r="G418" i="11"/>
  <c r="H418" i="11"/>
  <c r="I418" i="11"/>
  <c r="J418" i="11"/>
  <c r="K418" i="11"/>
  <c r="N418" i="11"/>
  <c r="B419" i="11"/>
  <c r="L419" i="11" s="1"/>
  <c r="C419" i="11"/>
  <c r="D419" i="11"/>
  <c r="F419" i="11"/>
  <c r="G419" i="11"/>
  <c r="H419" i="11"/>
  <c r="I419" i="11"/>
  <c r="J419" i="11"/>
  <c r="K419" i="11"/>
  <c r="B420" i="11"/>
  <c r="A420" i="11" s="1"/>
  <c r="C420" i="11"/>
  <c r="D420" i="11"/>
  <c r="F420" i="11"/>
  <c r="G420" i="11"/>
  <c r="H420" i="11"/>
  <c r="I420" i="11"/>
  <c r="J420" i="11"/>
  <c r="K420" i="11"/>
  <c r="N420" i="11"/>
  <c r="B421" i="11"/>
  <c r="C421" i="11"/>
  <c r="D421" i="11"/>
  <c r="F421" i="11"/>
  <c r="G421" i="11"/>
  <c r="H421" i="11"/>
  <c r="I421" i="11"/>
  <c r="K421" i="11"/>
  <c r="B422" i="11"/>
  <c r="M422" i="11" s="1"/>
  <c r="C422" i="11"/>
  <c r="D422" i="11"/>
  <c r="E422" i="11"/>
  <c r="F422" i="11"/>
  <c r="G422" i="11"/>
  <c r="H422" i="11"/>
  <c r="I422" i="11"/>
  <c r="J422" i="11"/>
  <c r="K422" i="11"/>
  <c r="N422" i="11"/>
  <c r="B423" i="11"/>
  <c r="L423" i="11" s="1"/>
  <c r="C423" i="11"/>
  <c r="D423" i="11"/>
  <c r="F423" i="11"/>
  <c r="G423" i="11"/>
  <c r="H423" i="11"/>
  <c r="I423" i="11"/>
  <c r="J423" i="11"/>
  <c r="K423" i="11"/>
  <c r="B424" i="11"/>
  <c r="A424" i="11" s="1"/>
  <c r="C424" i="11"/>
  <c r="D424" i="11"/>
  <c r="F424" i="11"/>
  <c r="G424" i="11"/>
  <c r="H424" i="11"/>
  <c r="I424" i="11"/>
  <c r="J424" i="11"/>
  <c r="K424" i="11"/>
  <c r="N424" i="11"/>
  <c r="B425" i="11"/>
  <c r="A425" i="11" s="1"/>
  <c r="C425" i="11"/>
  <c r="D425" i="11"/>
  <c r="F425" i="11"/>
  <c r="G425" i="11"/>
  <c r="H425" i="11"/>
  <c r="I425" i="11"/>
  <c r="K425" i="11"/>
  <c r="B426" i="11"/>
  <c r="M426" i="11" s="1"/>
  <c r="C426" i="11"/>
  <c r="D426" i="11"/>
  <c r="E426" i="11"/>
  <c r="F426" i="11"/>
  <c r="G426" i="11"/>
  <c r="H426" i="11"/>
  <c r="I426" i="11"/>
  <c r="J426" i="11"/>
  <c r="K426" i="11"/>
  <c r="N426" i="11"/>
  <c r="B427" i="11"/>
  <c r="L427" i="11" s="1"/>
  <c r="C427" i="11"/>
  <c r="D427" i="11"/>
  <c r="F427" i="11"/>
  <c r="G427" i="11"/>
  <c r="H427" i="11"/>
  <c r="I427" i="11"/>
  <c r="J427" i="11"/>
  <c r="K427" i="11"/>
  <c r="B428" i="11"/>
  <c r="A428" i="11" s="1"/>
  <c r="C428" i="11"/>
  <c r="D428" i="11"/>
  <c r="F428" i="11"/>
  <c r="G428" i="11"/>
  <c r="H428" i="11"/>
  <c r="I428" i="11"/>
  <c r="J428" i="11"/>
  <c r="K428" i="11"/>
  <c r="N428" i="11"/>
  <c r="B429" i="11"/>
  <c r="C429" i="11"/>
  <c r="D429" i="11"/>
  <c r="F429" i="11"/>
  <c r="G429" i="11"/>
  <c r="H429" i="11"/>
  <c r="I429" i="11"/>
  <c r="K429" i="11"/>
  <c r="B430" i="11"/>
  <c r="M430" i="11" s="1"/>
  <c r="C430" i="11"/>
  <c r="D430" i="11"/>
  <c r="E430" i="11"/>
  <c r="F430" i="11"/>
  <c r="G430" i="11"/>
  <c r="H430" i="11"/>
  <c r="I430" i="11"/>
  <c r="J430" i="11"/>
  <c r="K430" i="11"/>
  <c r="N430" i="11"/>
  <c r="B431" i="11"/>
  <c r="L431" i="11" s="1"/>
  <c r="C431" i="11"/>
  <c r="D431" i="11"/>
  <c r="F431" i="11"/>
  <c r="G431" i="11"/>
  <c r="H431" i="11"/>
  <c r="I431" i="11"/>
  <c r="J431" i="11"/>
  <c r="K431" i="11"/>
  <c r="B432" i="11"/>
  <c r="A432" i="11" s="1"/>
  <c r="C432" i="11"/>
  <c r="D432" i="11"/>
  <c r="F432" i="11"/>
  <c r="G432" i="11"/>
  <c r="H432" i="11"/>
  <c r="I432" i="11"/>
  <c r="J432" i="11"/>
  <c r="K432" i="11"/>
  <c r="N432" i="11"/>
  <c r="B433" i="11"/>
  <c r="A433" i="11" s="1"/>
  <c r="C433" i="11"/>
  <c r="D433" i="11"/>
  <c r="F433" i="11"/>
  <c r="G433" i="11"/>
  <c r="H433" i="11"/>
  <c r="I433" i="11"/>
  <c r="K433" i="11"/>
  <c r="B434" i="11"/>
  <c r="M434" i="11" s="1"/>
  <c r="C434" i="11"/>
  <c r="D434" i="11"/>
  <c r="E434" i="11"/>
  <c r="F434" i="11"/>
  <c r="G434" i="11"/>
  <c r="H434" i="11"/>
  <c r="I434" i="11"/>
  <c r="J434" i="11"/>
  <c r="K434" i="11"/>
  <c r="N434" i="11"/>
  <c r="B435" i="11"/>
  <c r="L435" i="11" s="1"/>
  <c r="C435" i="11"/>
  <c r="D435" i="11"/>
  <c r="F435" i="11"/>
  <c r="G435" i="11"/>
  <c r="H435" i="11"/>
  <c r="I435" i="11"/>
  <c r="J435" i="11"/>
  <c r="K435" i="11"/>
  <c r="B436" i="11"/>
  <c r="A436" i="11" s="1"/>
  <c r="C436" i="11"/>
  <c r="D436" i="11"/>
  <c r="F436" i="11"/>
  <c r="G436" i="11"/>
  <c r="H436" i="11"/>
  <c r="I436" i="11"/>
  <c r="J436" i="11"/>
  <c r="K436" i="11"/>
  <c r="N436" i="11"/>
  <c r="B437" i="11"/>
  <c r="C437" i="11"/>
  <c r="D437" i="11"/>
  <c r="F437" i="11"/>
  <c r="G437" i="11"/>
  <c r="H437" i="11"/>
  <c r="I437" i="11"/>
  <c r="K437" i="11"/>
  <c r="B438" i="11"/>
  <c r="M438" i="11" s="1"/>
  <c r="C438" i="11"/>
  <c r="D438" i="11"/>
  <c r="E438" i="11"/>
  <c r="F438" i="11"/>
  <c r="G438" i="11"/>
  <c r="H438" i="11"/>
  <c r="I438" i="11"/>
  <c r="J438" i="11"/>
  <c r="K438" i="11"/>
  <c r="N438" i="11"/>
  <c r="B439" i="11"/>
  <c r="L439" i="11" s="1"/>
  <c r="C439" i="11"/>
  <c r="D439" i="11"/>
  <c r="F439" i="11"/>
  <c r="G439" i="11"/>
  <c r="H439" i="11"/>
  <c r="I439" i="11"/>
  <c r="J439" i="11"/>
  <c r="K439" i="11"/>
  <c r="B440" i="11"/>
  <c r="A440" i="11" s="1"/>
  <c r="C440" i="11"/>
  <c r="D440" i="11"/>
  <c r="F440" i="11"/>
  <c r="G440" i="11"/>
  <c r="H440" i="11"/>
  <c r="I440" i="11"/>
  <c r="J440" i="11"/>
  <c r="K440" i="11"/>
  <c r="N440" i="11"/>
  <c r="B441" i="11"/>
  <c r="C441" i="11"/>
  <c r="D441" i="11"/>
  <c r="F441" i="11"/>
  <c r="G441" i="11"/>
  <c r="H441" i="11"/>
  <c r="I441" i="11"/>
  <c r="K441" i="11"/>
  <c r="B442" i="11"/>
  <c r="M442" i="11" s="1"/>
  <c r="C442" i="11"/>
  <c r="D442" i="11"/>
  <c r="E442" i="11"/>
  <c r="F442" i="11"/>
  <c r="G442" i="11"/>
  <c r="H442" i="11"/>
  <c r="I442" i="11"/>
  <c r="J442" i="11"/>
  <c r="K442" i="11"/>
  <c r="N442" i="11"/>
  <c r="B443" i="11"/>
  <c r="L443" i="11" s="1"/>
  <c r="C443" i="11"/>
  <c r="D443" i="11"/>
  <c r="F443" i="11"/>
  <c r="G443" i="11"/>
  <c r="H443" i="11"/>
  <c r="I443" i="11"/>
  <c r="J443" i="11"/>
  <c r="K443" i="11"/>
  <c r="B444" i="11"/>
  <c r="A444" i="11" s="1"/>
  <c r="C444" i="11"/>
  <c r="D444" i="11"/>
  <c r="F444" i="11"/>
  <c r="G444" i="11"/>
  <c r="H444" i="11"/>
  <c r="I444" i="11"/>
  <c r="J444" i="11"/>
  <c r="K444" i="11"/>
  <c r="N444" i="11"/>
  <c r="B445" i="11"/>
  <c r="C445" i="11"/>
  <c r="D445" i="11"/>
  <c r="F445" i="11"/>
  <c r="G445" i="11"/>
  <c r="H445" i="11"/>
  <c r="I445" i="11"/>
  <c r="K445" i="11"/>
  <c r="B446" i="11"/>
  <c r="M446" i="11" s="1"/>
  <c r="C446" i="11"/>
  <c r="D446" i="11"/>
  <c r="E446" i="11"/>
  <c r="F446" i="11"/>
  <c r="G446" i="11"/>
  <c r="H446" i="11"/>
  <c r="I446" i="11"/>
  <c r="J446" i="11"/>
  <c r="K446" i="11"/>
  <c r="N446" i="11"/>
  <c r="B447" i="11"/>
  <c r="L447" i="11" s="1"/>
  <c r="C447" i="11"/>
  <c r="D447" i="11"/>
  <c r="F447" i="11"/>
  <c r="G447" i="11"/>
  <c r="H447" i="11"/>
  <c r="I447" i="11"/>
  <c r="J447" i="11"/>
  <c r="K447" i="11"/>
  <c r="B448" i="11"/>
  <c r="A448" i="11" s="1"/>
  <c r="C448" i="11"/>
  <c r="D448" i="11"/>
  <c r="F448" i="11"/>
  <c r="G448" i="11"/>
  <c r="H448" i="11"/>
  <c r="I448" i="11"/>
  <c r="J448" i="11"/>
  <c r="K448" i="11"/>
  <c r="N448" i="11"/>
  <c r="B449" i="11"/>
  <c r="A449" i="11" s="1"/>
  <c r="C449" i="11"/>
  <c r="D449" i="11"/>
  <c r="F449" i="11"/>
  <c r="G449" i="11"/>
  <c r="H449" i="11"/>
  <c r="I449" i="11"/>
  <c r="K449" i="11"/>
  <c r="B450" i="11"/>
  <c r="M450" i="11" s="1"/>
  <c r="C450" i="11"/>
  <c r="D450" i="11"/>
  <c r="E450" i="11"/>
  <c r="F450" i="11"/>
  <c r="G450" i="11"/>
  <c r="H450" i="11"/>
  <c r="I450" i="11"/>
  <c r="J450" i="11"/>
  <c r="K450" i="11"/>
  <c r="N450" i="11"/>
  <c r="B451" i="11"/>
  <c r="L451" i="11" s="1"/>
  <c r="C451" i="11"/>
  <c r="D451" i="11"/>
  <c r="F451" i="11"/>
  <c r="G451" i="11"/>
  <c r="H451" i="11"/>
  <c r="I451" i="11"/>
  <c r="J451" i="11"/>
  <c r="K451" i="11"/>
  <c r="B452" i="11"/>
  <c r="A452" i="11" s="1"/>
  <c r="C452" i="11"/>
  <c r="D452" i="11"/>
  <c r="F452" i="11"/>
  <c r="G452" i="11"/>
  <c r="H452" i="11"/>
  <c r="I452" i="11"/>
  <c r="J452" i="11"/>
  <c r="K452" i="11"/>
  <c r="N452" i="11"/>
  <c r="B453" i="11"/>
  <c r="C453" i="11"/>
  <c r="D453" i="11"/>
  <c r="F453" i="11"/>
  <c r="G453" i="11"/>
  <c r="H453" i="11"/>
  <c r="I453" i="11"/>
  <c r="K453" i="11"/>
  <c r="B454" i="11"/>
  <c r="M454" i="11" s="1"/>
  <c r="C454" i="11"/>
  <c r="D454" i="11"/>
  <c r="E454" i="11"/>
  <c r="F454" i="11"/>
  <c r="G454" i="11"/>
  <c r="H454" i="11"/>
  <c r="I454" i="11"/>
  <c r="J454" i="11"/>
  <c r="K454" i="11"/>
  <c r="N454" i="11"/>
  <c r="B455" i="11"/>
  <c r="L455" i="11" s="1"/>
  <c r="C455" i="11"/>
  <c r="D455" i="11"/>
  <c r="F455" i="11"/>
  <c r="G455" i="11"/>
  <c r="H455" i="11"/>
  <c r="I455" i="11"/>
  <c r="J455" i="11"/>
  <c r="K455" i="11"/>
  <c r="B456" i="11"/>
  <c r="A456" i="11" s="1"/>
  <c r="C456" i="11"/>
  <c r="D456" i="11"/>
  <c r="F456" i="11"/>
  <c r="G456" i="11"/>
  <c r="H456" i="11"/>
  <c r="I456" i="11"/>
  <c r="J456" i="11"/>
  <c r="K456" i="11"/>
  <c r="N456" i="11"/>
  <c r="B457" i="11"/>
  <c r="A457" i="11" s="1"/>
  <c r="C457" i="11"/>
  <c r="D457" i="11"/>
  <c r="F457" i="11"/>
  <c r="G457" i="11"/>
  <c r="H457" i="11"/>
  <c r="I457" i="11"/>
  <c r="K457" i="11"/>
  <c r="B458" i="11"/>
  <c r="M458" i="11" s="1"/>
  <c r="C458" i="11"/>
  <c r="D458" i="11"/>
  <c r="E458" i="11"/>
  <c r="F458" i="11"/>
  <c r="G458" i="11"/>
  <c r="H458" i="11"/>
  <c r="I458" i="11"/>
  <c r="J458" i="11"/>
  <c r="K458" i="11"/>
  <c r="N458" i="11"/>
  <c r="B459" i="11"/>
  <c r="L459" i="11" s="1"/>
  <c r="C459" i="11"/>
  <c r="D459" i="11"/>
  <c r="F459" i="11"/>
  <c r="G459" i="11"/>
  <c r="H459" i="11"/>
  <c r="I459" i="11"/>
  <c r="J459" i="11"/>
  <c r="K459" i="11"/>
  <c r="B460" i="11"/>
  <c r="A460" i="11" s="1"/>
  <c r="C460" i="11"/>
  <c r="D460" i="11"/>
  <c r="F460" i="11"/>
  <c r="G460" i="11"/>
  <c r="H460" i="11"/>
  <c r="I460" i="11"/>
  <c r="J460" i="11"/>
  <c r="K460" i="11"/>
  <c r="N460" i="11"/>
  <c r="B461" i="11"/>
  <c r="C461" i="11"/>
  <c r="D461" i="11"/>
  <c r="F461" i="11"/>
  <c r="G461" i="11"/>
  <c r="H461" i="11"/>
  <c r="I461" i="11"/>
  <c r="K461" i="11"/>
  <c r="N461" i="11"/>
  <c r="B462" i="11"/>
  <c r="C462" i="11"/>
  <c r="D462" i="11"/>
  <c r="E462" i="11"/>
  <c r="F462" i="11"/>
  <c r="G462" i="11"/>
  <c r="H462" i="11"/>
  <c r="I462" i="11"/>
  <c r="J462" i="11"/>
  <c r="K462" i="11"/>
  <c r="M462" i="11"/>
  <c r="N462" i="11"/>
  <c r="B463" i="11"/>
  <c r="C463" i="11"/>
  <c r="D463" i="11"/>
  <c r="F463" i="11"/>
  <c r="G463" i="11"/>
  <c r="H463" i="11"/>
  <c r="I463" i="11"/>
  <c r="J463" i="11"/>
  <c r="K463" i="11"/>
  <c r="L463" i="11"/>
  <c r="B464" i="11"/>
  <c r="A464" i="11" s="1"/>
  <c r="C464" i="11"/>
  <c r="D464" i="11"/>
  <c r="F464" i="11"/>
  <c r="G464" i="11"/>
  <c r="H464" i="11"/>
  <c r="I464" i="11"/>
  <c r="J464" i="11"/>
  <c r="K464" i="11"/>
  <c r="N464" i="11"/>
  <c r="B465" i="11"/>
  <c r="L465" i="11" s="1"/>
  <c r="C465" i="11"/>
  <c r="D465" i="11"/>
  <c r="F465" i="11"/>
  <c r="G465" i="11"/>
  <c r="H465" i="11"/>
  <c r="I465" i="11"/>
  <c r="J465" i="11"/>
  <c r="K465" i="11"/>
  <c r="B466" i="11"/>
  <c r="C466" i="11"/>
  <c r="D466" i="11"/>
  <c r="F466" i="11"/>
  <c r="G466" i="11"/>
  <c r="H466" i="11"/>
  <c r="I466" i="11"/>
  <c r="J466" i="11"/>
  <c r="K466" i="11"/>
  <c r="M466" i="11"/>
  <c r="N466" i="11"/>
  <c r="B467" i="11"/>
  <c r="A467" i="11" s="1"/>
  <c r="C467" i="11"/>
  <c r="D467" i="11"/>
  <c r="F467" i="11"/>
  <c r="G467" i="11"/>
  <c r="H467" i="11"/>
  <c r="I467" i="11"/>
  <c r="K467" i="11"/>
  <c r="B468" i="11"/>
  <c r="A468" i="11" s="1"/>
  <c r="C468" i="11"/>
  <c r="D468" i="11"/>
  <c r="F468" i="11"/>
  <c r="G468" i="11"/>
  <c r="H468" i="11"/>
  <c r="I468" i="11"/>
  <c r="J468" i="11"/>
  <c r="K468" i="11"/>
  <c r="L468" i="11"/>
  <c r="N468" i="11"/>
  <c r="B469" i="11"/>
  <c r="C469" i="11"/>
  <c r="D469" i="11"/>
  <c r="F469" i="11"/>
  <c r="G469" i="11"/>
  <c r="H469" i="11"/>
  <c r="I469" i="11"/>
  <c r="K469" i="11"/>
  <c r="B470" i="11"/>
  <c r="C470" i="11"/>
  <c r="D470" i="11"/>
  <c r="F470" i="11"/>
  <c r="G470" i="11"/>
  <c r="H470" i="11"/>
  <c r="I470" i="11"/>
  <c r="J470" i="11"/>
  <c r="K470" i="11"/>
  <c r="B471" i="11"/>
  <c r="A471" i="11" s="1"/>
  <c r="C471" i="11"/>
  <c r="D471" i="11"/>
  <c r="F471" i="11"/>
  <c r="G471" i="11"/>
  <c r="H471" i="11"/>
  <c r="I471" i="11"/>
  <c r="K471" i="11"/>
  <c r="B472" i="11"/>
  <c r="A472" i="11" s="1"/>
  <c r="C472" i="11"/>
  <c r="D472" i="11"/>
  <c r="F472" i="11"/>
  <c r="G472" i="11"/>
  <c r="H472" i="11"/>
  <c r="I472" i="11"/>
  <c r="J472" i="11"/>
  <c r="K472" i="11"/>
  <c r="L472" i="11"/>
  <c r="N472" i="11"/>
  <c r="B473" i="11"/>
  <c r="A473" i="11" s="1"/>
  <c r="C473" i="11"/>
  <c r="D473" i="11"/>
  <c r="F473" i="11"/>
  <c r="G473" i="11"/>
  <c r="H473" i="11"/>
  <c r="I473" i="11"/>
  <c r="K473" i="11"/>
  <c r="B474" i="11"/>
  <c r="C474" i="11"/>
  <c r="D474" i="11"/>
  <c r="F474" i="11"/>
  <c r="G474" i="11"/>
  <c r="H474" i="11"/>
  <c r="I474" i="11"/>
  <c r="J474" i="11"/>
  <c r="K474" i="11"/>
  <c r="M474" i="11"/>
  <c r="B475" i="11"/>
  <c r="C475" i="11"/>
  <c r="D475" i="11"/>
  <c r="F475" i="11"/>
  <c r="G475" i="11"/>
  <c r="H475" i="11"/>
  <c r="I475" i="11"/>
  <c r="K475" i="11"/>
  <c r="N475" i="11"/>
  <c r="B476" i="11"/>
  <c r="A476" i="11" s="1"/>
  <c r="C476" i="11"/>
  <c r="D476" i="11"/>
  <c r="F476" i="11"/>
  <c r="G476" i="11"/>
  <c r="H476" i="11"/>
  <c r="I476" i="11"/>
  <c r="J476" i="11"/>
  <c r="K476" i="11"/>
  <c r="N476" i="11"/>
  <c r="B477" i="11"/>
  <c r="C477" i="11"/>
  <c r="D477" i="11"/>
  <c r="F477" i="11"/>
  <c r="G477" i="11"/>
  <c r="H477" i="11"/>
  <c r="I477" i="11"/>
  <c r="K477" i="11"/>
  <c r="N477" i="11"/>
  <c r="B478" i="11"/>
  <c r="C478" i="11"/>
  <c r="D478" i="11"/>
  <c r="E478" i="11"/>
  <c r="F478" i="11"/>
  <c r="G478" i="11"/>
  <c r="H478" i="11"/>
  <c r="I478" i="11"/>
  <c r="J478" i="11"/>
  <c r="K478" i="11"/>
  <c r="M478" i="11"/>
  <c r="N478" i="11"/>
  <c r="B479" i="11"/>
  <c r="C479" i="11"/>
  <c r="D479" i="11"/>
  <c r="F479" i="11"/>
  <c r="G479" i="11"/>
  <c r="H479" i="11"/>
  <c r="I479" i="11"/>
  <c r="J479" i="11"/>
  <c r="K479" i="11"/>
  <c r="L479" i="11"/>
  <c r="B480" i="11"/>
  <c r="A480" i="11" s="1"/>
  <c r="C480" i="11"/>
  <c r="D480" i="11"/>
  <c r="F480" i="11"/>
  <c r="G480" i="11"/>
  <c r="H480" i="11"/>
  <c r="I480" i="11"/>
  <c r="J480" i="11"/>
  <c r="K480" i="11"/>
  <c r="N480" i="11"/>
  <c r="B481" i="11"/>
  <c r="L481" i="11" s="1"/>
  <c r="C481" i="11"/>
  <c r="D481" i="11"/>
  <c r="F481" i="11"/>
  <c r="G481" i="11"/>
  <c r="H481" i="11"/>
  <c r="I481" i="11"/>
  <c r="J481" i="11"/>
  <c r="K481" i="11"/>
  <c r="B482" i="11"/>
  <c r="C482" i="11"/>
  <c r="D482" i="11"/>
  <c r="F482" i="11"/>
  <c r="G482" i="11"/>
  <c r="H482" i="11"/>
  <c r="I482" i="11"/>
  <c r="J482" i="11"/>
  <c r="K482" i="11"/>
  <c r="M482" i="11"/>
  <c r="N482" i="11"/>
  <c r="B483" i="11"/>
  <c r="A483" i="11" s="1"/>
  <c r="C483" i="11"/>
  <c r="D483" i="11"/>
  <c r="F483" i="11"/>
  <c r="G483" i="11"/>
  <c r="H483" i="11"/>
  <c r="I483" i="11"/>
  <c r="K483" i="11"/>
  <c r="B484" i="11"/>
  <c r="A484" i="11" s="1"/>
  <c r="C484" i="11"/>
  <c r="D484" i="11"/>
  <c r="F484" i="11"/>
  <c r="G484" i="11"/>
  <c r="H484" i="11"/>
  <c r="I484" i="11"/>
  <c r="J484" i="11"/>
  <c r="K484" i="11"/>
  <c r="L484" i="11"/>
  <c r="M484" i="11"/>
  <c r="N484" i="11"/>
  <c r="B485" i="11"/>
  <c r="A485" i="11" s="1"/>
  <c r="C485" i="11"/>
  <c r="D485" i="11"/>
  <c r="F485" i="11"/>
  <c r="G485" i="11"/>
  <c r="H485" i="11"/>
  <c r="I485" i="11"/>
  <c r="K485" i="11"/>
  <c r="B486" i="11"/>
  <c r="C486" i="11"/>
  <c r="D486" i="11"/>
  <c r="F486" i="11"/>
  <c r="G486" i="11"/>
  <c r="H486" i="11"/>
  <c r="I486" i="11"/>
  <c r="J486" i="11"/>
  <c r="K486" i="11"/>
  <c r="B487" i="11"/>
  <c r="A487" i="11" s="1"/>
  <c r="C487" i="11"/>
  <c r="D487" i="11"/>
  <c r="F487" i="11"/>
  <c r="G487" i="11"/>
  <c r="H487" i="11"/>
  <c r="I487" i="11"/>
  <c r="K487" i="11"/>
  <c r="B488" i="11"/>
  <c r="A488" i="11" s="1"/>
  <c r="C488" i="11"/>
  <c r="D488" i="11"/>
  <c r="F488" i="11"/>
  <c r="G488" i="11"/>
  <c r="H488" i="11"/>
  <c r="I488" i="11"/>
  <c r="J488" i="11"/>
  <c r="K488" i="11"/>
  <c r="L488" i="11"/>
  <c r="M488" i="11"/>
  <c r="N488" i="11"/>
  <c r="B489" i="11"/>
  <c r="A489" i="11" s="1"/>
  <c r="C489" i="11"/>
  <c r="D489" i="11"/>
  <c r="F489" i="11"/>
  <c r="G489" i="11"/>
  <c r="H489" i="11"/>
  <c r="I489" i="11"/>
  <c r="K489" i="11"/>
  <c r="B490" i="11"/>
  <c r="C490" i="11"/>
  <c r="D490" i="11"/>
  <c r="F490" i="11"/>
  <c r="G490" i="11"/>
  <c r="H490" i="11"/>
  <c r="I490" i="11"/>
  <c r="J490" i="11"/>
  <c r="K490" i="11"/>
  <c r="M490" i="11"/>
  <c r="B491" i="11"/>
  <c r="C491" i="11"/>
  <c r="D491" i="11"/>
  <c r="F491" i="11"/>
  <c r="G491" i="11"/>
  <c r="H491" i="11"/>
  <c r="I491" i="11"/>
  <c r="K491" i="11"/>
  <c r="N491" i="11"/>
  <c r="B492" i="11"/>
  <c r="A492" i="11" s="1"/>
  <c r="C492" i="11"/>
  <c r="D492" i="11"/>
  <c r="F492" i="11"/>
  <c r="G492" i="11"/>
  <c r="H492" i="11"/>
  <c r="I492" i="11"/>
  <c r="J492" i="11"/>
  <c r="K492" i="11"/>
  <c r="N492" i="11"/>
  <c r="B493" i="11"/>
  <c r="C493" i="11"/>
  <c r="D493" i="11"/>
  <c r="F493" i="11"/>
  <c r="G493" i="11"/>
  <c r="H493" i="11"/>
  <c r="I493" i="11"/>
  <c r="K493" i="11"/>
  <c r="N493" i="11"/>
  <c r="B494" i="11"/>
  <c r="C494" i="11"/>
  <c r="D494" i="11"/>
  <c r="E494" i="11"/>
  <c r="F494" i="11"/>
  <c r="G494" i="11"/>
  <c r="H494" i="11"/>
  <c r="I494" i="11"/>
  <c r="J494" i="11"/>
  <c r="K494" i="11"/>
  <c r="M494" i="11"/>
  <c r="N494" i="11"/>
  <c r="B495" i="11"/>
  <c r="C495" i="11"/>
  <c r="D495" i="11"/>
  <c r="F495" i="11"/>
  <c r="G495" i="11"/>
  <c r="H495" i="11"/>
  <c r="I495" i="11"/>
  <c r="J495" i="11"/>
  <c r="K495" i="11"/>
  <c r="L495" i="11"/>
  <c r="B496" i="11"/>
  <c r="A496" i="11" s="1"/>
  <c r="C496" i="11"/>
  <c r="D496" i="11"/>
  <c r="F496" i="11"/>
  <c r="G496" i="11"/>
  <c r="H496" i="11"/>
  <c r="I496" i="11"/>
  <c r="J496" i="11"/>
  <c r="K496" i="11"/>
  <c r="N496" i="11"/>
  <c r="B497" i="11"/>
  <c r="L497" i="11" s="1"/>
  <c r="C497" i="11"/>
  <c r="D497" i="11"/>
  <c r="F497" i="11"/>
  <c r="G497" i="11"/>
  <c r="H497" i="11"/>
  <c r="I497" i="11"/>
  <c r="J497" i="11"/>
  <c r="K497" i="11"/>
  <c r="B498" i="11"/>
  <c r="C498" i="11"/>
  <c r="D498" i="11"/>
  <c r="F498" i="11"/>
  <c r="G498" i="11"/>
  <c r="H498" i="11"/>
  <c r="I498" i="11"/>
  <c r="J498" i="11"/>
  <c r="K498" i="11"/>
  <c r="M498" i="11"/>
  <c r="N498" i="11"/>
  <c r="B499" i="11"/>
  <c r="A499" i="11" s="1"/>
  <c r="C499" i="11"/>
  <c r="D499" i="11"/>
  <c r="F499" i="11"/>
  <c r="G499" i="11"/>
  <c r="H499" i="11"/>
  <c r="I499" i="11"/>
  <c r="K499" i="11"/>
  <c r="B500" i="11"/>
  <c r="A500" i="11" s="1"/>
  <c r="C500" i="11"/>
  <c r="D500" i="11"/>
  <c r="F500" i="11"/>
  <c r="G500" i="11"/>
  <c r="H500" i="11"/>
  <c r="I500" i="11"/>
  <c r="J500" i="11"/>
  <c r="K500" i="11"/>
  <c r="L500" i="11"/>
  <c r="M500" i="11"/>
  <c r="N500" i="11"/>
  <c r="B501" i="11"/>
  <c r="C501" i="11"/>
  <c r="D501" i="11"/>
  <c r="F501" i="11"/>
  <c r="G501" i="11"/>
  <c r="H501" i="11"/>
  <c r="I501" i="11"/>
  <c r="K501" i="11"/>
  <c r="B502" i="11"/>
  <c r="C502" i="11"/>
  <c r="D502" i="11"/>
  <c r="F502" i="11"/>
  <c r="G502" i="11"/>
  <c r="H502" i="11"/>
  <c r="I502" i="11"/>
  <c r="J502" i="11"/>
  <c r="K502" i="11"/>
  <c r="AC4" i="11"/>
  <c r="AD4" i="11"/>
  <c r="AC5" i="11"/>
  <c r="AD5" i="11"/>
  <c r="AE5" i="11"/>
  <c r="AF5" i="11" s="1"/>
  <c r="AC6" i="11"/>
  <c r="AD6" i="11"/>
  <c r="AE6" i="11"/>
  <c r="AF6" i="11" s="1"/>
  <c r="AC7" i="11"/>
  <c r="AD7" i="11"/>
  <c r="AE7" i="11"/>
  <c r="AF7" i="11" s="1"/>
  <c r="AC8" i="11"/>
  <c r="AD8" i="11"/>
  <c r="AE8" i="11"/>
  <c r="AF8" i="11" s="1"/>
  <c r="AC9" i="11"/>
  <c r="AD9" i="11"/>
  <c r="AE9" i="11"/>
  <c r="AF9" i="11" s="1"/>
  <c r="AC10" i="11"/>
  <c r="AD10" i="11"/>
  <c r="AE10" i="11"/>
  <c r="AF10" i="11" s="1"/>
  <c r="AC11" i="11"/>
  <c r="AD11" i="11"/>
  <c r="AE11" i="11"/>
  <c r="AF11" i="11" s="1"/>
  <c r="AC12" i="11"/>
  <c r="AD12" i="11"/>
  <c r="AE12" i="11"/>
  <c r="AF12" i="11" s="1"/>
  <c r="AC13" i="11"/>
  <c r="AD13" i="11"/>
  <c r="AE13" i="11"/>
  <c r="AF13" i="11" s="1"/>
  <c r="AC14" i="11"/>
  <c r="AD14" i="11"/>
  <c r="AE14" i="11"/>
  <c r="AF14" i="11" s="1"/>
  <c r="AC15" i="11"/>
  <c r="AD15" i="11"/>
  <c r="AE15" i="11"/>
  <c r="AF15" i="11" s="1"/>
  <c r="AC16" i="11"/>
  <c r="AD16" i="11"/>
  <c r="AE16" i="11"/>
  <c r="AF16" i="11" s="1"/>
  <c r="AC17" i="11"/>
  <c r="AD17" i="11"/>
  <c r="AE17" i="11"/>
  <c r="AF17" i="11" s="1"/>
  <c r="AC18" i="11"/>
  <c r="AD18" i="11"/>
  <c r="AE18" i="11"/>
  <c r="AF18" i="11" s="1"/>
  <c r="AC19" i="11"/>
  <c r="AD19" i="11"/>
  <c r="AE19" i="11"/>
  <c r="AF19" i="11" s="1"/>
  <c r="AC20" i="11"/>
  <c r="AD20" i="11"/>
  <c r="AE20" i="11"/>
  <c r="AF20" i="11" s="1"/>
  <c r="AC21" i="11"/>
  <c r="AD21" i="11"/>
  <c r="AE21" i="11"/>
  <c r="AF21" i="11" s="1"/>
  <c r="AC22" i="11"/>
  <c r="AD22" i="11"/>
  <c r="AE22" i="11"/>
  <c r="AF22" i="11" s="1"/>
  <c r="AC23" i="11"/>
  <c r="AD23" i="11"/>
  <c r="AE23" i="11"/>
  <c r="AF23" i="11" s="1"/>
  <c r="AC24" i="11"/>
  <c r="AD24" i="11"/>
  <c r="AE24" i="11"/>
  <c r="AF24" i="11" s="1"/>
  <c r="AC25" i="11"/>
  <c r="AD25" i="11"/>
  <c r="AE25" i="11"/>
  <c r="AF25" i="11" s="1"/>
  <c r="AC26" i="11"/>
  <c r="AD26" i="11"/>
  <c r="AE26" i="11"/>
  <c r="AF26" i="11" s="1"/>
  <c r="AC27" i="11"/>
  <c r="AD27" i="11"/>
  <c r="AE27" i="11"/>
  <c r="AF27" i="11" s="1"/>
  <c r="AC28" i="11"/>
  <c r="AD28" i="11"/>
  <c r="AE28" i="11"/>
  <c r="AF28" i="11" s="1"/>
  <c r="AC29" i="11"/>
  <c r="AD29" i="11"/>
  <c r="AE29" i="11"/>
  <c r="AF29" i="11" s="1"/>
  <c r="AC30" i="11"/>
  <c r="AD30" i="11"/>
  <c r="AE30" i="11"/>
  <c r="AF30" i="11" s="1"/>
  <c r="AC31" i="11"/>
  <c r="AD31" i="11"/>
  <c r="AE31" i="11"/>
  <c r="AF31" i="11" s="1"/>
  <c r="AC32" i="11"/>
  <c r="AD32" i="11"/>
  <c r="AE32" i="11"/>
  <c r="AF32" i="11" s="1"/>
  <c r="AC33" i="11"/>
  <c r="AD33" i="11"/>
  <c r="AE33" i="11"/>
  <c r="AF33" i="11" s="1"/>
  <c r="AC34" i="11"/>
  <c r="AD34" i="11"/>
  <c r="AE34" i="11"/>
  <c r="AF34" i="11" s="1"/>
  <c r="AC35" i="11"/>
  <c r="AD35" i="11"/>
  <c r="AE35" i="11"/>
  <c r="AF35" i="11" s="1"/>
  <c r="AC36" i="11"/>
  <c r="AD36" i="11"/>
  <c r="AE36" i="11"/>
  <c r="AF36" i="11" s="1"/>
  <c r="AC37" i="11"/>
  <c r="AD37" i="11"/>
  <c r="AE37" i="11"/>
  <c r="AF37" i="11" s="1"/>
  <c r="AC38" i="11"/>
  <c r="AD38" i="11"/>
  <c r="AE38" i="11"/>
  <c r="AF38" i="11" s="1"/>
  <c r="AC39" i="11"/>
  <c r="AD39" i="11"/>
  <c r="AE39" i="11"/>
  <c r="AF39" i="11" s="1"/>
  <c r="AC40" i="11"/>
  <c r="AD40" i="11"/>
  <c r="AE40" i="11"/>
  <c r="AF40" i="11" s="1"/>
  <c r="AC41" i="11"/>
  <c r="AD41" i="11"/>
  <c r="AE41" i="11"/>
  <c r="AF41" i="11" s="1"/>
  <c r="AC42" i="11"/>
  <c r="AD42" i="11"/>
  <c r="AE42" i="11"/>
  <c r="AF42" i="11" s="1"/>
  <c r="AC43" i="11"/>
  <c r="AD43" i="11"/>
  <c r="AE43" i="11"/>
  <c r="AF43" i="11" s="1"/>
  <c r="AC44" i="11"/>
  <c r="AD44" i="11"/>
  <c r="AE44" i="11"/>
  <c r="AF44" i="11" s="1"/>
  <c r="AC45" i="11"/>
  <c r="AD45" i="11"/>
  <c r="AE45" i="11"/>
  <c r="AF45" i="11" s="1"/>
  <c r="AC46" i="11"/>
  <c r="AD46" i="11"/>
  <c r="AE46" i="11"/>
  <c r="AF46" i="11" s="1"/>
  <c r="AC47" i="11"/>
  <c r="AD47" i="11"/>
  <c r="AE47" i="11"/>
  <c r="AF47" i="11" s="1"/>
  <c r="AC48" i="11"/>
  <c r="AD48" i="11"/>
  <c r="AE48" i="11"/>
  <c r="AF48" i="11" s="1"/>
  <c r="AC49" i="11"/>
  <c r="AD49" i="11"/>
  <c r="AE49" i="11"/>
  <c r="AF49" i="11" s="1"/>
  <c r="AC50" i="11"/>
  <c r="AD50" i="11"/>
  <c r="AE50" i="11"/>
  <c r="AF50" i="11" s="1"/>
  <c r="AC51" i="11"/>
  <c r="AD51" i="11"/>
  <c r="AE51" i="11"/>
  <c r="AF51" i="11" s="1"/>
  <c r="AC52" i="11"/>
  <c r="AD52" i="11"/>
  <c r="AE52" i="11"/>
  <c r="AF52" i="11" s="1"/>
  <c r="AC53" i="11"/>
  <c r="AD53" i="11"/>
  <c r="AE53" i="11"/>
  <c r="AF53" i="11" s="1"/>
  <c r="AC54" i="11"/>
  <c r="AD54" i="11"/>
  <c r="AE54" i="11"/>
  <c r="AF54" i="11" s="1"/>
  <c r="AC55" i="11"/>
  <c r="AD55" i="11"/>
  <c r="AE55" i="11"/>
  <c r="AF55" i="11" s="1"/>
  <c r="AC56" i="11"/>
  <c r="AD56" i="11"/>
  <c r="AE56" i="11"/>
  <c r="AF56" i="11" s="1"/>
  <c r="AC57" i="11"/>
  <c r="AD57" i="11"/>
  <c r="AE57" i="11"/>
  <c r="AF57" i="11" s="1"/>
  <c r="AC58" i="11"/>
  <c r="AD58" i="11"/>
  <c r="AE58" i="11"/>
  <c r="AF58" i="11" s="1"/>
  <c r="AC59" i="11"/>
  <c r="AD59" i="11"/>
  <c r="AE59" i="11"/>
  <c r="AF59" i="11" s="1"/>
  <c r="AC60" i="11"/>
  <c r="AD60" i="11"/>
  <c r="AE60" i="11"/>
  <c r="AF60" i="11" s="1"/>
  <c r="AC61" i="11"/>
  <c r="AD61" i="11"/>
  <c r="AE61" i="11"/>
  <c r="AF61" i="11" s="1"/>
  <c r="AC62" i="11"/>
  <c r="AD62" i="11"/>
  <c r="AE62" i="11"/>
  <c r="AF62" i="11" s="1"/>
  <c r="AC63" i="11"/>
  <c r="AD63" i="11"/>
  <c r="AE63" i="11"/>
  <c r="AF63" i="11" s="1"/>
  <c r="AC64" i="11"/>
  <c r="AD64" i="11"/>
  <c r="AE64" i="11"/>
  <c r="AF64" i="11" s="1"/>
  <c r="AC65" i="11"/>
  <c r="AD65" i="11"/>
  <c r="AE65" i="11"/>
  <c r="AF65" i="11" s="1"/>
  <c r="AC66" i="11"/>
  <c r="AD66" i="11"/>
  <c r="AE66" i="11"/>
  <c r="AF66" i="11" s="1"/>
  <c r="AC67" i="11"/>
  <c r="AD67" i="11"/>
  <c r="AE67" i="11"/>
  <c r="AF67" i="11" s="1"/>
  <c r="AC68" i="11"/>
  <c r="AD68" i="11"/>
  <c r="AE68" i="11"/>
  <c r="AF68" i="11" s="1"/>
  <c r="AC69" i="11"/>
  <c r="AD69" i="11"/>
  <c r="AE69" i="11"/>
  <c r="AF69" i="11" s="1"/>
  <c r="AC70" i="11"/>
  <c r="AD70" i="11"/>
  <c r="AE70" i="11"/>
  <c r="AF70" i="11" s="1"/>
  <c r="AC71" i="11"/>
  <c r="AD71" i="11"/>
  <c r="AE71" i="11"/>
  <c r="AF71" i="11" s="1"/>
  <c r="AC72" i="11"/>
  <c r="AD72" i="11"/>
  <c r="AE72" i="11"/>
  <c r="AF72" i="11" s="1"/>
  <c r="AC73" i="11"/>
  <c r="AD73" i="11"/>
  <c r="AE73" i="11"/>
  <c r="AF73" i="11" s="1"/>
  <c r="AC74" i="11"/>
  <c r="AD74" i="11"/>
  <c r="AE74" i="11"/>
  <c r="AF74" i="11" s="1"/>
  <c r="AC75" i="11"/>
  <c r="AD75" i="11"/>
  <c r="AE75" i="11"/>
  <c r="AF75" i="11" s="1"/>
  <c r="AC76" i="11"/>
  <c r="AD76" i="11"/>
  <c r="AE76" i="11"/>
  <c r="AF76" i="11" s="1"/>
  <c r="AC77" i="11"/>
  <c r="AD77" i="11"/>
  <c r="AE77" i="11"/>
  <c r="AF77" i="11" s="1"/>
  <c r="AC78" i="11"/>
  <c r="AD78" i="11"/>
  <c r="AE78" i="11"/>
  <c r="AF78" i="11" s="1"/>
  <c r="AC79" i="11"/>
  <c r="AD79" i="11"/>
  <c r="AE79" i="11"/>
  <c r="AF79" i="11" s="1"/>
  <c r="AC80" i="11"/>
  <c r="AD80" i="11"/>
  <c r="AE80" i="11"/>
  <c r="AF80" i="11" s="1"/>
  <c r="AC81" i="11"/>
  <c r="AD81" i="11"/>
  <c r="AE81" i="11"/>
  <c r="AF81" i="11" s="1"/>
  <c r="AC82" i="11"/>
  <c r="AD82" i="11"/>
  <c r="AE82" i="11"/>
  <c r="AF82" i="11" s="1"/>
  <c r="AC83" i="11"/>
  <c r="AD83" i="11"/>
  <c r="AE83" i="11"/>
  <c r="AF83" i="11" s="1"/>
  <c r="AC84" i="11"/>
  <c r="AD84" i="11"/>
  <c r="AE84" i="11"/>
  <c r="AF84" i="11" s="1"/>
  <c r="AC85" i="11"/>
  <c r="AD85" i="11"/>
  <c r="AE85" i="11"/>
  <c r="AF85" i="11" s="1"/>
  <c r="AC86" i="11"/>
  <c r="AD86" i="11"/>
  <c r="AE86" i="11"/>
  <c r="AF86" i="11" s="1"/>
  <c r="AC87" i="11"/>
  <c r="AD87" i="11"/>
  <c r="AE87" i="11"/>
  <c r="AF87" i="11" s="1"/>
  <c r="AC88" i="11"/>
  <c r="AD88" i="11"/>
  <c r="AE88" i="11"/>
  <c r="AF88" i="11" s="1"/>
  <c r="AC89" i="11"/>
  <c r="AD89" i="11"/>
  <c r="AE89" i="11"/>
  <c r="AF89" i="11" s="1"/>
  <c r="AC90" i="11"/>
  <c r="AD90" i="11"/>
  <c r="AE90" i="11"/>
  <c r="AF90" i="11" s="1"/>
  <c r="AC91" i="11"/>
  <c r="AD91" i="11"/>
  <c r="AE91" i="11"/>
  <c r="AF91" i="11" s="1"/>
  <c r="AC92" i="11"/>
  <c r="AD92" i="11"/>
  <c r="AE92" i="11"/>
  <c r="AF92" i="11" s="1"/>
  <c r="AC93" i="11"/>
  <c r="AD93" i="11"/>
  <c r="AE93" i="11"/>
  <c r="AF93" i="11" s="1"/>
  <c r="AC94" i="11"/>
  <c r="AD94" i="11"/>
  <c r="AE94" i="11"/>
  <c r="AF94" i="11" s="1"/>
  <c r="AC95" i="11"/>
  <c r="AD95" i="11"/>
  <c r="AE95" i="11"/>
  <c r="AF95" i="11" s="1"/>
  <c r="AC96" i="11"/>
  <c r="AD96" i="11"/>
  <c r="AE96" i="11"/>
  <c r="AF96" i="11" s="1"/>
  <c r="AC97" i="11"/>
  <c r="AD97" i="11"/>
  <c r="AE97" i="11"/>
  <c r="AF97" i="11" s="1"/>
  <c r="AC98" i="11"/>
  <c r="AD98" i="11"/>
  <c r="AE98" i="11"/>
  <c r="AF98" i="11" s="1"/>
  <c r="AC99" i="11"/>
  <c r="AD99" i="11"/>
  <c r="AE99" i="11"/>
  <c r="AF99" i="11" s="1"/>
  <c r="AC100" i="11"/>
  <c r="AD100" i="11"/>
  <c r="AE100" i="11"/>
  <c r="AF100" i="11" s="1"/>
  <c r="AC101" i="11"/>
  <c r="AD101" i="11"/>
  <c r="AE101" i="11"/>
  <c r="AF101" i="11" s="1"/>
  <c r="AC102" i="11"/>
  <c r="AD102" i="11"/>
  <c r="AE102" i="11"/>
  <c r="AF102" i="11" s="1"/>
  <c r="AC103" i="11"/>
  <c r="AD103" i="11"/>
  <c r="AE103" i="11"/>
  <c r="AF103" i="11" s="1"/>
  <c r="AC104" i="11"/>
  <c r="AD104" i="11"/>
  <c r="AE104" i="11"/>
  <c r="AF104" i="11" s="1"/>
  <c r="AC105" i="11"/>
  <c r="AD105" i="11"/>
  <c r="AE105" i="11"/>
  <c r="AF105" i="11" s="1"/>
  <c r="AC106" i="11"/>
  <c r="AD106" i="11"/>
  <c r="AE106" i="11"/>
  <c r="AF106" i="11" s="1"/>
  <c r="AC107" i="11"/>
  <c r="AD107" i="11"/>
  <c r="AE107" i="11"/>
  <c r="AF107" i="11" s="1"/>
  <c r="AC108" i="11"/>
  <c r="AD108" i="11"/>
  <c r="AE108" i="11"/>
  <c r="AF108" i="11" s="1"/>
  <c r="AC109" i="11"/>
  <c r="AD109" i="11"/>
  <c r="AE109" i="11"/>
  <c r="AF109" i="11" s="1"/>
  <c r="AC110" i="11"/>
  <c r="AD110" i="11"/>
  <c r="AE110" i="11"/>
  <c r="AF110" i="11" s="1"/>
  <c r="AC111" i="11"/>
  <c r="AD111" i="11"/>
  <c r="AE111" i="11"/>
  <c r="AF111" i="11" s="1"/>
  <c r="AC112" i="11"/>
  <c r="AD112" i="11"/>
  <c r="AE112" i="11"/>
  <c r="AF112" i="11" s="1"/>
  <c r="AC113" i="11"/>
  <c r="AD113" i="11"/>
  <c r="AE113" i="11"/>
  <c r="AF113" i="11" s="1"/>
  <c r="AC114" i="11"/>
  <c r="AD114" i="11"/>
  <c r="AE114" i="11"/>
  <c r="AF114" i="11" s="1"/>
  <c r="AC115" i="11"/>
  <c r="AD115" i="11"/>
  <c r="AE115" i="11"/>
  <c r="AF115" i="11" s="1"/>
  <c r="AC116" i="11"/>
  <c r="AD116" i="11"/>
  <c r="AE116" i="11"/>
  <c r="AF116" i="11" s="1"/>
  <c r="AC117" i="11"/>
  <c r="AD117" i="11"/>
  <c r="AE117" i="11"/>
  <c r="AF117" i="11" s="1"/>
  <c r="AC118" i="11"/>
  <c r="AD118" i="11"/>
  <c r="AE118" i="11"/>
  <c r="AF118" i="11" s="1"/>
  <c r="AC119" i="11"/>
  <c r="AD119" i="11"/>
  <c r="AE119" i="11"/>
  <c r="AF119" i="11" s="1"/>
  <c r="AC120" i="11"/>
  <c r="AD120" i="11"/>
  <c r="AE120" i="11"/>
  <c r="AF120" i="11" s="1"/>
  <c r="AC121" i="11"/>
  <c r="AD121" i="11"/>
  <c r="AE121" i="11"/>
  <c r="AF121" i="11" s="1"/>
  <c r="AC122" i="11"/>
  <c r="AD122" i="11"/>
  <c r="AE122" i="11"/>
  <c r="AF122" i="11" s="1"/>
  <c r="AC123" i="11"/>
  <c r="AD123" i="11"/>
  <c r="AE123" i="11"/>
  <c r="AF123" i="11" s="1"/>
  <c r="AC124" i="11"/>
  <c r="AD124" i="11"/>
  <c r="AE124" i="11"/>
  <c r="AF124" i="11" s="1"/>
  <c r="AC125" i="11"/>
  <c r="AD125" i="11"/>
  <c r="AE125" i="11"/>
  <c r="AF125" i="11" s="1"/>
  <c r="AC126" i="11"/>
  <c r="AD126" i="11"/>
  <c r="AE126" i="11"/>
  <c r="AF126" i="11" s="1"/>
  <c r="AC127" i="11"/>
  <c r="AD127" i="11"/>
  <c r="AE127" i="11"/>
  <c r="AF127" i="11" s="1"/>
  <c r="AC128" i="11"/>
  <c r="AD128" i="11"/>
  <c r="AE128" i="11"/>
  <c r="AF128" i="11" s="1"/>
  <c r="AC129" i="11"/>
  <c r="AD129" i="11"/>
  <c r="AE129" i="11"/>
  <c r="AF129" i="11" s="1"/>
  <c r="AC130" i="11"/>
  <c r="AD130" i="11"/>
  <c r="AE130" i="11"/>
  <c r="AF130" i="11" s="1"/>
  <c r="AC131" i="11"/>
  <c r="AD131" i="11"/>
  <c r="AE131" i="11"/>
  <c r="AF131" i="11" s="1"/>
  <c r="AC132" i="11"/>
  <c r="AD132" i="11"/>
  <c r="AE132" i="11"/>
  <c r="AF132" i="11" s="1"/>
  <c r="AC133" i="11"/>
  <c r="AD133" i="11"/>
  <c r="AE133" i="11"/>
  <c r="AF133" i="11" s="1"/>
  <c r="AC134" i="11"/>
  <c r="AD134" i="11"/>
  <c r="AE134" i="11"/>
  <c r="AF134" i="11" s="1"/>
  <c r="AC135" i="11"/>
  <c r="AD135" i="11"/>
  <c r="AE135" i="11"/>
  <c r="AF135" i="11" s="1"/>
  <c r="AC136" i="11"/>
  <c r="AD136" i="11"/>
  <c r="AE136" i="11"/>
  <c r="AF136" i="11" s="1"/>
  <c r="AC137" i="11"/>
  <c r="AD137" i="11"/>
  <c r="AE137" i="11"/>
  <c r="AF137" i="11" s="1"/>
  <c r="AC138" i="11"/>
  <c r="AD138" i="11"/>
  <c r="AE138" i="11"/>
  <c r="AF138" i="11" s="1"/>
  <c r="AC139" i="11"/>
  <c r="AD139" i="11"/>
  <c r="AE139" i="11"/>
  <c r="AF139" i="11" s="1"/>
  <c r="AC140" i="11"/>
  <c r="AD140" i="11"/>
  <c r="AE140" i="11"/>
  <c r="AF140" i="11" s="1"/>
  <c r="AC141" i="11"/>
  <c r="AD141" i="11"/>
  <c r="AE141" i="11"/>
  <c r="AF141" i="11" s="1"/>
  <c r="AC142" i="11"/>
  <c r="AD142" i="11"/>
  <c r="AE142" i="11"/>
  <c r="AF142" i="11" s="1"/>
  <c r="AC143" i="11"/>
  <c r="AD143" i="11"/>
  <c r="AE143" i="11"/>
  <c r="AF143" i="11" s="1"/>
  <c r="AC144" i="11"/>
  <c r="AD144" i="11"/>
  <c r="AE144" i="11"/>
  <c r="AF144" i="11" s="1"/>
  <c r="AC145" i="11"/>
  <c r="AD145" i="11"/>
  <c r="AE145" i="11"/>
  <c r="AF145" i="11" s="1"/>
  <c r="AC146" i="11"/>
  <c r="AD146" i="11"/>
  <c r="AE146" i="11"/>
  <c r="AF146" i="11" s="1"/>
  <c r="AC147" i="11"/>
  <c r="AD147" i="11"/>
  <c r="AE147" i="11"/>
  <c r="AF147" i="11" s="1"/>
  <c r="AC148" i="11"/>
  <c r="AD148" i="11"/>
  <c r="AE148" i="11"/>
  <c r="AF148" i="11" s="1"/>
  <c r="AC149" i="11"/>
  <c r="AD149" i="11"/>
  <c r="AE149" i="11"/>
  <c r="AF149" i="11" s="1"/>
  <c r="AC150" i="11"/>
  <c r="AD150" i="11"/>
  <c r="AE150" i="11"/>
  <c r="AF150" i="11" s="1"/>
  <c r="AC151" i="11"/>
  <c r="AD151" i="11"/>
  <c r="AE151" i="11"/>
  <c r="AF151" i="11" s="1"/>
  <c r="AC152" i="11"/>
  <c r="AD152" i="11"/>
  <c r="AE152" i="11"/>
  <c r="AF152" i="11" s="1"/>
  <c r="AC153" i="11"/>
  <c r="AD153" i="11"/>
  <c r="AE153" i="11"/>
  <c r="AF153" i="11" s="1"/>
  <c r="AC154" i="11"/>
  <c r="AD154" i="11"/>
  <c r="AE154" i="11"/>
  <c r="AF154" i="11" s="1"/>
  <c r="AC155" i="11"/>
  <c r="AD155" i="11"/>
  <c r="AE155" i="11"/>
  <c r="AF155" i="11" s="1"/>
  <c r="AC156" i="11"/>
  <c r="AD156" i="11"/>
  <c r="AE156" i="11"/>
  <c r="AF156" i="11" s="1"/>
  <c r="AC157" i="11"/>
  <c r="AD157" i="11"/>
  <c r="AE157" i="11"/>
  <c r="AF157" i="11" s="1"/>
  <c r="AC158" i="11"/>
  <c r="AD158" i="11"/>
  <c r="AE158" i="11"/>
  <c r="AF158" i="11" s="1"/>
  <c r="AC159" i="11"/>
  <c r="AD159" i="11"/>
  <c r="AE159" i="11"/>
  <c r="AF159" i="11" s="1"/>
  <c r="AC160" i="11"/>
  <c r="AD160" i="11"/>
  <c r="AE160" i="11"/>
  <c r="AF160" i="11" s="1"/>
  <c r="AC161" i="11"/>
  <c r="AD161" i="11"/>
  <c r="AE161" i="11"/>
  <c r="AF161" i="11" s="1"/>
  <c r="AC162" i="11"/>
  <c r="AD162" i="11"/>
  <c r="AE162" i="11"/>
  <c r="AF162" i="11" s="1"/>
  <c r="AC163" i="11"/>
  <c r="AD163" i="11"/>
  <c r="AE163" i="11"/>
  <c r="AF163" i="11" s="1"/>
  <c r="AC164" i="11"/>
  <c r="AD164" i="11"/>
  <c r="AE164" i="11"/>
  <c r="AF164" i="11" s="1"/>
  <c r="AC165" i="11"/>
  <c r="AD165" i="11"/>
  <c r="AE165" i="11"/>
  <c r="AF165" i="11" s="1"/>
  <c r="AC166" i="11"/>
  <c r="AD166" i="11"/>
  <c r="AE166" i="11"/>
  <c r="AF166" i="11" s="1"/>
  <c r="AC167" i="11"/>
  <c r="AD167" i="11"/>
  <c r="AE167" i="11"/>
  <c r="AF167" i="11" s="1"/>
  <c r="AC168" i="11"/>
  <c r="AD168" i="11"/>
  <c r="AE168" i="11"/>
  <c r="AF168" i="11" s="1"/>
  <c r="AC169" i="11"/>
  <c r="AD169" i="11"/>
  <c r="AE169" i="11"/>
  <c r="AF169" i="11" s="1"/>
  <c r="AC170" i="11"/>
  <c r="AD170" i="11"/>
  <c r="AE170" i="11"/>
  <c r="AF170" i="11" s="1"/>
  <c r="AC171" i="11"/>
  <c r="AD171" i="11"/>
  <c r="AE171" i="11"/>
  <c r="AF171" i="11" s="1"/>
  <c r="AC172" i="11"/>
  <c r="AD172" i="11"/>
  <c r="AE172" i="11"/>
  <c r="AF172" i="11" s="1"/>
  <c r="AC173" i="11"/>
  <c r="AD173" i="11"/>
  <c r="AE173" i="11"/>
  <c r="AF173" i="11" s="1"/>
  <c r="AC174" i="11"/>
  <c r="AD174" i="11"/>
  <c r="AE174" i="11"/>
  <c r="AF174" i="11" s="1"/>
  <c r="AC175" i="11"/>
  <c r="AD175" i="11"/>
  <c r="AE175" i="11"/>
  <c r="AF175" i="11" s="1"/>
  <c r="AC176" i="11"/>
  <c r="AD176" i="11"/>
  <c r="AE176" i="11"/>
  <c r="AF176" i="11" s="1"/>
  <c r="AC177" i="11"/>
  <c r="AD177" i="11"/>
  <c r="AE177" i="11"/>
  <c r="AF177" i="11" s="1"/>
  <c r="AC178" i="11"/>
  <c r="AD178" i="11"/>
  <c r="AE178" i="11"/>
  <c r="AF178" i="11" s="1"/>
  <c r="AC179" i="11"/>
  <c r="AD179" i="11"/>
  <c r="AE179" i="11"/>
  <c r="AF179" i="11" s="1"/>
  <c r="AC180" i="11"/>
  <c r="AD180" i="11"/>
  <c r="AE180" i="11"/>
  <c r="AF180" i="11" s="1"/>
  <c r="AC181" i="11"/>
  <c r="AD181" i="11"/>
  <c r="AE181" i="11"/>
  <c r="AF181" i="11" s="1"/>
  <c r="AC182" i="11"/>
  <c r="AD182" i="11"/>
  <c r="AE182" i="11"/>
  <c r="AF182" i="11" s="1"/>
  <c r="AC183" i="11"/>
  <c r="AD183" i="11"/>
  <c r="AE183" i="11"/>
  <c r="AF183" i="11" s="1"/>
  <c r="AC184" i="11"/>
  <c r="AD184" i="11"/>
  <c r="AE184" i="11"/>
  <c r="AF184" i="11" s="1"/>
  <c r="AC185" i="11"/>
  <c r="AD185" i="11"/>
  <c r="AE185" i="11"/>
  <c r="AF185" i="11" s="1"/>
  <c r="AC186" i="11"/>
  <c r="AD186" i="11"/>
  <c r="AE186" i="11"/>
  <c r="AF186" i="11" s="1"/>
  <c r="AC187" i="11"/>
  <c r="AD187" i="11"/>
  <c r="AE187" i="11"/>
  <c r="AF187" i="11" s="1"/>
  <c r="AC188" i="11"/>
  <c r="AD188" i="11"/>
  <c r="AE188" i="11"/>
  <c r="AF188" i="11" s="1"/>
  <c r="AC189" i="11"/>
  <c r="AD189" i="11"/>
  <c r="AE189" i="11"/>
  <c r="AF189" i="11" s="1"/>
  <c r="AC190" i="11"/>
  <c r="AD190" i="11"/>
  <c r="AE190" i="11"/>
  <c r="AF190" i="11" s="1"/>
  <c r="AC191" i="11"/>
  <c r="AD191" i="11"/>
  <c r="AE191" i="11"/>
  <c r="AF191" i="11" s="1"/>
  <c r="AC192" i="11"/>
  <c r="AD192" i="11"/>
  <c r="AE192" i="11"/>
  <c r="AF192" i="11" s="1"/>
  <c r="AC193" i="11"/>
  <c r="AD193" i="11"/>
  <c r="AE193" i="11"/>
  <c r="AF193" i="11" s="1"/>
  <c r="AC194" i="11"/>
  <c r="AD194" i="11"/>
  <c r="AE194" i="11"/>
  <c r="AF194" i="11" s="1"/>
  <c r="AC195" i="11"/>
  <c r="AD195" i="11"/>
  <c r="AE195" i="11"/>
  <c r="AF195" i="11" s="1"/>
  <c r="AC196" i="11"/>
  <c r="AD196" i="11"/>
  <c r="AE196" i="11"/>
  <c r="AF196" i="11" s="1"/>
  <c r="AC197" i="11"/>
  <c r="AD197" i="11"/>
  <c r="AE197" i="11"/>
  <c r="AF197" i="11" s="1"/>
  <c r="AC198" i="11"/>
  <c r="AD198" i="11"/>
  <c r="AE198" i="11"/>
  <c r="AF198" i="11" s="1"/>
  <c r="AC199" i="11"/>
  <c r="AD199" i="11"/>
  <c r="AE199" i="11"/>
  <c r="AF199" i="11" s="1"/>
  <c r="AC200" i="11"/>
  <c r="AD200" i="11"/>
  <c r="AE200" i="11"/>
  <c r="AF200" i="11" s="1"/>
  <c r="AC201" i="11"/>
  <c r="AD201" i="11"/>
  <c r="AE201" i="11"/>
  <c r="AF201" i="11" s="1"/>
  <c r="AC202" i="11"/>
  <c r="AD202" i="11"/>
  <c r="AE202" i="11"/>
  <c r="AF202" i="11" s="1"/>
  <c r="AC203" i="11"/>
  <c r="AD203" i="11"/>
  <c r="AE203" i="11"/>
  <c r="AF203" i="11" s="1"/>
  <c r="AC204" i="11"/>
  <c r="AD204" i="11"/>
  <c r="AE204" i="11"/>
  <c r="AF204" i="11" s="1"/>
  <c r="AC205" i="11"/>
  <c r="AD205" i="11"/>
  <c r="AE205" i="11"/>
  <c r="AF205" i="11" s="1"/>
  <c r="AC206" i="11"/>
  <c r="AD206" i="11"/>
  <c r="AE206" i="11"/>
  <c r="AF206" i="11" s="1"/>
  <c r="AC207" i="11"/>
  <c r="AD207" i="11"/>
  <c r="AE207" i="11"/>
  <c r="AF207" i="11" s="1"/>
  <c r="AC208" i="11"/>
  <c r="AD208" i="11"/>
  <c r="AE208" i="11"/>
  <c r="AF208" i="11" s="1"/>
  <c r="AC209" i="11"/>
  <c r="AD209" i="11"/>
  <c r="AE209" i="11"/>
  <c r="AF209" i="11" s="1"/>
  <c r="AC210" i="11"/>
  <c r="AD210" i="11"/>
  <c r="AE210" i="11"/>
  <c r="AF210" i="11" s="1"/>
  <c r="AC211" i="11"/>
  <c r="AD211" i="11"/>
  <c r="AE211" i="11"/>
  <c r="AF211" i="11" s="1"/>
  <c r="AC212" i="11"/>
  <c r="AD212" i="11"/>
  <c r="AE212" i="11"/>
  <c r="AF212" i="11" s="1"/>
  <c r="AC213" i="11"/>
  <c r="AD213" i="11"/>
  <c r="AE213" i="11"/>
  <c r="AF213" i="11" s="1"/>
  <c r="AC214" i="11"/>
  <c r="AD214" i="11"/>
  <c r="AE214" i="11"/>
  <c r="AF214" i="11" s="1"/>
  <c r="AC215" i="11"/>
  <c r="AD215" i="11"/>
  <c r="AE215" i="11"/>
  <c r="AF215" i="11" s="1"/>
  <c r="AC216" i="11"/>
  <c r="AD216" i="11"/>
  <c r="AE216" i="11"/>
  <c r="AF216" i="11" s="1"/>
  <c r="AC217" i="11"/>
  <c r="AD217" i="11"/>
  <c r="AE217" i="11"/>
  <c r="AF217" i="11" s="1"/>
  <c r="AC218" i="11"/>
  <c r="AD218" i="11"/>
  <c r="AE218" i="11"/>
  <c r="AF218" i="11" s="1"/>
  <c r="AC219" i="11"/>
  <c r="AD219" i="11"/>
  <c r="AE219" i="11"/>
  <c r="AF219" i="11" s="1"/>
  <c r="AC220" i="11"/>
  <c r="AD220" i="11"/>
  <c r="AE220" i="11"/>
  <c r="AF220" i="11" s="1"/>
  <c r="AC221" i="11"/>
  <c r="AD221" i="11"/>
  <c r="AE221" i="11"/>
  <c r="AF221" i="11" s="1"/>
  <c r="AC222" i="11"/>
  <c r="AD222" i="11"/>
  <c r="AE222" i="11"/>
  <c r="AF222" i="11" s="1"/>
  <c r="AC223" i="11"/>
  <c r="AD223" i="11"/>
  <c r="AE223" i="11"/>
  <c r="AF223" i="11" s="1"/>
  <c r="AC224" i="11"/>
  <c r="AD224" i="11"/>
  <c r="AE224" i="11"/>
  <c r="AF224" i="11" s="1"/>
  <c r="AC225" i="11"/>
  <c r="AD225" i="11"/>
  <c r="AE225" i="11"/>
  <c r="AF225" i="11" s="1"/>
  <c r="AC226" i="11"/>
  <c r="AD226" i="11"/>
  <c r="AE226" i="11"/>
  <c r="AF226" i="11" s="1"/>
  <c r="AC227" i="11"/>
  <c r="AD227" i="11"/>
  <c r="AE227" i="11"/>
  <c r="AF227" i="11" s="1"/>
  <c r="AC228" i="11"/>
  <c r="AD228" i="11"/>
  <c r="AE228" i="11"/>
  <c r="AF228" i="11" s="1"/>
  <c r="AC229" i="11"/>
  <c r="AD229" i="11"/>
  <c r="AE229" i="11"/>
  <c r="AF229" i="11" s="1"/>
  <c r="AC230" i="11"/>
  <c r="AD230" i="11"/>
  <c r="AE230" i="11"/>
  <c r="AF230" i="11" s="1"/>
  <c r="AC231" i="11"/>
  <c r="AD231" i="11"/>
  <c r="AE231" i="11"/>
  <c r="AF231" i="11" s="1"/>
  <c r="AC232" i="11"/>
  <c r="AD232" i="11"/>
  <c r="AE232" i="11"/>
  <c r="AF232" i="11" s="1"/>
  <c r="AC233" i="11"/>
  <c r="AD233" i="11"/>
  <c r="AE233" i="11"/>
  <c r="AF233" i="11" s="1"/>
  <c r="AC234" i="11"/>
  <c r="AD234" i="11"/>
  <c r="AE234" i="11"/>
  <c r="AF234" i="11" s="1"/>
  <c r="AC235" i="11"/>
  <c r="AD235" i="11"/>
  <c r="AE235" i="11"/>
  <c r="AF235" i="11" s="1"/>
  <c r="AC236" i="11"/>
  <c r="AD236" i="11"/>
  <c r="AE236" i="11"/>
  <c r="AF236" i="11" s="1"/>
  <c r="AC237" i="11"/>
  <c r="AD237" i="11"/>
  <c r="AE237" i="11"/>
  <c r="AF237" i="11" s="1"/>
  <c r="AC238" i="11"/>
  <c r="AD238" i="11"/>
  <c r="AE238" i="11"/>
  <c r="AF238" i="11" s="1"/>
  <c r="AC239" i="11"/>
  <c r="AD239" i="11"/>
  <c r="AE239" i="11"/>
  <c r="AF239" i="11" s="1"/>
  <c r="AC240" i="11"/>
  <c r="AD240" i="11"/>
  <c r="AE240" i="11"/>
  <c r="AF240" i="11" s="1"/>
  <c r="AC241" i="11"/>
  <c r="AD241" i="11"/>
  <c r="AE241" i="11"/>
  <c r="AF241" i="11" s="1"/>
  <c r="AC242" i="11"/>
  <c r="AD242" i="11"/>
  <c r="AE242" i="11"/>
  <c r="AF242" i="11" s="1"/>
  <c r="AC243" i="11"/>
  <c r="AD243" i="11"/>
  <c r="AE243" i="11"/>
  <c r="AF243" i="11"/>
  <c r="AC244" i="11"/>
  <c r="AD244" i="11"/>
  <c r="AE244" i="11"/>
  <c r="AF244" i="11" s="1"/>
  <c r="AC245" i="11"/>
  <c r="AD245" i="11"/>
  <c r="AE245" i="11"/>
  <c r="AF245" i="11"/>
  <c r="AC246" i="11"/>
  <c r="AD246" i="11"/>
  <c r="AE246" i="11"/>
  <c r="AF246" i="11" s="1"/>
  <c r="AC247" i="11"/>
  <c r="AD247" i="11"/>
  <c r="AE247" i="11"/>
  <c r="AF247" i="11" s="1"/>
  <c r="AC248" i="11"/>
  <c r="AD248" i="11"/>
  <c r="AE248" i="11"/>
  <c r="AF248" i="11" s="1"/>
  <c r="AC249" i="11"/>
  <c r="AD249" i="11"/>
  <c r="AE249" i="11"/>
  <c r="AF249" i="11"/>
  <c r="AC250" i="11"/>
  <c r="AD250" i="11"/>
  <c r="AE250" i="11"/>
  <c r="AF250" i="11" s="1"/>
  <c r="AC251" i="11"/>
  <c r="AD251" i="11"/>
  <c r="AE251" i="11"/>
  <c r="AF251" i="11" s="1"/>
  <c r="AC252" i="11"/>
  <c r="AD252" i="11"/>
  <c r="AE252" i="11"/>
  <c r="AF252" i="11" s="1"/>
  <c r="AC253" i="11"/>
  <c r="AD253" i="11"/>
  <c r="AE253" i="11"/>
  <c r="AF253" i="11"/>
  <c r="AC254" i="11"/>
  <c r="AD254" i="11"/>
  <c r="AE254" i="11"/>
  <c r="AF254" i="11" s="1"/>
  <c r="AC255" i="11"/>
  <c r="AD255" i="11"/>
  <c r="AE255" i="11"/>
  <c r="AF255" i="11" s="1"/>
  <c r="AC256" i="11"/>
  <c r="AD256" i="11"/>
  <c r="AE256" i="11"/>
  <c r="AF256" i="11" s="1"/>
  <c r="AC257" i="11"/>
  <c r="AD257" i="11"/>
  <c r="AE257" i="11"/>
  <c r="AF257" i="11" s="1"/>
  <c r="AC258" i="11"/>
  <c r="AD258" i="11"/>
  <c r="AE258" i="11"/>
  <c r="AF258" i="11" s="1"/>
  <c r="AC259" i="11"/>
  <c r="AD259" i="11"/>
  <c r="AE259" i="11"/>
  <c r="AF259" i="11" s="1"/>
  <c r="AC260" i="11"/>
  <c r="AD260" i="11"/>
  <c r="AE260" i="11"/>
  <c r="AF260" i="11" s="1"/>
  <c r="AC261" i="11"/>
  <c r="AD261" i="11"/>
  <c r="AE261" i="11"/>
  <c r="AF261" i="11" s="1"/>
  <c r="AC262" i="11"/>
  <c r="AD262" i="11"/>
  <c r="AE262" i="11"/>
  <c r="AF262" i="11" s="1"/>
  <c r="AC263" i="11"/>
  <c r="AD263" i="11"/>
  <c r="AE263" i="11"/>
  <c r="AF263" i="11" s="1"/>
  <c r="AC264" i="11"/>
  <c r="AD264" i="11"/>
  <c r="AE264" i="11"/>
  <c r="AF264" i="11" s="1"/>
  <c r="AC265" i="11"/>
  <c r="AD265" i="11"/>
  <c r="AE265" i="11"/>
  <c r="AF265" i="11" s="1"/>
  <c r="AC266" i="11"/>
  <c r="AD266" i="11"/>
  <c r="AE266" i="11"/>
  <c r="AF266" i="11" s="1"/>
  <c r="AC267" i="11"/>
  <c r="AD267" i="11"/>
  <c r="AE267" i="11"/>
  <c r="AF267" i="11" s="1"/>
  <c r="AC268" i="11"/>
  <c r="AD268" i="11"/>
  <c r="AE268" i="11"/>
  <c r="AF268" i="11" s="1"/>
  <c r="AC269" i="11"/>
  <c r="AD269" i="11"/>
  <c r="AE269" i="11"/>
  <c r="AF269" i="11" s="1"/>
  <c r="AC270" i="11"/>
  <c r="AD270" i="11"/>
  <c r="AE270" i="11"/>
  <c r="AF270" i="11" s="1"/>
  <c r="AC271" i="11"/>
  <c r="AD271" i="11"/>
  <c r="AE271" i="11"/>
  <c r="AF271" i="11" s="1"/>
  <c r="AC272" i="11"/>
  <c r="AD272" i="11"/>
  <c r="AE272" i="11"/>
  <c r="AF272" i="11" s="1"/>
  <c r="AC273" i="11"/>
  <c r="AD273" i="11"/>
  <c r="AE273" i="11"/>
  <c r="AF273" i="11" s="1"/>
  <c r="AC274" i="11"/>
  <c r="AD274" i="11"/>
  <c r="AE274" i="11"/>
  <c r="AF274" i="11" s="1"/>
  <c r="AC275" i="11"/>
  <c r="AD275" i="11"/>
  <c r="AE275" i="11"/>
  <c r="AF275" i="11" s="1"/>
  <c r="AC276" i="11"/>
  <c r="AD276" i="11"/>
  <c r="AE276" i="11"/>
  <c r="AF276" i="11" s="1"/>
  <c r="AC277" i="11"/>
  <c r="AD277" i="11"/>
  <c r="AE277" i="11"/>
  <c r="AF277" i="11" s="1"/>
  <c r="AC278" i="11"/>
  <c r="AD278" i="11"/>
  <c r="AE278" i="11"/>
  <c r="AF278" i="11" s="1"/>
  <c r="AC279" i="11"/>
  <c r="AD279" i="11"/>
  <c r="AE279" i="11"/>
  <c r="AF279" i="11" s="1"/>
  <c r="AC280" i="11"/>
  <c r="AD280" i="11"/>
  <c r="AE280" i="11"/>
  <c r="AF280" i="11" s="1"/>
  <c r="AC281" i="11"/>
  <c r="AD281" i="11"/>
  <c r="AE281" i="11"/>
  <c r="AF281" i="11" s="1"/>
  <c r="AC282" i="11"/>
  <c r="AD282" i="11"/>
  <c r="AE282" i="11"/>
  <c r="AF282" i="11" s="1"/>
  <c r="AC283" i="11"/>
  <c r="AD283" i="11"/>
  <c r="AE283" i="11"/>
  <c r="AF283" i="11" s="1"/>
  <c r="AC284" i="11"/>
  <c r="AD284" i="11"/>
  <c r="AE284" i="11"/>
  <c r="AF284" i="11" s="1"/>
  <c r="AC285" i="11"/>
  <c r="AD285" i="11"/>
  <c r="AE285" i="11"/>
  <c r="AF285" i="11" s="1"/>
  <c r="AC286" i="11"/>
  <c r="AD286" i="11"/>
  <c r="AE286" i="11"/>
  <c r="AF286" i="11" s="1"/>
  <c r="AC287" i="11"/>
  <c r="AD287" i="11"/>
  <c r="AE287" i="11"/>
  <c r="AF287" i="11" s="1"/>
  <c r="AC288" i="11"/>
  <c r="AD288" i="11"/>
  <c r="AE288" i="11"/>
  <c r="AF288" i="11" s="1"/>
  <c r="AC289" i="11"/>
  <c r="AD289" i="11"/>
  <c r="AE289" i="11"/>
  <c r="AF289" i="11" s="1"/>
  <c r="AC290" i="11"/>
  <c r="AD290" i="11"/>
  <c r="AE290" i="11"/>
  <c r="AF290" i="11" s="1"/>
  <c r="AC291" i="11"/>
  <c r="AD291" i="11"/>
  <c r="AE291" i="11"/>
  <c r="AF291" i="11" s="1"/>
  <c r="AC292" i="11"/>
  <c r="AD292" i="11"/>
  <c r="AE292" i="11"/>
  <c r="AF292" i="11" s="1"/>
  <c r="AC293" i="11"/>
  <c r="AD293" i="11"/>
  <c r="AE293" i="11"/>
  <c r="AF293" i="11" s="1"/>
  <c r="AC294" i="11"/>
  <c r="AC295" i="11"/>
  <c r="AD295" i="11"/>
  <c r="AE295" i="11"/>
  <c r="AF295" i="11" s="1"/>
  <c r="AC296" i="11"/>
  <c r="AD296" i="11"/>
  <c r="AE296" i="11"/>
  <c r="AF296" i="11" s="1"/>
  <c r="AC297" i="11"/>
  <c r="AD297" i="11"/>
  <c r="AE297" i="11"/>
  <c r="AF297" i="11" s="1"/>
  <c r="AC298" i="11"/>
  <c r="AD298" i="11"/>
  <c r="AE298" i="11"/>
  <c r="AF298" i="11" s="1"/>
  <c r="AC299" i="11"/>
  <c r="AD299" i="11"/>
  <c r="AE299" i="11"/>
  <c r="AF299" i="11" s="1"/>
  <c r="AC300" i="11"/>
  <c r="AD300" i="11"/>
  <c r="AE300" i="11"/>
  <c r="AF300" i="11" s="1"/>
  <c r="AC301" i="11"/>
  <c r="AD301" i="11"/>
  <c r="AE301" i="11"/>
  <c r="AF301" i="11" s="1"/>
  <c r="AC302" i="11"/>
  <c r="AC303" i="11"/>
  <c r="AD303" i="11"/>
  <c r="AE303" i="11"/>
  <c r="AF303" i="11" s="1"/>
  <c r="AC304" i="11"/>
  <c r="AD304" i="11"/>
  <c r="AE304" i="11"/>
  <c r="AF304" i="11" s="1"/>
  <c r="AC305" i="11"/>
  <c r="AD305" i="11"/>
  <c r="AE305" i="11"/>
  <c r="AF305" i="11" s="1"/>
  <c r="AC306" i="11"/>
  <c r="AD306" i="11"/>
  <c r="AE306" i="11"/>
  <c r="AF306" i="11" s="1"/>
  <c r="AC307" i="11"/>
  <c r="AD307" i="11"/>
  <c r="AE307" i="11"/>
  <c r="AF307" i="11" s="1"/>
  <c r="AC308" i="11"/>
  <c r="AD308" i="11"/>
  <c r="AE308" i="11"/>
  <c r="AF308" i="11" s="1"/>
  <c r="AC309" i="11"/>
  <c r="AD309" i="11"/>
  <c r="AE309" i="11"/>
  <c r="AF309" i="11" s="1"/>
  <c r="AC310" i="11"/>
  <c r="AC311" i="11"/>
  <c r="AD311" i="11"/>
  <c r="AE311" i="11"/>
  <c r="AF311" i="11" s="1"/>
  <c r="AC312" i="11"/>
  <c r="AB312" i="11" s="1"/>
  <c r="AD312" i="11"/>
  <c r="AE312" i="11"/>
  <c r="AF312" i="11" s="1"/>
  <c r="AC313" i="11"/>
  <c r="AB313" i="11" s="1"/>
  <c r="AD313" i="11"/>
  <c r="AE313" i="11"/>
  <c r="AF313" i="11"/>
  <c r="AC314" i="11"/>
  <c r="AB314" i="11" s="1"/>
  <c r="AD314" i="11"/>
  <c r="AE314" i="11"/>
  <c r="AF314" i="11" s="1"/>
  <c r="AC315" i="11"/>
  <c r="AD315" i="11"/>
  <c r="AE315" i="11"/>
  <c r="AF315" i="11"/>
  <c r="AC316" i="11"/>
  <c r="AB316" i="11" s="1"/>
  <c r="AD316" i="11"/>
  <c r="AE316" i="11"/>
  <c r="AF316" i="11" s="1"/>
  <c r="AC317" i="11"/>
  <c r="AB317" i="11" s="1"/>
  <c r="AD317" i="11"/>
  <c r="AE317" i="11"/>
  <c r="AF317" i="11"/>
  <c r="AC318" i="11"/>
  <c r="AB318" i="11" s="1"/>
  <c r="AC319" i="11"/>
  <c r="AD319" i="11"/>
  <c r="AE319" i="11"/>
  <c r="AF319" i="11" s="1"/>
  <c r="AC320" i="11"/>
  <c r="AD320" i="11"/>
  <c r="AE320" i="11"/>
  <c r="AF320" i="11" s="1"/>
  <c r="AC321" i="11"/>
  <c r="AD321" i="11"/>
  <c r="AE321" i="11"/>
  <c r="AF321" i="11" s="1"/>
  <c r="AC322" i="11"/>
  <c r="AD322" i="11"/>
  <c r="AE322" i="11"/>
  <c r="AF322" i="11" s="1"/>
  <c r="AC323" i="11"/>
  <c r="AD323" i="11"/>
  <c r="AE323" i="11"/>
  <c r="AF323" i="11" s="1"/>
  <c r="AC324" i="11"/>
  <c r="AD324" i="11"/>
  <c r="AE324" i="11"/>
  <c r="AF324" i="11" s="1"/>
  <c r="AC325" i="11"/>
  <c r="AD325" i="11"/>
  <c r="AE325" i="11"/>
  <c r="AF325" i="11" s="1"/>
  <c r="AC326" i="11"/>
  <c r="AC327" i="11"/>
  <c r="AD327" i="11"/>
  <c r="AE327" i="11"/>
  <c r="AF327" i="11" s="1"/>
  <c r="AC328" i="11"/>
  <c r="AD328" i="11"/>
  <c r="AE328" i="11"/>
  <c r="AF328" i="11" s="1"/>
  <c r="AC329" i="11"/>
  <c r="AD329" i="11"/>
  <c r="AE329" i="11"/>
  <c r="AF329" i="11" s="1"/>
  <c r="AC330" i="11"/>
  <c r="AD330" i="11"/>
  <c r="AE330" i="11"/>
  <c r="AF330" i="11" s="1"/>
  <c r="AC331" i="11"/>
  <c r="AD331" i="11"/>
  <c r="AE331" i="11"/>
  <c r="AF331" i="11" s="1"/>
  <c r="AC332" i="11"/>
  <c r="AD332" i="11"/>
  <c r="AE332" i="11"/>
  <c r="AF332" i="11" s="1"/>
  <c r="AC333" i="11"/>
  <c r="AD333" i="11"/>
  <c r="AE333" i="11"/>
  <c r="AF333" i="11" s="1"/>
  <c r="AC334" i="11"/>
  <c r="AC335" i="11"/>
  <c r="AD335" i="11"/>
  <c r="AE335" i="11"/>
  <c r="AF335" i="11" s="1"/>
  <c r="AC336" i="11"/>
  <c r="AD336" i="11"/>
  <c r="AE336" i="11"/>
  <c r="AF336" i="11" s="1"/>
  <c r="AC337" i="11"/>
  <c r="AD337" i="11"/>
  <c r="AE337" i="11"/>
  <c r="AF337" i="11" s="1"/>
  <c r="AC338" i="11"/>
  <c r="AD338" i="11"/>
  <c r="AE338" i="11"/>
  <c r="AF338" i="11" s="1"/>
  <c r="AC339" i="11"/>
  <c r="AD339" i="11"/>
  <c r="AE339" i="11"/>
  <c r="AF339" i="11" s="1"/>
  <c r="AC340" i="11"/>
  <c r="AD340" i="11"/>
  <c r="AE340" i="11"/>
  <c r="AF340" i="11" s="1"/>
  <c r="AC341" i="11"/>
  <c r="AD341" i="11"/>
  <c r="AE341" i="11"/>
  <c r="AF341" i="11" s="1"/>
  <c r="AC342" i="11"/>
  <c r="AD342" i="11"/>
  <c r="AE342" i="11"/>
  <c r="AF342" i="11" s="1"/>
  <c r="AC343" i="11"/>
  <c r="AD343" i="11"/>
  <c r="AE343" i="11"/>
  <c r="AF343" i="11" s="1"/>
  <c r="AC344" i="11"/>
  <c r="AD344" i="11"/>
  <c r="AE344" i="11"/>
  <c r="AF344" i="11" s="1"/>
  <c r="AC345" i="11"/>
  <c r="AD345" i="11"/>
  <c r="AE345" i="11"/>
  <c r="AF345" i="11" s="1"/>
  <c r="AC346" i="11"/>
  <c r="AD346" i="11"/>
  <c r="AE346" i="11"/>
  <c r="AF346" i="11" s="1"/>
  <c r="AC347" i="11"/>
  <c r="AD347" i="11"/>
  <c r="AE347" i="11"/>
  <c r="AF347" i="11" s="1"/>
  <c r="AC348" i="11"/>
  <c r="AD348" i="11"/>
  <c r="AE348" i="11"/>
  <c r="AF348" i="11" s="1"/>
  <c r="AC349" i="11"/>
  <c r="AC350" i="11"/>
  <c r="AB350" i="11" s="1"/>
  <c r="AD350" i="11"/>
  <c r="AE350" i="11"/>
  <c r="AF350" i="11" s="1"/>
  <c r="AC351" i="11"/>
  <c r="AD351" i="11"/>
  <c r="AE351" i="11"/>
  <c r="AF351" i="11" s="1"/>
  <c r="AC352" i="11"/>
  <c r="AB352" i="11" s="1"/>
  <c r="AD352" i="11"/>
  <c r="AE352" i="11"/>
  <c r="AF352" i="11" s="1"/>
  <c r="AC353" i="11"/>
  <c r="AB353" i="11" s="1"/>
  <c r="AD353" i="11"/>
  <c r="AE353" i="11"/>
  <c r="AF353" i="11" s="1"/>
  <c r="AC354" i="11"/>
  <c r="AB354" i="11" s="1"/>
  <c r="AD354" i="11"/>
  <c r="AE354" i="11"/>
  <c r="AF354" i="11"/>
  <c r="AC355" i="11"/>
  <c r="AD355" i="11"/>
  <c r="AE355" i="11"/>
  <c r="AF355" i="11" s="1"/>
  <c r="AC356" i="11"/>
  <c r="AB356" i="11" s="1"/>
  <c r="AD356" i="11"/>
  <c r="AE356" i="11"/>
  <c r="AF356" i="11" s="1"/>
  <c r="AC357" i="11"/>
  <c r="AB357" i="11" s="1"/>
  <c r="AC358" i="11"/>
  <c r="AB358" i="11" s="1"/>
  <c r="AD358" i="11"/>
  <c r="AE358" i="11"/>
  <c r="AF358" i="11" s="1"/>
  <c r="AC359" i="11"/>
  <c r="AD359" i="11"/>
  <c r="AE359" i="11"/>
  <c r="AF359" i="11" s="1"/>
  <c r="AC360" i="11"/>
  <c r="AD360" i="11"/>
  <c r="AE360" i="11"/>
  <c r="AF360" i="11" s="1"/>
  <c r="AC361" i="11"/>
  <c r="AB361" i="11" s="1"/>
  <c r="AD361" i="11"/>
  <c r="AE361" i="11"/>
  <c r="AF361" i="11" s="1"/>
  <c r="AC362" i="11"/>
  <c r="AB362" i="11" s="1"/>
  <c r="AD362" i="11"/>
  <c r="AE362" i="11"/>
  <c r="AF362" i="11" s="1"/>
  <c r="AC363" i="11"/>
  <c r="AD363" i="11"/>
  <c r="AE363" i="11"/>
  <c r="AF363" i="11" s="1"/>
  <c r="AC364" i="11"/>
  <c r="AD364" i="11"/>
  <c r="AE364" i="11"/>
  <c r="AF364" i="11" s="1"/>
  <c r="AC365" i="11"/>
  <c r="AB365" i="11" s="1"/>
  <c r="AC366" i="11"/>
  <c r="AD366" i="11"/>
  <c r="AE366" i="11"/>
  <c r="AF366" i="11" s="1"/>
  <c r="AC367" i="11"/>
  <c r="AD367" i="11"/>
  <c r="AE367" i="11"/>
  <c r="AF367" i="11" s="1"/>
  <c r="AC368" i="11"/>
  <c r="AD368" i="11"/>
  <c r="AE368" i="11"/>
  <c r="AF368" i="11" s="1"/>
  <c r="AC369" i="11"/>
  <c r="AC370" i="11"/>
  <c r="AD370" i="11"/>
  <c r="AE370" i="11"/>
  <c r="AF370" i="11" s="1"/>
  <c r="AC371" i="11"/>
  <c r="AD371" i="11"/>
  <c r="AE371" i="11"/>
  <c r="AF371" i="11" s="1"/>
  <c r="AC372" i="11"/>
  <c r="AD372" i="11"/>
  <c r="AE372" i="11"/>
  <c r="AF372" i="11" s="1"/>
  <c r="AC373" i="11"/>
  <c r="AC374" i="11"/>
  <c r="AB374" i="11" s="1"/>
  <c r="AD374" i="11"/>
  <c r="AE374" i="11"/>
  <c r="AF374" i="11" s="1"/>
  <c r="AC375" i="11"/>
  <c r="AD375" i="11"/>
  <c r="AE375" i="11"/>
  <c r="AF375" i="11" s="1"/>
  <c r="AC376" i="11"/>
  <c r="AB376" i="11" s="1"/>
  <c r="AD376" i="11"/>
  <c r="AE376" i="11"/>
  <c r="AF376" i="11" s="1"/>
  <c r="AC377" i="11"/>
  <c r="AB377" i="11" s="1"/>
  <c r="AC378" i="11"/>
  <c r="AB378" i="11" s="1"/>
  <c r="AD378" i="11"/>
  <c r="AE378" i="11"/>
  <c r="AF378" i="11" s="1"/>
  <c r="AC379" i="11"/>
  <c r="AD379" i="11"/>
  <c r="AE379" i="11"/>
  <c r="AF379" i="11" s="1"/>
  <c r="AC380" i="11"/>
  <c r="AD380" i="11"/>
  <c r="AE380" i="11"/>
  <c r="AF380" i="11" s="1"/>
  <c r="AC381" i="11"/>
  <c r="AB381" i="11" s="1"/>
  <c r="AD381" i="11"/>
  <c r="AE381" i="11"/>
  <c r="AF381" i="11" s="1"/>
  <c r="AC382" i="11"/>
  <c r="AB382" i="11" s="1"/>
  <c r="AD382" i="11"/>
  <c r="AE382" i="11"/>
  <c r="AF382" i="11"/>
  <c r="AC383" i="11"/>
  <c r="AD383" i="11"/>
  <c r="AE383" i="11"/>
  <c r="AF383" i="11" s="1"/>
  <c r="AC384" i="11"/>
  <c r="AD384" i="11"/>
  <c r="AE384" i="11"/>
  <c r="AF384" i="11" s="1"/>
  <c r="AC385" i="11"/>
  <c r="AB385" i="11" s="1"/>
  <c r="AC386" i="11"/>
  <c r="AD386" i="11"/>
  <c r="AE386" i="11"/>
  <c r="AF386" i="11" s="1"/>
  <c r="AC387" i="11"/>
  <c r="AD387" i="11"/>
  <c r="AE387" i="11"/>
  <c r="AF387" i="11" s="1"/>
  <c r="AC388" i="11"/>
  <c r="AD388" i="11"/>
  <c r="AE388" i="11"/>
  <c r="AF388" i="11" s="1"/>
  <c r="AC389" i="11"/>
  <c r="AD389" i="11"/>
  <c r="AE389" i="11"/>
  <c r="AF389" i="11" s="1"/>
  <c r="AC390" i="11"/>
  <c r="AD390" i="11"/>
  <c r="AE390" i="11"/>
  <c r="AF390" i="11" s="1"/>
  <c r="AC391" i="11"/>
  <c r="AD391" i="11"/>
  <c r="AE391" i="11"/>
  <c r="AF391" i="11" s="1"/>
  <c r="AC392" i="11"/>
  <c r="AD392" i="11"/>
  <c r="AE392" i="11"/>
  <c r="AF392" i="11" s="1"/>
  <c r="AC393" i="11"/>
  <c r="AC394" i="11"/>
  <c r="AD394" i="11"/>
  <c r="AE394" i="11"/>
  <c r="AF394" i="11" s="1"/>
  <c r="AC395" i="11"/>
  <c r="AD395" i="11"/>
  <c r="AE395" i="11"/>
  <c r="AF395" i="11" s="1"/>
  <c r="AC396" i="11"/>
  <c r="AD396" i="11"/>
  <c r="AE396" i="11"/>
  <c r="AF396" i="11" s="1"/>
  <c r="AC397" i="11"/>
  <c r="AD397" i="11"/>
  <c r="AE397" i="11"/>
  <c r="AF397" i="11" s="1"/>
  <c r="AC398" i="11"/>
  <c r="AD398" i="11"/>
  <c r="AE398" i="11"/>
  <c r="AF398" i="11" s="1"/>
  <c r="AC399" i="11"/>
  <c r="AD399" i="11"/>
  <c r="AE399" i="11"/>
  <c r="AF399" i="11" s="1"/>
  <c r="AC400" i="11"/>
  <c r="AD400" i="11"/>
  <c r="AE400" i="11"/>
  <c r="AF400" i="11" s="1"/>
  <c r="AC401" i="11"/>
  <c r="AC402" i="11"/>
  <c r="AB402" i="11" s="1"/>
  <c r="AD402" i="11"/>
  <c r="AE402" i="11"/>
  <c r="AF402" i="11" s="1"/>
  <c r="AC403" i="11"/>
  <c r="AD403" i="11"/>
  <c r="AE403" i="11"/>
  <c r="AF403" i="11" s="1"/>
  <c r="AC404" i="11"/>
  <c r="AB404" i="11" s="1"/>
  <c r="AD404" i="11"/>
  <c r="AE404" i="11"/>
  <c r="AF404" i="11" s="1"/>
  <c r="AC405" i="11"/>
  <c r="AB405" i="11" s="1"/>
  <c r="AD405" i="11"/>
  <c r="AE405" i="11"/>
  <c r="AF405" i="11" s="1"/>
  <c r="AC406" i="11"/>
  <c r="AB406" i="11" s="1"/>
  <c r="AD406" i="11"/>
  <c r="AE406" i="11"/>
  <c r="AF406" i="11" s="1"/>
  <c r="AC407" i="11"/>
  <c r="AD407" i="11"/>
  <c r="AE407" i="11"/>
  <c r="AF407" i="11" s="1"/>
  <c r="AC408" i="11"/>
  <c r="AB408" i="11" s="1"/>
  <c r="AD408" i="11"/>
  <c r="AE408" i="11"/>
  <c r="AF408" i="11" s="1"/>
  <c r="AC409" i="11"/>
  <c r="AB409" i="11" s="1"/>
  <c r="AC410" i="11"/>
  <c r="AB410" i="11" s="1"/>
  <c r="AD410" i="11"/>
  <c r="AE410" i="11"/>
  <c r="AF410" i="11" s="1"/>
  <c r="AC411" i="11"/>
  <c r="AD411" i="11"/>
  <c r="AE411" i="11"/>
  <c r="AF411" i="11" s="1"/>
  <c r="AC412" i="11"/>
  <c r="AD412" i="11"/>
  <c r="AE412" i="11"/>
  <c r="AF412" i="11" s="1"/>
  <c r="AC413" i="11"/>
  <c r="AB413" i="11" s="1"/>
  <c r="AD413" i="11"/>
  <c r="AE413" i="11"/>
  <c r="AF413" i="11" s="1"/>
  <c r="AC414" i="11"/>
  <c r="AB414" i="11" s="1"/>
  <c r="AD414" i="11"/>
  <c r="AE414" i="11"/>
  <c r="AF414" i="11" s="1"/>
  <c r="AC415" i="11"/>
  <c r="AD415" i="11"/>
  <c r="AE415" i="11"/>
  <c r="AF415" i="11" s="1"/>
  <c r="AC416" i="11"/>
  <c r="AD416" i="11"/>
  <c r="AE416" i="11"/>
  <c r="AF416" i="11" s="1"/>
  <c r="AC417" i="11"/>
  <c r="AB417" i="11" s="1"/>
  <c r="AC418" i="11"/>
  <c r="AD418" i="11"/>
  <c r="AE418" i="11"/>
  <c r="AF418" i="11" s="1"/>
  <c r="AC419" i="11"/>
  <c r="AD419" i="11"/>
  <c r="AE419" i="11"/>
  <c r="AF419" i="11" s="1"/>
  <c r="AC420" i="11"/>
  <c r="AD420" i="11"/>
  <c r="AE420" i="11"/>
  <c r="AF420" i="11" s="1"/>
  <c r="AC421" i="11"/>
  <c r="AD421" i="11"/>
  <c r="AE421" i="11"/>
  <c r="AF421" i="11" s="1"/>
  <c r="AC422" i="11"/>
  <c r="AD422" i="11"/>
  <c r="AE422" i="11"/>
  <c r="AF422" i="11" s="1"/>
  <c r="AC423" i="11"/>
  <c r="AD423" i="11"/>
  <c r="AE423" i="11"/>
  <c r="AF423" i="11" s="1"/>
  <c r="AC424" i="11"/>
  <c r="AD424" i="11"/>
  <c r="AE424" i="11"/>
  <c r="AF424" i="11" s="1"/>
  <c r="AC425" i="11"/>
  <c r="AC426" i="11"/>
  <c r="AD426" i="11"/>
  <c r="AE426" i="11"/>
  <c r="AF426" i="11" s="1"/>
  <c r="AC427" i="11"/>
  <c r="AD427" i="11"/>
  <c r="AE427" i="11"/>
  <c r="AF427" i="11" s="1"/>
  <c r="AC428" i="11"/>
  <c r="AD428" i="11"/>
  <c r="AE428" i="11"/>
  <c r="AF428" i="11" s="1"/>
  <c r="AC429" i="11"/>
  <c r="AD429" i="11"/>
  <c r="AE429" i="11"/>
  <c r="AF429" i="11" s="1"/>
  <c r="AC430" i="11"/>
  <c r="AD430" i="11"/>
  <c r="AE430" i="11"/>
  <c r="AF430" i="11" s="1"/>
  <c r="AC431" i="11"/>
  <c r="AD431" i="11"/>
  <c r="AE431" i="11"/>
  <c r="AF431" i="11" s="1"/>
  <c r="AC432" i="11"/>
  <c r="AD432" i="11"/>
  <c r="AE432" i="11"/>
  <c r="AF432" i="11" s="1"/>
  <c r="AC433" i="11"/>
  <c r="AD433" i="11"/>
  <c r="AC434" i="11"/>
  <c r="AB434" i="11" s="1"/>
  <c r="AD434" i="11"/>
  <c r="AE434" i="11"/>
  <c r="AF434" i="11" s="1"/>
  <c r="AC435" i="11"/>
  <c r="AD435" i="11"/>
  <c r="AE435" i="11"/>
  <c r="AF435" i="11" s="1"/>
  <c r="AC436" i="11"/>
  <c r="AD436" i="11"/>
  <c r="AE436" i="11"/>
  <c r="AF436" i="11" s="1"/>
  <c r="AC437" i="11"/>
  <c r="AB437" i="11" s="1"/>
  <c r="AD437" i="11"/>
  <c r="AE437" i="11"/>
  <c r="AF437" i="11" s="1"/>
  <c r="AC438" i="11"/>
  <c r="AB438" i="11" s="1"/>
  <c r="AD438" i="11"/>
  <c r="AE438" i="11"/>
  <c r="AF438" i="11" s="1"/>
  <c r="AC439" i="11"/>
  <c r="AD439" i="11"/>
  <c r="AE439" i="11"/>
  <c r="AF439" i="11" s="1"/>
  <c r="AC440" i="11"/>
  <c r="AD440" i="11"/>
  <c r="AE440" i="11"/>
  <c r="AF440" i="11" s="1"/>
  <c r="AC441" i="11"/>
  <c r="AB441" i="11" s="1"/>
  <c r="AC442" i="11"/>
  <c r="AD442" i="11"/>
  <c r="AE442" i="11"/>
  <c r="AF442" i="11" s="1"/>
  <c r="AC443" i="11"/>
  <c r="AD443" i="11"/>
  <c r="AE443" i="11"/>
  <c r="AF443" i="11" s="1"/>
  <c r="AC444" i="11"/>
  <c r="AD444" i="11"/>
  <c r="AE444" i="11"/>
  <c r="AF444" i="11" s="1"/>
  <c r="AC445" i="11"/>
  <c r="AD445" i="11"/>
  <c r="AE445" i="11"/>
  <c r="AF445" i="11" s="1"/>
  <c r="AC446" i="11"/>
  <c r="AD446" i="11"/>
  <c r="AE446" i="11"/>
  <c r="AF446" i="11" s="1"/>
  <c r="AC447" i="11"/>
  <c r="AD447" i="11"/>
  <c r="AE447" i="11"/>
  <c r="AF447" i="11" s="1"/>
  <c r="AC448" i="11"/>
  <c r="AD448" i="11"/>
  <c r="AE448" i="11"/>
  <c r="AF448" i="11" s="1"/>
  <c r="AC449" i="11"/>
  <c r="AD449" i="11"/>
  <c r="AC450" i="11"/>
  <c r="AB450" i="11" s="1"/>
  <c r="AD450" i="11"/>
  <c r="AE450" i="11"/>
  <c r="AF450" i="11" s="1"/>
  <c r="AC451" i="11"/>
  <c r="AD451" i="11"/>
  <c r="AE451" i="11"/>
  <c r="AF451" i="11"/>
  <c r="AC452" i="11"/>
  <c r="AB452" i="11" s="1"/>
  <c r="AD452" i="11"/>
  <c r="AE452" i="11"/>
  <c r="AF452" i="11" s="1"/>
  <c r="AC453" i="11"/>
  <c r="AB453" i="11" s="1"/>
  <c r="AD453" i="11"/>
  <c r="AE453" i="11"/>
  <c r="AF453" i="11" s="1"/>
  <c r="AC454" i="11"/>
  <c r="AB454" i="11" s="1"/>
  <c r="AD454" i="11"/>
  <c r="AE454" i="11"/>
  <c r="AF454" i="11" s="1"/>
  <c r="AC455" i="11"/>
  <c r="AD455" i="11"/>
  <c r="AE455" i="11"/>
  <c r="AF455" i="11" s="1"/>
  <c r="AC456" i="11"/>
  <c r="AB456" i="11" s="1"/>
  <c r="AD456" i="11"/>
  <c r="AE456" i="11"/>
  <c r="AF456" i="11" s="1"/>
  <c r="AC457" i="11"/>
  <c r="AB457" i="11" s="1"/>
  <c r="AD457" i="11"/>
  <c r="AC458" i="11"/>
  <c r="AB458" i="11" s="1"/>
  <c r="AD458" i="11"/>
  <c r="AE458" i="11"/>
  <c r="AF458" i="11" s="1"/>
  <c r="AC459" i="11"/>
  <c r="AB459" i="11" s="1"/>
  <c r="AD459" i="11"/>
  <c r="AE459" i="11"/>
  <c r="AF459" i="11" s="1"/>
  <c r="AC460" i="11"/>
  <c r="AD460" i="11"/>
  <c r="AE460" i="11"/>
  <c r="AF460" i="11" s="1"/>
  <c r="AC461" i="11"/>
  <c r="AD461" i="11"/>
  <c r="AE461" i="11"/>
  <c r="AF461" i="11" s="1"/>
  <c r="AC462" i="11"/>
  <c r="AB462" i="11" s="1"/>
  <c r="AD462" i="11"/>
  <c r="AE462" i="11"/>
  <c r="AF462" i="11" s="1"/>
  <c r="AC463" i="11"/>
  <c r="AB463" i="11" s="1"/>
  <c r="AD463" i="11"/>
  <c r="AE463" i="11"/>
  <c r="AF463" i="11" s="1"/>
  <c r="AC464" i="11"/>
  <c r="AD464" i="11"/>
  <c r="AE464" i="11"/>
  <c r="AF464" i="11" s="1"/>
  <c r="AC465" i="11"/>
  <c r="AD465" i="11"/>
  <c r="AE465" i="11"/>
  <c r="AF465" i="11" s="1"/>
  <c r="AC466" i="11"/>
  <c r="AB466" i="11" s="1"/>
  <c r="AD466" i="11"/>
  <c r="AE466" i="11"/>
  <c r="AF466" i="11" s="1"/>
  <c r="AC467" i="11"/>
  <c r="AB467" i="11" s="1"/>
  <c r="AC468" i="11"/>
  <c r="AD468" i="11"/>
  <c r="AE468" i="11"/>
  <c r="AF468" i="11" s="1"/>
  <c r="AC469" i="11"/>
  <c r="AC470" i="11"/>
  <c r="AB470" i="11" s="1"/>
  <c r="AD470" i="11"/>
  <c r="AE470" i="11"/>
  <c r="AF470" i="11" s="1"/>
  <c r="AC471" i="11"/>
  <c r="AB471" i="11" s="1"/>
  <c r="AD471" i="11"/>
  <c r="AE471" i="11"/>
  <c r="AF471" i="11" s="1"/>
  <c r="AC472" i="11"/>
  <c r="AB472" i="11" s="1"/>
  <c r="AD472" i="11"/>
  <c r="AE472" i="11"/>
  <c r="AF472" i="11"/>
  <c r="AC473" i="11"/>
  <c r="AB473" i="11" s="1"/>
  <c r="AD473" i="11"/>
  <c r="AE473" i="11"/>
  <c r="AF473" i="11" s="1"/>
  <c r="AC474" i="11"/>
  <c r="AB474" i="11" s="1"/>
  <c r="AD474" i="11"/>
  <c r="AE474" i="11"/>
  <c r="AF474" i="11" s="1"/>
  <c r="AC475" i="11"/>
  <c r="AB475" i="11" s="1"/>
  <c r="AD475" i="11"/>
  <c r="AE475" i="11"/>
  <c r="AF475" i="11" s="1"/>
  <c r="AC476" i="11"/>
  <c r="AB476" i="11" s="1"/>
  <c r="AD476" i="11"/>
  <c r="AE476" i="11"/>
  <c r="AF476" i="11" s="1"/>
  <c r="AC477" i="11"/>
  <c r="AD477" i="11"/>
  <c r="AE477" i="11"/>
  <c r="AF477" i="11" s="1"/>
  <c r="AC478" i="11"/>
  <c r="AB478" i="11" s="1"/>
  <c r="AD478" i="11"/>
  <c r="AE478" i="11"/>
  <c r="AF478" i="11" s="1"/>
  <c r="AC479" i="11"/>
  <c r="AB479" i="11" s="1"/>
  <c r="AD479" i="11"/>
  <c r="AE479" i="11"/>
  <c r="AF479" i="11" s="1"/>
  <c r="AC480" i="11"/>
  <c r="AB480" i="11" s="1"/>
  <c r="AD480" i="11"/>
  <c r="AE480" i="11"/>
  <c r="AF480" i="11" s="1"/>
  <c r="AC481" i="11"/>
  <c r="AB481" i="11" s="1"/>
  <c r="AD481" i="11"/>
  <c r="AE481" i="11"/>
  <c r="AF481" i="11" s="1"/>
  <c r="AC482" i="11"/>
  <c r="AB482" i="11" s="1"/>
  <c r="AD482" i="11"/>
  <c r="AE482" i="11"/>
  <c r="AF482" i="11" s="1"/>
  <c r="AC483" i="11"/>
  <c r="AB483" i="11" s="1"/>
  <c r="AC484" i="11"/>
  <c r="AB484" i="11" s="1"/>
  <c r="AD484" i="11"/>
  <c r="AE484" i="11"/>
  <c r="AF484" i="11" s="1"/>
  <c r="AC485" i="11"/>
  <c r="AD485" i="11"/>
  <c r="AC486" i="11"/>
  <c r="AB486" i="11" s="1"/>
  <c r="AD486" i="11"/>
  <c r="AE486" i="11"/>
  <c r="AF486" i="11" s="1"/>
  <c r="AC487" i="11"/>
  <c r="AB487" i="11" s="1"/>
  <c r="AD487" i="11"/>
  <c r="AE487" i="11"/>
  <c r="AF487" i="11" s="1"/>
  <c r="AC488" i="11"/>
  <c r="AD488" i="11"/>
  <c r="AE488" i="11"/>
  <c r="AF488" i="11" s="1"/>
  <c r="AC489" i="11"/>
  <c r="AD489" i="11"/>
  <c r="AE489" i="11"/>
  <c r="AF489" i="11" s="1"/>
  <c r="AC490" i="11"/>
  <c r="AB490" i="11" s="1"/>
  <c r="AD490" i="11"/>
  <c r="AE490" i="11"/>
  <c r="AF490" i="11" s="1"/>
  <c r="AC491" i="11"/>
  <c r="AB491" i="11" s="1"/>
  <c r="AD491" i="11"/>
  <c r="AE491" i="11"/>
  <c r="AF491" i="11" s="1"/>
  <c r="AC492" i="11"/>
  <c r="AD492" i="11"/>
  <c r="AE492" i="11"/>
  <c r="AF492" i="11" s="1"/>
  <c r="AC493" i="11"/>
  <c r="AD493" i="11"/>
  <c r="AE493" i="11"/>
  <c r="AF493" i="11" s="1"/>
  <c r="AC494" i="11"/>
  <c r="AB494" i="11" s="1"/>
  <c r="AD494" i="11"/>
  <c r="AE494" i="11"/>
  <c r="AF494" i="11" s="1"/>
  <c r="AC495" i="11"/>
  <c r="AB495" i="11" s="1"/>
  <c r="AD495" i="11"/>
  <c r="AE495" i="11"/>
  <c r="AF495" i="11" s="1"/>
  <c r="AC496" i="11"/>
  <c r="AD496" i="11"/>
  <c r="AE496" i="11"/>
  <c r="AF496" i="11" s="1"/>
  <c r="AC497" i="11"/>
  <c r="AD497" i="11"/>
  <c r="AE497" i="11"/>
  <c r="AF497" i="11" s="1"/>
  <c r="AC498" i="11"/>
  <c r="AB498" i="11" s="1"/>
  <c r="AD498" i="11"/>
  <c r="AE498" i="11"/>
  <c r="AF498" i="11" s="1"/>
  <c r="AC499" i="11"/>
  <c r="AB499" i="11" s="1"/>
  <c r="AD499" i="11"/>
  <c r="AC500" i="11"/>
  <c r="AB500" i="11" s="1"/>
  <c r="AD500" i="11"/>
  <c r="AE500" i="11"/>
  <c r="AF500" i="11" s="1"/>
  <c r="AC501" i="11"/>
  <c r="AC502" i="11"/>
  <c r="AB502" i="11" s="1"/>
  <c r="AD502" i="11"/>
  <c r="AE502" i="11"/>
  <c r="AF502" i="11" s="1"/>
  <c r="AB5" i="11"/>
  <c r="AB6" i="11"/>
  <c r="AB7" i="11"/>
  <c r="AB8" i="11"/>
  <c r="AB9" i="11"/>
  <c r="AB10" i="11"/>
  <c r="AB11" i="11"/>
  <c r="AB12" i="11"/>
  <c r="AB13" i="11"/>
  <c r="AB14" i="11"/>
  <c r="AB15" i="11"/>
  <c r="AB16" i="11"/>
  <c r="AB17" i="11"/>
  <c r="AB18" i="11"/>
  <c r="AB19" i="11"/>
  <c r="AB20" i="11"/>
  <c r="AB21" i="11"/>
  <c r="AB22" i="11"/>
  <c r="AB23" i="11"/>
  <c r="AB24" i="11"/>
  <c r="AB25" i="11"/>
  <c r="AB26" i="11"/>
  <c r="AB27" i="11"/>
  <c r="AB28" i="11"/>
  <c r="AB29" i="11"/>
  <c r="AB30" i="11"/>
  <c r="AB31" i="11"/>
  <c r="AB32" i="11"/>
  <c r="AB33" i="11"/>
  <c r="AB34" i="11"/>
  <c r="AB35" i="11"/>
  <c r="AB36" i="11"/>
  <c r="AB37" i="11"/>
  <c r="AB38" i="11"/>
  <c r="AB39" i="11"/>
  <c r="AB40" i="11"/>
  <c r="AB41" i="11"/>
  <c r="AB42" i="11"/>
  <c r="AB43" i="11"/>
  <c r="AB44" i="11"/>
  <c r="AB45" i="11"/>
  <c r="AB46" i="11"/>
  <c r="AB47" i="11"/>
  <c r="AB48" i="11"/>
  <c r="AB49" i="11"/>
  <c r="AB50" i="11"/>
  <c r="AB51" i="11"/>
  <c r="AB52" i="11"/>
  <c r="AB53" i="11"/>
  <c r="AB54" i="11"/>
  <c r="AB55" i="11"/>
  <c r="AB56" i="11"/>
  <c r="AB57" i="11"/>
  <c r="AB58" i="11"/>
  <c r="AB59" i="11"/>
  <c r="AB60" i="11"/>
  <c r="AB61" i="11"/>
  <c r="AB62" i="11"/>
  <c r="AB63" i="11"/>
  <c r="AB64" i="11"/>
  <c r="AB65" i="11"/>
  <c r="AB66" i="11"/>
  <c r="AB67" i="11"/>
  <c r="AB68" i="11"/>
  <c r="AB69" i="11"/>
  <c r="AB70" i="11"/>
  <c r="AB71" i="11"/>
  <c r="AB72" i="11"/>
  <c r="AB73" i="11"/>
  <c r="AB74" i="11"/>
  <c r="AB75" i="11"/>
  <c r="AB76" i="11"/>
  <c r="AB77" i="11"/>
  <c r="AB78" i="11"/>
  <c r="AB79" i="11"/>
  <c r="AB80" i="11"/>
  <c r="AB81" i="11"/>
  <c r="AB82" i="11"/>
  <c r="AB83" i="11"/>
  <c r="AB84" i="11"/>
  <c r="AB85" i="11"/>
  <c r="AB86" i="11"/>
  <c r="AB87" i="11"/>
  <c r="AB88" i="11"/>
  <c r="AB89" i="11"/>
  <c r="AB90" i="11"/>
  <c r="AB91" i="11"/>
  <c r="AB92" i="11"/>
  <c r="AB93" i="11"/>
  <c r="AB94" i="11"/>
  <c r="AB95" i="11"/>
  <c r="AB96" i="11"/>
  <c r="AB97" i="11"/>
  <c r="AB98" i="11"/>
  <c r="AB99" i="11"/>
  <c r="AB100" i="11"/>
  <c r="AB101" i="11"/>
  <c r="AB102" i="11"/>
  <c r="AB103" i="11"/>
  <c r="AB104" i="11"/>
  <c r="AB105" i="11"/>
  <c r="AB106" i="11"/>
  <c r="AB107" i="11"/>
  <c r="AB108" i="11"/>
  <c r="AB109" i="11"/>
  <c r="AB110" i="11"/>
  <c r="AB111" i="11"/>
  <c r="AB112" i="11"/>
  <c r="AB113" i="11"/>
  <c r="AB114" i="11"/>
  <c r="AB115" i="11"/>
  <c r="AB116" i="11"/>
  <c r="AB117" i="11"/>
  <c r="AB118" i="11"/>
  <c r="AB119" i="11"/>
  <c r="AB120" i="11"/>
  <c r="AB121" i="11"/>
  <c r="AB122" i="11"/>
  <c r="AB123" i="11"/>
  <c r="AB124" i="11"/>
  <c r="AB125" i="11"/>
  <c r="AB126" i="11"/>
  <c r="AB127" i="11"/>
  <c r="AB128" i="11"/>
  <c r="AB129" i="11"/>
  <c r="AB130" i="11"/>
  <c r="AB131" i="11"/>
  <c r="AB132" i="11"/>
  <c r="AB133" i="11"/>
  <c r="AB134" i="11"/>
  <c r="AB135" i="11"/>
  <c r="AB136" i="11"/>
  <c r="AB137" i="11"/>
  <c r="AB138" i="11"/>
  <c r="AB139" i="11"/>
  <c r="AB140" i="11"/>
  <c r="AB141" i="11"/>
  <c r="AB142" i="11"/>
  <c r="AB143" i="11"/>
  <c r="AB144" i="11"/>
  <c r="AB145" i="11"/>
  <c r="AB146" i="11"/>
  <c r="AB147" i="11"/>
  <c r="AB148" i="11"/>
  <c r="AB149" i="11"/>
  <c r="AB150" i="11"/>
  <c r="AB151" i="11"/>
  <c r="AB152" i="11"/>
  <c r="AB153" i="11"/>
  <c r="AB154" i="11"/>
  <c r="AB155" i="11"/>
  <c r="AB156" i="11"/>
  <c r="AB157" i="11"/>
  <c r="AB158" i="11"/>
  <c r="AB159" i="11"/>
  <c r="AB160" i="11"/>
  <c r="AB161" i="11"/>
  <c r="AB162" i="11"/>
  <c r="AB163" i="11"/>
  <c r="AB164" i="11"/>
  <c r="AB165" i="11"/>
  <c r="AB166" i="11"/>
  <c r="AB167" i="11"/>
  <c r="AB168" i="11"/>
  <c r="AB169" i="11"/>
  <c r="AB170" i="11"/>
  <c r="AB171" i="11"/>
  <c r="AB172" i="11"/>
  <c r="AB173" i="11"/>
  <c r="AB174" i="11"/>
  <c r="AB175" i="11"/>
  <c r="AB176" i="11"/>
  <c r="AB177" i="11"/>
  <c r="AB178" i="11"/>
  <c r="AB179" i="11"/>
  <c r="AB180" i="11"/>
  <c r="AB181" i="11"/>
  <c r="AB182" i="11"/>
  <c r="AB183" i="11"/>
  <c r="AB184" i="11"/>
  <c r="AB185" i="11"/>
  <c r="AB186" i="11"/>
  <c r="AB187" i="11"/>
  <c r="AB188" i="11"/>
  <c r="AB189" i="11"/>
  <c r="AB190" i="11"/>
  <c r="AB191" i="11"/>
  <c r="AB192" i="11"/>
  <c r="AB193" i="11"/>
  <c r="AB194" i="11"/>
  <c r="AB195" i="11"/>
  <c r="AB196" i="11"/>
  <c r="AB197" i="11"/>
  <c r="AB198" i="11"/>
  <c r="AB199" i="11"/>
  <c r="AB200" i="11"/>
  <c r="AB201" i="11"/>
  <c r="AB202" i="11"/>
  <c r="AB203" i="11"/>
  <c r="AB204" i="11"/>
  <c r="AB205" i="11"/>
  <c r="AB206" i="11"/>
  <c r="AB207" i="11"/>
  <c r="AB208" i="11"/>
  <c r="AB209" i="11"/>
  <c r="AB210" i="11"/>
  <c r="AB211" i="11"/>
  <c r="AB212" i="11"/>
  <c r="AB213" i="11"/>
  <c r="AB214" i="11"/>
  <c r="AB215" i="11"/>
  <c r="AB216" i="11"/>
  <c r="AB217" i="11"/>
  <c r="AB218" i="11"/>
  <c r="AB219" i="11"/>
  <c r="AB220" i="11"/>
  <c r="AB221" i="11"/>
  <c r="AB222" i="11"/>
  <c r="AB223" i="11"/>
  <c r="AB224" i="11"/>
  <c r="AB225" i="11"/>
  <c r="AB226" i="11"/>
  <c r="AB227" i="11"/>
  <c r="AB228" i="11"/>
  <c r="AB229" i="11"/>
  <c r="AB230" i="11"/>
  <c r="AB231" i="11"/>
  <c r="AB232" i="11"/>
  <c r="AB233" i="11"/>
  <c r="AB234" i="11"/>
  <c r="AB235" i="11"/>
  <c r="AB236" i="11"/>
  <c r="AB237" i="11"/>
  <c r="AB238" i="11"/>
  <c r="AB239" i="11"/>
  <c r="AB240" i="11"/>
  <c r="AB241" i="11"/>
  <c r="AB242" i="11"/>
  <c r="AB243" i="11"/>
  <c r="AB244" i="11"/>
  <c r="AB245" i="11"/>
  <c r="AB246" i="11"/>
  <c r="AB247" i="11"/>
  <c r="AB248" i="11"/>
  <c r="AB249" i="11"/>
  <c r="AB250" i="11"/>
  <c r="AB251" i="11"/>
  <c r="AB252" i="11"/>
  <c r="AB253" i="11"/>
  <c r="AB254" i="11"/>
  <c r="AB255" i="11"/>
  <c r="AB256" i="11"/>
  <c r="AB257" i="11"/>
  <c r="AB258" i="11"/>
  <c r="AB259" i="11"/>
  <c r="AB260" i="11"/>
  <c r="AB261" i="11"/>
  <c r="AB262" i="11"/>
  <c r="AB263" i="11"/>
  <c r="AB264" i="11"/>
  <c r="AB265" i="11"/>
  <c r="AB266" i="11"/>
  <c r="AB267" i="11"/>
  <c r="AB268" i="11"/>
  <c r="AB269" i="11"/>
  <c r="AB270" i="11"/>
  <c r="AB271" i="11"/>
  <c r="AB272" i="11"/>
  <c r="AB273" i="11"/>
  <c r="AB274" i="11"/>
  <c r="AB275" i="11"/>
  <c r="AB276" i="11"/>
  <c r="AB277" i="11"/>
  <c r="AB278" i="11"/>
  <c r="AB279" i="11"/>
  <c r="AB280" i="11"/>
  <c r="AB281" i="11"/>
  <c r="AB282" i="11"/>
  <c r="AB283" i="11"/>
  <c r="AB284" i="11"/>
  <c r="AB285" i="11"/>
  <c r="AB286" i="11"/>
  <c r="AB287" i="11"/>
  <c r="AB288" i="11"/>
  <c r="AB289" i="11"/>
  <c r="AB290" i="11"/>
  <c r="AB291" i="11"/>
  <c r="AB292" i="11"/>
  <c r="AB293" i="11"/>
  <c r="AB294" i="11"/>
  <c r="AB295" i="11"/>
  <c r="AB296" i="11"/>
  <c r="AB297" i="11"/>
  <c r="AB298" i="11"/>
  <c r="AB299" i="11"/>
  <c r="AB300" i="11"/>
  <c r="AB301" i="11"/>
  <c r="AB302" i="11"/>
  <c r="AB303" i="11"/>
  <c r="AB304" i="11"/>
  <c r="AB305" i="11"/>
  <c r="AB306" i="11"/>
  <c r="AB307" i="11"/>
  <c r="AB308" i="11"/>
  <c r="AB309" i="11"/>
  <c r="AB310" i="11"/>
  <c r="AB311" i="11"/>
  <c r="AB315" i="11"/>
  <c r="AB319" i="11"/>
  <c r="AB320" i="11"/>
  <c r="AB321" i="11"/>
  <c r="AB322" i="11"/>
  <c r="AB323" i="11"/>
  <c r="AB324" i="11"/>
  <c r="AB325" i="11"/>
  <c r="AB326" i="11"/>
  <c r="AB327" i="11"/>
  <c r="AB328" i="11"/>
  <c r="AB329" i="11"/>
  <c r="AB330" i="11"/>
  <c r="AB331" i="11"/>
  <c r="AB332" i="11"/>
  <c r="AB333" i="11"/>
  <c r="AB334" i="11"/>
  <c r="AB335" i="11"/>
  <c r="AB336" i="11"/>
  <c r="AB337" i="11"/>
  <c r="AB338" i="11"/>
  <c r="AB339" i="11"/>
  <c r="AB340" i="11"/>
  <c r="AB341" i="11"/>
  <c r="AB342" i="11"/>
  <c r="AB343" i="11"/>
  <c r="AB344" i="11"/>
  <c r="AB345" i="11"/>
  <c r="AB346" i="11"/>
  <c r="AB347" i="11"/>
  <c r="AB348" i="11"/>
  <c r="AB349" i="11"/>
  <c r="AB351" i="11"/>
  <c r="AB355" i="11"/>
  <c r="AB359" i="11"/>
  <c r="AB360" i="11"/>
  <c r="AB363" i="11"/>
  <c r="AB364" i="11"/>
  <c r="AB366" i="11"/>
  <c r="AB367" i="11"/>
  <c r="AB368" i="11"/>
  <c r="AB369" i="11"/>
  <c r="AB370" i="11"/>
  <c r="AB371" i="11"/>
  <c r="AB372" i="11"/>
  <c r="AB373" i="11"/>
  <c r="AB375" i="11"/>
  <c r="AB379" i="11"/>
  <c r="AB380" i="11"/>
  <c r="AB383" i="11"/>
  <c r="AB384" i="11"/>
  <c r="AB386" i="11"/>
  <c r="AB387" i="11"/>
  <c r="AB388" i="11"/>
  <c r="AB389" i="11"/>
  <c r="AB390" i="11"/>
  <c r="AB391" i="11"/>
  <c r="AB392" i="11"/>
  <c r="AB393" i="11"/>
  <c r="AB394" i="11"/>
  <c r="AB395" i="11"/>
  <c r="AB396" i="11"/>
  <c r="AB397" i="11"/>
  <c r="AB398" i="11"/>
  <c r="AB399" i="11"/>
  <c r="AB400" i="11"/>
  <c r="AB401" i="11"/>
  <c r="AB403" i="11"/>
  <c r="AB407" i="11"/>
  <c r="AB411" i="11"/>
  <c r="AB412" i="11"/>
  <c r="AB415" i="11"/>
  <c r="AB416" i="11"/>
  <c r="AB418" i="11"/>
  <c r="AB419" i="11"/>
  <c r="AB420" i="11"/>
  <c r="AB421" i="11"/>
  <c r="AB422" i="11"/>
  <c r="AB423" i="11"/>
  <c r="AB424" i="11"/>
  <c r="AB425" i="11"/>
  <c r="AB426" i="11"/>
  <c r="AB427" i="11"/>
  <c r="AB428" i="11"/>
  <c r="AB429" i="11"/>
  <c r="AB430" i="11"/>
  <c r="AB431" i="11"/>
  <c r="AB432" i="11"/>
  <c r="AB433" i="11"/>
  <c r="AB435" i="11"/>
  <c r="AB436" i="11"/>
  <c r="AB439" i="11"/>
  <c r="AB440" i="11"/>
  <c r="AB442" i="11"/>
  <c r="AB443" i="11"/>
  <c r="AB444" i="11"/>
  <c r="AB445" i="11"/>
  <c r="AB446" i="11"/>
  <c r="AB447" i="11"/>
  <c r="AB448" i="11"/>
  <c r="AB449" i="11"/>
  <c r="AB451" i="11"/>
  <c r="AB455" i="11"/>
  <c r="AB460" i="11"/>
  <c r="AB461" i="11"/>
  <c r="AB464" i="11"/>
  <c r="AB465" i="11"/>
  <c r="AB468" i="11"/>
  <c r="AB469" i="11"/>
  <c r="AB477" i="11"/>
  <c r="AB485" i="11"/>
  <c r="AB488" i="11"/>
  <c r="AB489" i="11"/>
  <c r="AB492" i="11"/>
  <c r="AB493" i="11"/>
  <c r="AB496" i="11"/>
  <c r="AB497" i="11"/>
  <c r="AB501" i="11"/>
  <c r="W4" i="11"/>
  <c r="X4" i="11" s="1"/>
  <c r="W5" i="11"/>
  <c r="X5" i="11"/>
  <c r="Y5" i="11"/>
  <c r="Z5" i="11" s="1"/>
  <c r="W6" i="11"/>
  <c r="X6" i="11"/>
  <c r="Y6" i="11"/>
  <c r="Z6" i="11" s="1"/>
  <c r="W7" i="11"/>
  <c r="X7" i="11"/>
  <c r="Y7" i="11"/>
  <c r="Z7" i="11" s="1"/>
  <c r="W8" i="11"/>
  <c r="X8" i="11"/>
  <c r="Y8" i="11"/>
  <c r="Z8" i="11" s="1"/>
  <c r="W9" i="11"/>
  <c r="X9" i="11"/>
  <c r="Y9" i="11"/>
  <c r="Z9" i="11" s="1"/>
  <c r="W10" i="11"/>
  <c r="X10" i="11"/>
  <c r="Y10" i="11"/>
  <c r="Z10" i="11" s="1"/>
  <c r="W11" i="11"/>
  <c r="X11" i="11"/>
  <c r="Y11" i="11"/>
  <c r="Z11" i="11" s="1"/>
  <c r="W12" i="11"/>
  <c r="X12" i="11"/>
  <c r="Y12" i="11"/>
  <c r="Z12" i="11" s="1"/>
  <c r="W13" i="11"/>
  <c r="X13" i="11"/>
  <c r="Y13" i="11"/>
  <c r="Z13" i="11" s="1"/>
  <c r="W14" i="11"/>
  <c r="X14" i="11"/>
  <c r="Y14" i="11"/>
  <c r="Z14" i="11" s="1"/>
  <c r="W15" i="11"/>
  <c r="X15" i="11"/>
  <c r="Y15" i="11"/>
  <c r="Z15" i="11" s="1"/>
  <c r="W16" i="11"/>
  <c r="X16" i="11"/>
  <c r="Y16" i="11"/>
  <c r="Z16" i="11" s="1"/>
  <c r="W17" i="11"/>
  <c r="X17" i="11"/>
  <c r="Y17" i="11"/>
  <c r="Z17" i="11" s="1"/>
  <c r="W18" i="11"/>
  <c r="X18" i="11"/>
  <c r="Y18" i="11"/>
  <c r="Z18" i="11" s="1"/>
  <c r="W19" i="11"/>
  <c r="X19" i="11"/>
  <c r="Y19" i="11"/>
  <c r="Z19" i="11" s="1"/>
  <c r="W20" i="11"/>
  <c r="X20" i="11"/>
  <c r="Y20" i="11"/>
  <c r="Z20" i="11" s="1"/>
  <c r="W21" i="11"/>
  <c r="X21" i="11"/>
  <c r="Y21" i="11"/>
  <c r="Z21" i="11" s="1"/>
  <c r="W22" i="11"/>
  <c r="X22" i="11"/>
  <c r="Y22" i="11"/>
  <c r="Z22" i="11" s="1"/>
  <c r="W23" i="11"/>
  <c r="X23" i="11"/>
  <c r="Y23" i="11"/>
  <c r="Z23" i="11" s="1"/>
  <c r="W24" i="11"/>
  <c r="X24" i="11"/>
  <c r="Y24" i="11"/>
  <c r="Z24" i="11" s="1"/>
  <c r="W25" i="11"/>
  <c r="X25" i="11"/>
  <c r="Y25" i="11"/>
  <c r="Z25" i="11" s="1"/>
  <c r="W26" i="11"/>
  <c r="X26" i="11"/>
  <c r="Y26" i="11"/>
  <c r="Z26" i="11" s="1"/>
  <c r="W27" i="11"/>
  <c r="X27" i="11"/>
  <c r="Y27" i="11"/>
  <c r="Z27" i="11" s="1"/>
  <c r="W28" i="11"/>
  <c r="X28" i="11"/>
  <c r="Y28" i="11"/>
  <c r="Z28" i="11" s="1"/>
  <c r="W29" i="11"/>
  <c r="X29" i="11"/>
  <c r="Y29" i="11"/>
  <c r="Z29" i="11" s="1"/>
  <c r="W30" i="11"/>
  <c r="X30" i="11"/>
  <c r="Y30" i="11"/>
  <c r="Z30" i="11" s="1"/>
  <c r="W31" i="11"/>
  <c r="X31" i="11"/>
  <c r="Y31" i="11"/>
  <c r="Z31" i="11" s="1"/>
  <c r="W32" i="11"/>
  <c r="X32" i="11"/>
  <c r="Y32" i="11"/>
  <c r="Z32" i="11" s="1"/>
  <c r="W33" i="11"/>
  <c r="X33" i="11"/>
  <c r="Y33" i="11"/>
  <c r="Z33" i="11" s="1"/>
  <c r="W34" i="11"/>
  <c r="X34" i="11"/>
  <c r="Y34" i="11"/>
  <c r="Z34" i="11" s="1"/>
  <c r="W35" i="11"/>
  <c r="X35" i="11"/>
  <c r="Y35" i="11"/>
  <c r="Z35" i="11" s="1"/>
  <c r="W36" i="11"/>
  <c r="X36" i="11"/>
  <c r="Y36" i="11"/>
  <c r="Z36" i="11" s="1"/>
  <c r="W37" i="11"/>
  <c r="X37" i="11"/>
  <c r="Y37" i="11"/>
  <c r="Z37" i="11" s="1"/>
  <c r="W38" i="11"/>
  <c r="X38" i="11"/>
  <c r="Y38" i="11"/>
  <c r="Z38" i="11" s="1"/>
  <c r="W39" i="11"/>
  <c r="X39" i="11"/>
  <c r="Y39" i="11"/>
  <c r="Z39" i="11" s="1"/>
  <c r="W40" i="11"/>
  <c r="X40" i="11"/>
  <c r="Y40" i="11"/>
  <c r="Z40" i="11" s="1"/>
  <c r="W41" i="11"/>
  <c r="X41" i="11"/>
  <c r="Y41" i="11"/>
  <c r="Z41" i="11" s="1"/>
  <c r="W42" i="11"/>
  <c r="X42" i="11"/>
  <c r="Y42" i="11"/>
  <c r="Z42" i="11" s="1"/>
  <c r="W43" i="11"/>
  <c r="X43" i="11"/>
  <c r="Y43" i="11"/>
  <c r="Z43" i="11" s="1"/>
  <c r="W44" i="11"/>
  <c r="X44" i="11"/>
  <c r="Y44" i="11"/>
  <c r="Z44" i="11" s="1"/>
  <c r="W45" i="11"/>
  <c r="X45" i="11"/>
  <c r="Y45" i="11"/>
  <c r="Z45" i="11" s="1"/>
  <c r="W46" i="11"/>
  <c r="X46" i="11"/>
  <c r="Y46" i="11"/>
  <c r="Z46" i="11" s="1"/>
  <c r="W47" i="11"/>
  <c r="X47" i="11"/>
  <c r="Y47" i="11"/>
  <c r="Z47" i="11" s="1"/>
  <c r="W48" i="11"/>
  <c r="X48" i="11"/>
  <c r="Y48" i="11"/>
  <c r="Z48" i="11" s="1"/>
  <c r="W49" i="11"/>
  <c r="X49" i="11"/>
  <c r="Y49" i="11"/>
  <c r="Z49" i="11" s="1"/>
  <c r="W50" i="11"/>
  <c r="X50" i="11"/>
  <c r="Y50" i="11"/>
  <c r="Z50" i="11" s="1"/>
  <c r="W51" i="11"/>
  <c r="X51" i="11"/>
  <c r="Y51" i="11"/>
  <c r="Z51" i="11" s="1"/>
  <c r="W52" i="11"/>
  <c r="X52" i="11"/>
  <c r="Y52" i="11"/>
  <c r="Z52" i="11" s="1"/>
  <c r="W53" i="11"/>
  <c r="X53" i="11"/>
  <c r="Y53" i="11"/>
  <c r="Z53" i="11" s="1"/>
  <c r="W54" i="11"/>
  <c r="X54" i="11"/>
  <c r="Y54" i="11"/>
  <c r="Z54" i="11" s="1"/>
  <c r="W55" i="11"/>
  <c r="X55" i="11"/>
  <c r="Y55" i="11"/>
  <c r="Z55" i="11" s="1"/>
  <c r="W56" i="11"/>
  <c r="X56" i="11"/>
  <c r="Y56" i="11"/>
  <c r="Z56" i="11" s="1"/>
  <c r="W57" i="11"/>
  <c r="V57" i="11" s="1"/>
  <c r="X57" i="11"/>
  <c r="Y57" i="11"/>
  <c r="Z57" i="11" s="1"/>
  <c r="W58" i="11"/>
  <c r="X58" i="11"/>
  <c r="Y58" i="11"/>
  <c r="Z58" i="11" s="1"/>
  <c r="W59" i="11"/>
  <c r="X59" i="11"/>
  <c r="Y59" i="11"/>
  <c r="Z59" i="11" s="1"/>
  <c r="W60" i="11"/>
  <c r="X60" i="11"/>
  <c r="Y60" i="11"/>
  <c r="Z60" i="11" s="1"/>
  <c r="W61" i="11"/>
  <c r="V61" i="11" s="1"/>
  <c r="X61" i="11"/>
  <c r="Y61" i="11"/>
  <c r="Z61" i="11" s="1"/>
  <c r="W62" i="11"/>
  <c r="X62" i="11"/>
  <c r="Y62" i="11"/>
  <c r="Z62" i="11" s="1"/>
  <c r="W63" i="11"/>
  <c r="X63" i="11"/>
  <c r="Y63" i="11"/>
  <c r="Z63" i="11" s="1"/>
  <c r="W64" i="11"/>
  <c r="X64" i="11"/>
  <c r="Y64" i="11"/>
  <c r="Z64" i="11" s="1"/>
  <c r="W65" i="11"/>
  <c r="V65" i="11" s="1"/>
  <c r="X65" i="11"/>
  <c r="Y65" i="11"/>
  <c r="Z65" i="11" s="1"/>
  <c r="W66" i="11"/>
  <c r="X66" i="11"/>
  <c r="Y66" i="11"/>
  <c r="Z66" i="11" s="1"/>
  <c r="W67" i="11"/>
  <c r="X67" i="11"/>
  <c r="Y67" i="11"/>
  <c r="Z67" i="11" s="1"/>
  <c r="W68" i="11"/>
  <c r="X68" i="11"/>
  <c r="Y68" i="11"/>
  <c r="Z68" i="11" s="1"/>
  <c r="W69" i="11"/>
  <c r="V69" i="11" s="1"/>
  <c r="X69" i="11"/>
  <c r="Y69" i="11"/>
  <c r="Z69" i="11" s="1"/>
  <c r="W70" i="11"/>
  <c r="X70" i="11"/>
  <c r="Y70" i="11"/>
  <c r="Z70" i="11" s="1"/>
  <c r="W71" i="11"/>
  <c r="X71" i="11"/>
  <c r="Y71" i="11"/>
  <c r="Z71" i="11" s="1"/>
  <c r="W72" i="11"/>
  <c r="X72" i="11"/>
  <c r="Y72" i="11"/>
  <c r="Z72" i="11" s="1"/>
  <c r="W73" i="11"/>
  <c r="V73" i="11" s="1"/>
  <c r="X73" i="11"/>
  <c r="Y73" i="11"/>
  <c r="Z73" i="11" s="1"/>
  <c r="W74" i="11"/>
  <c r="X74" i="11"/>
  <c r="Y74" i="11"/>
  <c r="Z74" i="11" s="1"/>
  <c r="W75" i="11"/>
  <c r="X75" i="11"/>
  <c r="Y75" i="11"/>
  <c r="Z75" i="11" s="1"/>
  <c r="W76" i="11"/>
  <c r="X76" i="11"/>
  <c r="Y76" i="11"/>
  <c r="Z76" i="11" s="1"/>
  <c r="W77" i="11"/>
  <c r="V77" i="11" s="1"/>
  <c r="X77" i="11"/>
  <c r="Y77" i="11"/>
  <c r="Z77" i="11" s="1"/>
  <c r="W78" i="11"/>
  <c r="X78" i="11"/>
  <c r="Y78" i="11"/>
  <c r="Z78" i="11" s="1"/>
  <c r="W79" i="11"/>
  <c r="X79" i="11"/>
  <c r="Y79" i="11"/>
  <c r="Z79" i="11" s="1"/>
  <c r="W80" i="11"/>
  <c r="X80" i="11"/>
  <c r="Y80" i="11"/>
  <c r="Z80" i="11" s="1"/>
  <c r="W81" i="11"/>
  <c r="V81" i="11" s="1"/>
  <c r="X81" i="11"/>
  <c r="Y81" i="11"/>
  <c r="Z81" i="11" s="1"/>
  <c r="W82" i="11"/>
  <c r="X82" i="11"/>
  <c r="Y82" i="11"/>
  <c r="Z82" i="11" s="1"/>
  <c r="W83" i="11"/>
  <c r="X83" i="11"/>
  <c r="Y83" i="11"/>
  <c r="Z83" i="11" s="1"/>
  <c r="W84" i="11"/>
  <c r="X84" i="11"/>
  <c r="Y84" i="11"/>
  <c r="Z84" i="11" s="1"/>
  <c r="W85" i="11"/>
  <c r="V85" i="11" s="1"/>
  <c r="X85" i="11"/>
  <c r="Y85" i="11"/>
  <c r="Z85" i="11" s="1"/>
  <c r="W86" i="11"/>
  <c r="X86" i="11"/>
  <c r="Y86" i="11"/>
  <c r="Z86" i="11" s="1"/>
  <c r="W87" i="11"/>
  <c r="X87" i="11"/>
  <c r="Y87" i="11"/>
  <c r="Z87" i="11" s="1"/>
  <c r="W88" i="11"/>
  <c r="X88" i="11"/>
  <c r="Y88" i="11"/>
  <c r="Z88" i="11" s="1"/>
  <c r="W89" i="11"/>
  <c r="V89" i="11" s="1"/>
  <c r="X89" i="11"/>
  <c r="Y89" i="11"/>
  <c r="Z89" i="11" s="1"/>
  <c r="W90" i="11"/>
  <c r="X90" i="11"/>
  <c r="Y90" i="11"/>
  <c r="Z90" i="11" s="1"/>
  <c r="W91" i="11"/>
  <c r="X91" i="11"/>
  <c r="Y91" i="11"/>
  <c r="Z91" i="11" s="1"/>
  <c r="W92" i="11"/>
  <c r="X92" i="11"/>
  <c r="Y92" i="11"/>
  <c r="Z92" i="11" s="1"/>
  <c r="W93" i="11"/>
  <c r="V93" i="11" s="1"/>
  <c r="X93" i="11"/>
  <c r="Y93" i="11"/>
  <c r="Z93" i="11" s="1"/>
  <c r="W94" i="11"/>
  <c r="X94" i="11"/>
  <c r="Y94" i="11"/>
  <c r="Z94" i="11" s="1"/>
  <c r="W95" i="11"/>
  <c r="X95" i="11"/>
  <c r="Y95" i="11"/>
  <c r="Z95" i="11" s="1"/>
  <c r="W96" i="11"/>
  <c r="X96" i="11"/>
  <c r="Y96" i="11"/>
  <c r="Z96" i="11" s="1"/>
  <c r="W97" i="11"/>
  <c r="V97" i="11" s="1"/>
  <c r="X97" i="11"/>
  <c r="Y97" i="11"/>
  <c r="Z97" i="11" s="1"/>
  <c r="W98" i="11"/>
  <c r="X98" i="11"/>
  <c r="Y98" i="11"/>
  <c r="Z98" i="11" s="1"/>
  <c r="W99" i="11"/>
  <c r="X99" i="11"/>
  <c r="Y99" i="11"/>
  <c r="Z99" i="11" s="1"/>
  <c r="W100" i="11"/>
  <c r="X100" i="11"/>
  <c r="Y100" i="11"/>
  <c r="Z100" i="11" s="1"/>
  <c r="W101" i="11"/>
  <c r="V101" i="11" s="1"/>
  <c r="X101" i="11"/>
  <c r="Y101" i="11"/>
  <c r="Z101" i="11" s="1"/>
  <c r="W102" i="11"/>
  <c r="X102" i="11"/>
  <c r="Y102" i="11"/>
  <c r="Z102" i="11" s="1"/>
  <c r="W103" i="11"/>
  <c r="X103" i="11"/>
  <c r="Y103" i="11"/>
  <c r="Z103" i="11" s="1"/>
  <c r="W104" i="11"/>
  <c r="X104" i="11"/>
  <c r="Y104" i="11"/>
  <c r="Z104" i="11" s="1"/>
  <c r="W105" i="11"/>
  <c r="V105" i="11" s="1"/>
  <c r="X105" i="11"/>
  <c r="Y105" i="11"/>
  <c r="Z105" i="11" s="1"/>
  <c r="W106" i="11"/>
  <c r="X106" i="11"/>
  <c r="Y106" i="11"/>
  <c r="Z106" i="11" s="1"/>
  <c r="W107" i="11"/>
  <c r="X107" i="11"/>
  <c r="Y107" i="11"/>
  <c r="Z107" i="11" s="1"/>
  <c r="W108" i="11"/>
  <c r="X108" i="11"/>
  <c r="Y108" i="11"/>
  <c r="Z108" i="11" s="1"/>
  <c r="W109" i="11"/>
  <c r="V109" i="11" s="1"/>
  <c r="X109" i="11"/>
  <c r="Y109" i="11"/>
  <c r="Z109" i="11" s="1"/>
  <c r="W110" i="11"/>
  <c r="X110" i="11"/>
  <c r="Y110" i="11"/>
  <c r="Z110" i="11" s="1"/>
  <c r="W111" i="11"/>
  <c r="X111" i="11"/>
  <c r="Y111" i="11"/>
  <c r="Z111" i="11" s="1"/>
  <c r="W112" i="11"/>
  <c r="X112" i="11"/>
  <c r="Y112" i="11"/>
  <c r="Z112" i="11" s="1"/>
  <c r="W113" i="11"/>
  <c r="V113" i="11" s="1"/>
  <c r="X113" i="11"/>
  <c r="Y113" i="11"/>
  <c r="Z113" i="11" s="1"/>
  <c r="W114" i="11"/>
  <c r="X114" i="11"/>
  <c r="Y114" i="11"/>
  <c r="Z114" i="11" s="1"/>
  <c r="W115" i="11"/>
  <c r="X115" i="11"/>
  <c r="Y115" i="11"/>
  <c r="Z115" i="11" s="1"/>
  <c r="W116" i="11"/>
  <c r="X116" i="11"/>
  <c r="Y116" i="11"/>
  <c r="Z116" i="11" s="1"/>
  <c r="W117" i="11"/>
  <c r="V117" i="11" s="1"/>
  <c r="X117" i="11"/>
  <c r="Y117" i="11"/>
  <c r="Z117" i="11" s="1"/>
  <c r="W118" i="11"/>
  <c r="X118" i="11"/>
  <c r="Y118" i="11"/>
  <c r="Z118" i="11" s="1"/>
  <c r="W119" i="11"/>
  <c r="X119" i="11"/>
  <c r="Y119" i="11"/>
  <c r="Z119" i="11" s="1"/>
  <c r="W120" i="11"/>
  <c r="X120" i="11"/>
  <c r="Y120" i="11"/>
  <c r="Z120" i="11" s="1"/>
  <c r="W121" i="11"/>
  <c r="V121" i="11" s="1"/>
  <c r="X121" i="11"/>
  <c r="Y121" i="11"/>
  <c r="Z121" i="11" s="1"/>
  <c r="W122" i="11"/>
  <c r="X122" i="11"/>
  <c r="Y122" i="11"/>
  <c r="Z122" i="11" s="1"/>
  <c r="W123" i="11"/>
  <c r="X123" i="11"/>
  <c r="Y123" i="11"/>
  <c r="Z123" i="11" s="1"/>
  <c r="W124" i="11"/>
  <c r="X124" i="11"/>
  <c r="Y124" i="11"/>
  <c r="Z124" i="11" s="1"/>
  <c r="W125" i="11"/>
  <c r="V125" i="11" s="1"/>
  <c r="X125" i="11"/>
  <c r="Y125" i="11"/>
  <c r="Z125" i="11" s="1"/>
  <c r="W126" i="11"/>
  <c r="X126" i="11"/>
  <c r="Y126" i="11"/>
  <c r="Z126" i="11" s="1"/>
  <c r="W127" i="11"/>
  <c r="X127" i="11"/>
  <c r="Y127" i="11"/>
  <c r="Z127" i="11" s="1"/>
  <c r="W128" i="11"/>
  <c r="X128" i="11"/>
  <c r="Y128" i="11"/>
  <c r="Z128" i="11" s="1"/>
  <c r="W129" i="11"/>
  <c r="V129" i="11" s="1"/>
  <c r="X129" i="11"/>
  <c r="Y129" i="11"/>
  <c r="Z129" i="11" s="1"/>
  <c r="W130" i="11"/>
  <c r="X130" i="11"/>
  <c r="Y130" i="11"/>
  <c r="Z130" i="11" s="1"/>
  <c r="W131" i="11"/>
  <c r="X131" i="11"/>
  <c r="Y131" i="11"/>
  <c r="Z131" i="11" s="1"/>
  <c r="W132" i="11"/>
  <c r="X132" i="11"/>
  <c r="Y132" i="11"/>
  <c r="Z132" i="11" s="1"/>
  <c r="W133" i="11"/>
  <c r="V133" i="11" s="1"/>
  <c r="X133" i="11"/>
  <c r="Y133" i="11"/>
  <c r="Z133" i="11" s="1"/>
  <c r="W134" i="11"/>
  <c r="X134" i="11"/>
  <c r="Y134" i="11"/>
  <c r="Z134" i="11" s="1"/>
  <c r="W135" i="11"/>
  <c r="X135" i="11"/>
  <c r="Y135" i="11"/>
  <c r="Z135" i="11" s="1"/>
  <c r="W136" i="11"/>
  <c r="X136" i="11"/>
  <c r="Y136" i="11"/>
  <c r="Z136" i="11" s="1"/>
  <c r="W137" i="11"/>
  <c r="V137" i="11" s="1"/>
  <c r="X137" i="11"/>
  <c r="Y137" i="11"/>
  <c r="Z137" i="11" s="1"/>
  <c r="W138" i="11"/>
  <c r="X138" i="11"/>
  <c r="Y138" i="11"/>
  <c r="Z138" i="11" s="1"/>
  <c r="W139" i="11"/>
  <c r="X139" i="11"/>
  <c r="Y139" i="11"/>
  <c r="Z139" i="11" s="1"/>
  <c r="W140" i="11"/>
  <c r="X140" i="11"/>
  <c r="Y140" i="11"/>
  <c r="Z140" i="11" s="1"/>
  <c r="W141" i="11"/>
  <c r="V141" i="11" s="1"/>
  <c r="X141" i="11"/>
  <c r="Y141" i="11"/>
  <c r="Z141" i="11" s="1"/>
  <c r="W142" i="11"/>
  <c r="X142" i="11"/>
  <c r="Y142" i="11"/>
  <c r="Z142" i="11" s="1"/>
  <c r="W143" i="11"/>
  <c r="X143" i="11"/>
  <c r="Y143" i="11"/>
  <c r="Z143" i="11" s="1"/>
  <c r="W144" i="11"/>
  <c r="X144" i="11"/>
  <c r="Y144" i="11"/>
  <c r="Z144" i="11" s="1"/>
  <c r="W145" i="11"/>
  <c r="V145" i="11" s="1"/>
  <c r="X145" i="11"/>
  <c r="Y145" i="11"/>
  <c r="Z145" i="11" s="1"/>
  <c r="W146" i="11"/>
  <c r="X146" i="11"/>
  <c r="Y146" i="11"/>
  <c r="Z146" i="11" s="1"/>
  <c r="W147" i="11"/>
  <c r="X147" i="11"/>
  <c r="Y147" i="11"/>
  <c r="Z147" i="11" s="1"/>
  <c r="W148" i="11"/>
  <c r="X148" i="11"/>
  <c r="Y148" i="11"/>
  <c r="Z148" i="11" s="1"/>
  <c r="W149" i="11"/>
  <c r="V149" i="11" s="1"/>
  <c r="X149" i="11"/>
  <c r="Y149" i="11"/>
  <c r="Z149" i="11" s="1"/>
  <c r="W150" i="11"/>
  <c r="X150" i="11"/>
  <c r="Y150" i="11"/>
  <c r="Z150" i="11" s="1"/>
  <c r="W151" i="11"/>
  <c r="X151" i="11"/>
  <c r="Y151" i="11"/>
  <c r="Z151" i="11" s="1"/>
  <c r="W152" i="11"/>
  <c r="X152" i="11"/>
  <c r="Y152" i="11"/>
  <c r="Z152" i="11" s="1"/>
  <c r="W153" i="11"/>
  <c r="V153" i="11" s="1"/>
  <c r="X153" i="11"/>
  <c r="Y153" i="11"/>
  <c r="Z153" i="11" s="1"/>
  <c r="W154" i="11"/>
  <c r="X154" i="11"/>
  <c r="Y154" i="11"/>
  <c r="Z154" i="11" s="1"/>
  <c r="W155" i="11"/>
  <c r="X155" i="11"/>
  <c r="Y155" i="11"/>
  <c r="Z155" i="11" s="1"/>
  <c r="W156" i="11"/>
  <c r="X156" i="11"/>
  <c r="Y156" i="11"/>
  <c r="Z156" i="11" s="1"/>
  <c r="W157" i="11"/>
  <c r="V157" i="11" s="1"/>
  <c r="X157" i="11"/>
  <c r="Y157" i="11"/>
  <c r="Z157" i="11" s="1"/>
  <c r="W158" i="11"/>
  <c r="X158" i="11"/>
  <c r="Y158" i="11"/>
  <c r="Z158" i="11" s="1"/>
  <c r="W159" i="11"/>
  <c r="X159" i="11"/>
  <c r="Y159" i="11"/>
  <c r="Z159" i="11" s="1"/>
  <c r="W160" i="11"/>
  <c r="X160" i="11"/>
  <c r="Y160" i="11"/>
  <c r="Z160" i="11" s="1"/>
  <c r="W161" i="11"/>
  <c r="V161" i="11" s="1"/>
  <c r="X161" i="11"/>
  <c r="Y161" i="11"/>
  <c r="Z161" i="11" s="1"/>
  <c r="W162" i="11"/>
  <c r="X162" i="11"/>
  <c r="Y162" i="11"/>
  <c r="Z162" i="11" s="1"/>
  <c r="W163" i="11"/>
  <c r="X163" i="11"/>
  <c r="Y163" i="11"/>
  <c r="Z163" i="11" s="1"/>
  <c r="W164" i="11"/>
  <c r="X164" i="11"/>
  <c r="Y164" i="11"/>
  <c r="Z164" i="11" s="1"/>
  <c r="W165" i="11"/>
  <c r="V165" i="11" s="1"/>
  <c r="X165" i="11"/>
  <c r="Y165" i="11"/>
  <c r="Z165" i="11" s="1"/>
  <c r="W166" i="11"/>
  <c r="X166" i="11"/>
  <c r="Y166" i="11"/>
  <c r="Z166" i="11" s="1"/>
  <c r="W167" i="11"/>
  <c r="X167" i="11"/>
  <c r="Y167" i="11"/>
  <c r="Z167" i="11" s="1"/>
  <c r="W168" i="11"/>
  <c r="X168" i="11"/>
  <c r="Y168" i="11"/>
  <c r="Z168" i="11" s="1"/>
  <c r="W169" i="11"/>
  <c r="V169" i="11" s="1"/>
  <c r="X169" i="11"/>
  <c r="Y169" i="11"/>
  <c r="Z169" i="11" s="1"/>
  <c r="W170" i="11"/>
  <c r="X170" i="11"/>
  <c r="Y170" i="11"/>
  <c r="Z170" i="11" s="1"/>
  <c r="W171" i="11"/>
  <c r="X171" i="11"/>
  <c r="Y171" i="11"/>
  <c r="Z171" i="11" s="1"/>
  <c r="W172" i="11"/>
  <c r="X172" i="11"/>
  <c r="Y172" i="11"/>
  <c r="Z172" i="11" s="1"/>
  <c r="W173" i="11"/>
  <c r="V173" i="11" s="1"/>
  <c r="X173" i="11"/>
  <c r="Y173" i="11"/>
  <c r="Z173" i="11" s="1"/>
  <c r="W174" i="11"/>
  <c r="X174" i="11"/>
  <c r="Y174" i="11"/>
  <c r="Z174" i="11" s="1"/>
  <c r="W175" i="11"/>
  <c r="X175" i="11"/>
  <c r="Y175" i="11"/>
  <c r="Z175" i="11" s="1"/>
  <c r="W176" i="11"/>
  <c r="X176" i="11"/>
  <c r="Y176" i="11"/>
  <c r="Z176" i="11" s="1"/>
  <c r="W177" i="11"/>
  <c r="V177" i="11" s="1"/>
  <c r="X177" i="11"/>
  <c r="Y177" i="11"/>
  <c r="Z177" i="11" s="1"/>
  <c r="W178" i="11"/>
  <c r="X178" i="11"/>
  <c r="Y178" i="11"/>
  <c r="Z178" i="11" s="1"/>
  <c r="W179" i="11"/>
  <c r="X179" i="11"/>
  <c r="Y179" i="11"/>
  <c r="Z179" i="11" s="1"/>
  <c r="W180" i="11"/>
  <c r="X180" i="11"/>
  <c r="Y180" i="11"/>
  <c r="Z180" i="11" s="1"/>
  <c r="W181" i="11"/>
  <c r="V181" i="11" s="1"/>
  <c r="X181" i="11"/>
  <c r="Y181" i="11"/>
  <c r="Z181" i="11" s="1"/>
  <c r="W182" i="11"/>
  <c r="X182" i="11"/>
  <c r="Y182" i="11"/>
  <c r="Z182" i="11" s="1"/>
  <c r="W183" i="11"/>
  <c r="X183" i="11"/>
  <c r="Y183" i="11"/>
  <c r="Z183" i="11" s="1"/>
  <c r="W184" i="11"/>
  <c r="X184" i="11"/>
  <c r="Y184" i="11"/>
  <c r="Z184" i="11" s="1"/>
  <c r="W185" i="11"/>
  <c r="V185" i="11" s="1"/>
  <c r="X185" i="11"/>
  <c r="Y185" i="11"/>
  <c r="Z185" i="11" s="1"/>
  <c r="W186" i="11"/>
  <c r="X186" i="11"/>
  <c r="Y186" i="11"/>
  <c r="Z186" i="11" s="1"/>
  <c r="W187" i="11"/>
  <c r="X187" i="11"/>
  <c r="Y187" i="11"/>
  <c r="Z187" i="11" s="1"/>
  <c r="W188" i="11"/>
  <c r="X188" i="11"/>
  <c r="Y188" i="11"/>
  <c r="Z188" i="11" s="1"/>
  <c r="W189" i="11"/>
  <c r="V189" i="11" s="1"/>
  <c r="X189" i="11"/>
  <c r="Y189" i="11"/>
  <c r="Z189" i="11" s="1"/>
  <c r="W190" i="11"/>
  <c r="X190" i="11"/>
  <c r="Y190" i="11"/>
  <c r="Z190" i="11" s="1"/>
  <c r="W191" i="11"/>
  <c r="X191" i="11"/>
  <c r="Y191" i="11"/>
  <c r="Z191" i="11" s="1"/>
  <c r="W192" i="11"/>
  <c r="X192" i="11"/>
  <c r="Y192" i="11"/>
  <c r="Z192" i="11" s="1"/>
  <c r="W193" i="11"/>
  <c r="V193" i="11" s="1"/>
  <c r="X193" i="11"/>
  <c r="Y193" i="11"/>
  <c r="Z193" i="11" s="1"/>
  <c r="W194" i="11"/>
  <c r="X194" i="11"/>
  <c r="Y194" i="11"/>
  <c r="Z194" i="11" s="1"/>
  <c r="W195" i="11"/>
  <c r="X195" i="11"/>
  <c r="Y195" i="11"/>
  <c r="Z195" i="11" s="1"/>
  <c r="W196" i="11"/>
  <c r="X196" i="11"/>
  <c r="Y196" i="11"/>
  <c r="Z196" i="11" s="1"/>
  <c r="W197" i="11"/>
  <c r="V197" i="11" s="1"/>
  <c r="X197" i="11"/>
  <c r="Y197" i="11"/>
  <c r="Z197" i="11" s="1"/>
  <c r="W198" i="11"/>
  <c r="X198" i="11"/>
  <c r="Y198" i="11"/>
  <c r="Z198" i="11" s="1"/>
  <c r="W199" i="11"/>
  <c r="X199" i="11"/>
  <c r="Y199" i="11"/>
  <c r="Z199" i="11" s="1"/>
  <c r="W200" i="11"/>
  <c r="X200" i="11"/>
  <c r="Y200" i="11"/>
  <c r="Z200" i="11" s="1"/>
  <c r="W201" i="11"/>
  <c r="V201" i="11" s="1"/>
  <c r="X201" i="11"/>
  <c r="Y201" i="11"/>
  <c r="Z201" i="11" s="1"/>
  <c r="W202" i="11"/>
  <c r="X202" i="11"/>
  <c r="Y202" i="11"/>
  <c r="Z202" i="11" s="1"/>
  <c r="W203" i="11"/>
  <c r="X203" i="11"/>
  <c r="Y203" i="11"/>
  <c r="Z203" i="11" s="1"/>
  <c r="W204" i="11"/>
  <c r="X204" i="11"/>
  <c r="Y204" i="11"/>
  <c r="Z204" i="11" s="1"/>
  <c r="W205" i="11"/>
  <c r="V205" i="11" s="1"/>
  <c r="X205" i="11"/>
  <c r="Y205" i="11"/>
  <c r="Z205" i="11" s="1"/>
  <c r="W206" i="11"/>
  <c r="X206" i="11"/>
  <c r="Y206" i="11"/>
  <c r="Z206" i="11" s="1"/>
  <c r="W207" i="11"/>
  <c r="X207" i="11"/>
  <c r="Y207" i="11"/>
  <c r="Z207" i="11" s="1"/>
  <c r="W208" i="11"/>
  <c r="X208" i="11"/>
  <c r="Y208" i="11"/>
  <c r="Z208" i="11" s="1"/>
  <c r="W209" i="11"/>
  <c r="V209" i="11" s="1"/>
  <c r="X209" i="11"/>
  <c r="Y209" i="11"/>
  <c r="Z209" i="11" s="1"/>
  <c r="W210" i="11"/>
  <c r="X210" i="11"/>
  <c r="Y210" i="11"/>
  <c r="Z210" i="11" s="1"/>
  <c r="W211" i="11"/>
  <c r="X211" i="11"/>
  <c r="Y211" i="11"/>
  <c r="Z211" i="11" s="1"/>
  <c r="W212" i="11"/>
  <c r="X212" i="11"/>
  <c r="Y212" i="11"/>
  <c r="Z212" i="11" s="1"/>
  <c r="W213" i="11"/>
  <c r="V213" i="11" s="1"/>
  <c r="X213" i="11"/>
  <c r="Y213" i="11"/>
  <c r="Z213" i="11" s="1"/>
  <c r="W214" i="11"/>
  <c r="X214" i="11"/>
  <c r="Y214" i="11"/>
  <c r="Z214" i="11" s="1"/>
  <c r="W215" i="11"/>
  <c r="X215" i="11"/>
  <c r="Y215" i="11"/>
  <c r="Z215" i="11" s="1"/>
  <c r="W216" i="11"/>
  <c r="X216" i="11"/>
  <c r="Y216" i="11"/>
  <c r="Z216" i="11" s="1"/>
  <c r="W217" i="11"/>
  <c r="V217" i="11" s="1"/>
  <c r="X217" i="11"/>
  <c r="Y217" i="11"/>
  <c r="Z217" i="11" s="1"/>
  <c r="W218" i="11"/>
  <c r="X218" i="11"/>
  <c r="Y218" i="11"/>
  <c r="Z218" i="11" s="1"/>
  <c r="W219" i="11"/>
  <c r="X219" i="11"/>
  <c r="Y219" i="11"/>
  <c r="Z219" i="11" s="1"/>
  <c r="W220" i="11"/>
  <c r="X220" i="11"/>
  <c r="Y220" i="11"/>
  <c r="Z220" i="11" s="1"/>
  <c r="W221" i="11"/>
  <c r="V221" i="11" s="1"/>
  <c r="X221" i="11"/>
  <c r="Y221" i="11"/>
  <c r="Z221" i="11" s="1"/>
  <c r="W222" i="11"/>
  <c r="X222" i="11"/>
  <c r="Y222" i="11"/>
  <c r="Z222" i="11" s="1"/>
  <c r="W223" i="11"/>
  <c r="X223" i="11"/>
  <c r="Y223" i="11"/>
  <c r="Z223" i="11" s="1"/>
  <c r="W224" i="11"/>
  <c r="X224" i="11"/>
  <c r="Y224" i="11"/>
  <c r="Z224" i="11" s="1"/>
  <c r="W225" i="11"/>
  <c r="V225" i="11" s="1"/>
  <c r="X225" i="11"/>
  <c r="Y225" i="11"/>
  <c r="Z225" i="11" s="1"/>
  <c r="W226" i="11"/>
  <c r="X226" i="11"/>
  <c r="Y226" i="11"/>
  <c r="Z226" i="11" s="1"/>
  <c r="W227" i="11"/>
  <c r="X227" i="11"/>
  <c r="Y227" i="11"/>
  <c r="Z227" i="11" s="1"/>
  <c r="W228" i="11"/>
  <c r="X228" i="11"/>
  <c r="Y228" i="11"/>
  <c r="Z228" i="11" s="1"/>
  <c r="W229" i="11"/>
  <c r="V229" i="11" s="1"/>
  <c r="X229" i="11"/>
  <c r="Y229" i="11"/>
  <c r="Z229" i="11" s="1"/>
  <c r="W230" i="11"/>
  <c r="X230" i="11"/>
  <c r="Y230" i="11"/>
  <c r="Z230" i="11" s="1"/>
  <c r="W231" i="11"/>
  <c r="X231" i="11"/>
  <c r="Y231" i="11"/>
  <c r="Z231" i="11" s="1"/>
  <c r="W232" i="11"/>
  <c r="X232" i="11"/>
  <c r="Y232" i="11"/>
  <c r="Z232" i="11" s="1"/>
  <c r="W233" i="11"/>
  <c r="V233" i="11" s="1"/>
  <c r="X233" i="11"/>
  <c r="Y233" i="11"/>
  <c r="Z233" i="11" s="1"/>
  <c r="W234" i="11"/>
  <c r="X234" i="11"/>
  <c r="Y234" i="11"/>
  <c r="Z234" i="11" s="1"/>
  <c r="W235" i="11"/>
  <c r="X235" i="11"/>
  <c r="Y235" i="11"/>
  <c r="Z235" i="11" s="1"/>
  <c r="W236" i="11"/>
  <c r="X236" i="11"/>
  <c r="Y236" i="11"/>
  <c r="Z236" i="11" s="1"/>
  <c r="W237" i="11"/>
  <c r="V237" i="11" s="1"/>
  <c r="X237" i="11"/>
  <c r="Y237" i="11"/>
  <c r="Z237" i="11" s="1"/>
  <c r="W238" i="11"/>
  <c r="X238" i="11"/>
  <c r="Y238" i="11"/>
  <c r="Z238" i="11" s="1"/>
  <c r="W239" i="11"/>
  <c r="X239" i="11"/>
  <c r="Y239" i="11"/>
  <c r="Z239" i="11" s="1"/>
  <c r="W240" i="11"/>
  <c r="X240" i="11"/>
  <c r="Y240" i="11"/>
  <c r="Z240" i="11" s="1"/>
  <c r="W241" i="11"/>
  <c r="V241" i="11" s="1"/>
  <c r="X241" i="11"/>
  <c r="Y241" i="11"/>
  <c r="Z241" i="11" s="1"/>
  <c r="W242" i="11"/>
  <c r="X242" i="11"/>
  <c r="Y242" i="11"/>
  <c r="Z242" i="11" s="1"/>
  <c r="W243" i="11"/>
  <c r="X243" i="11"/>
  <c r="Y243" i="11"/>
  <c r="Z243" i="11" s="1"/>
  <c r="W244" i="11"/>
  <c r="X244" i="11"/>
  <c r="Y244" i="11"/>
  <c r="Z244" i="11" s="1"/>
  <c r="W245" i="11"/>
  <c r="V245" i="11" s="1"/>
  <c r="X245" i="11"/>
  <c r="Y245" i="11"/>
  <c r="Z245" i="11" s="1"/>
  <c r="W246" i="11"/>
  <c r="X246" i="11"/>
  <c r="Y246" i="11"/>
  <c r="Z246" i="11" s="1"/>
  <c r="W247" i="11"/>
  <c r="X247" i="11"/>
  <c r="Y247" i="11"/>
  <c r="Z247" i="11" s="1"/>
  <c r="W248" i="11"/>
  <c r="X248" i="11"/>
  <c r="Y248" i="11"/>
  <c r="Z248" i="11" s="1"/>
  <c r="W249" i="11"/>
  <c r="V249" i="11" s="1"/>
  <c r="X249" i="11"/>
  <c r="Y249" i="11"/>
  <c r="Z249" i="11" s="1"/>
  <c r="W250" i="11"/>
  <c r="X250" i="11"/>
  <c r="Y250" i="11"/>
  <c r="Z250" i="11" s="1"/>
  <c r="W251" i="11"/>
  <c r="X251" i="11"/>
  <c r="Y251" i="11"/>
  <c r="Z251" i="11" s="1"/>
  <c r="W252" i="11"/>
  <c r="X252" i="11"/>
  <c r="Y252" i="11"/>
  <c r="Z252" i="11" s="1"/>
  <c r="W253" i="11"/>
  <c r="V253" i="11" s="1"/>
  <c r="X253" i="11"/>
  <c r="Y253" i="11"/>
  <c r="Z253" i="11" s="1"/>
  <c r="W254" i="11"/>
  <c r="X254" i="11"/>
  <c r="Y254" i="11"/>
  <c r="Z254" i="11" s="1"/>
  <c r="W255" i="11"/>
  <c r="X255" i="11"/>
  <c r="Y255" i="11"/>
  <c r="Z255" i="11" s="1"/>
  <c r="W256" i="11"/>
  <c r="X256" i="11"/>
  <c r="Y256" i="11"/>
  <c r="Z256" i="11" s="1"/>
  <c r="W257" i="11"/>
  <c r="V257" i="11" s="1"/>
  <c r="X257" i="11"/>
  <c r="Y257" i="11"/>
  <c r="Z257" i="11" s="1"/>
  <c r="W258" i="11"/>
  <c r="X258" i="11"/>
  <c r="Y258" i="11"/>
  <c r="Z258" i="11" s="1"/>
  <c r="W259" i="11"/>
  <c r="X259" i="11"/>
  <c r="Y259" i="11"/>
  <c r="Z259" i="11" s="1"/>
  <c r="W260" i="11"/>
  <c r="X260" i="11"/>
  <c r="Y260" i="11"/>
  <c r="Z260" i="11" s="1"/>
  <c r="W261" i="11"/>
  <c r="V261" i="11" s="1"/>
  <c r="X261" i="11"/>
  <c r="Y261" i="11"/>
  <c r="Z261" i="11" s="1"/>
  <c r="W262" i="11"/>
  <c r="X262" i="11"/>
  <c r="Y262" i="11"/>
  <c r="Z262" i="11" s="1"/>
  <c r="W263" i="11"/>
  <c r="X263" i="11"/>
  <c r="Y263" i="11"/>
  <c r="Z263" i="11" s="1"/>
  <c r="W264" i="11"/>
  <c r="X264" i="11"/>
  <c r="Y264" i="11"/>
  <c r="Z264" i="11" s="1"/>
  <c r="W265" i="11"/>
  <c r="V265" i="11" s="1"/>
  <c r="X265" i="11"/>
  <c r="Y265" i="11"/>
  <c r="Z265" i="11" s="1"/>
  <c r="W266" i="11"/>
  <c r="X266" i="11"/>
  <c r="Y266" i="11"/>
  <c r="Z266" i="11" s="1"/>
  <c r="W267" i="11"/>
  <c r="X267" i="11"/>
  <c r="Y267" i="11"/>
  <c r="Z267" i="11" s="1"/>
  <c r="W268" i="11"/>
  <c r="X268" i="11"/>
  <c r="Y268" i="11"/>
  <c r="Z268" i="11" s="1"/>
  <c r="W269" i="11"/>
  <c r="V269" i="11" s="1"/>
  <c r="X269" i="11"/>
  <c r="Y269" i="11"/>
  <c r="Z269" i="11" s="1"/>
  <c r="W270" i="11"/>
  <c r="X270" i="11"/>
  <c r="Y270" i="11"/>
  <c r="Z270" i="11" s="1"/>
  <c r="W271" i="11"/>
  <c r="X271" i="11"/>
  <c r="Y271" i="11"/>
  <c r="Z271" i="11" s="1"/>
  <c r="W272" i="11"/>
  <c r="X272" i="11"/>
  <c r="Y272" i="11"/>
  <c r="Z272" i="11" s="1"/>
  <c r="W273" i="11"/>
  <c r="V273" i="11" s="1"/>
  <c r="X273" i="11"/>
  <c r="Y273" i="11"/>
  <c r="Z273" i="11" s="1"/>
  <c r="W274" i="11"/>
  <c r="X274" i="11"/>
  <c r="Y274" i="11"/>
  <c r="Z274" i="11" s="1"/>
  <c r="W275" i="11"/>
  <c r="X275" i="11"/>
  <c r="Y275" i="11"/>
  <c r="Z275" i="11" s="1"/>
  <c r="W276" i="11"/>
  <c r="X276" i="11"/>
  <c r="Y276" i="11"/>
  <c r="Z276" i="11" s="1"/>
  <c r="W277" i="11"/>
  <c r="V277" i="11" s="1"/>
  <c r="X277" i="11"/>
  <c r="Y277" i="11"/>
  <c r="Z277" i="11" s="1"/>
  <c r="W278" i="11"/>
  <c r="X278" i="11"/>
  <c r="Y278" i="11"/>
  <c r="Z278" i="11" s="1"/>
  <c r="W279" i="11"/>
  <c r="X279" i="11"/>
  <c r="Y279" i="11"/>
  <c r="Z279" i="11" s="1"/>
  <c r="W280" i="11"/>
  <c r="X280" i="11"/>
  <c r="Y280" i="11"/>
  <c r="Z280" i="11" s="1"/>
  <c r="W281" i="11"/>
  <c r="V281" i="11" s="1"/>
  <c r="X281" i="11"/>
  <c r="Y281" i="11"/>
  <c r="Z281" i="11" s="1"/>
  <c r="W282" i="11"/>
  <c r="X282" i="11"/>
  <c r="Y282" i="11"/>
  <c r="Z282" i="11" s="1"/>
  <c r="W283" i="11"/>
  <c r="X283" i="11"/>
  <c r="Y283" i="11"/>
  <c r="Z283" i="11" s="1"/>
  <c r="W284" i="11"/>
  <c r="X284" i="11"/>
  <c r="Y284" i="11"/>
  <c r="Z284" i="11" s="1"/>
  <c r="W285" i="11"/>
  <c r="V285" i="11" s="1"/>
  <c r="X285" i="11"/>
  <c r="Y285" i="11"/>
  <c r="Z285" i="11" s="1"/>
  <c r="W286" i="11"/>
  <c r="X286" i="11"/>
  <c r="Y286" i="11"/>
  <c r="Z286" i="11" s="1"/>
  <c r="W287" i="11"/>
  <c r="X287" i="11"/>
  <c r="Y287" i="11"/>
  <c r="Z287" i="11" s="1"/>
  <c r="W288" i="11"/>
  <c r="X288" i="11"/>
  <c r="Y288" i="11"/>
  <c r="Z288" i="11" s="1"/>
  <c r="W289" i="11"/>
  <c r="V289" i="11" s="1"/>
  <c r="X289" i="11"/>
  <c r="Y289" i="11"/>
  <c r="Z289" i="11" s="1"/>
  <c r="W290" i="11"/>
  <c r="X290" i="11"/>
  <c r="Y290" i="11"/>
  <c r="Z290" i="11" s="1"/>
  <c r="W291" i="11"/>
  <c r="X291" i="11"/>
  <c r="Y291" i="11"/>
  <c r="Z291" i="11" s="1"/>
  <c r="W292" i="11"/>
  <c r="X292" i="11"/>
  <c r="Y292" i="11"/>
  <c r="Z292" i="11" s="1"/>
  <c r="W293" i="11"/>
  <c r="V293" i="11" s="1"/>
  <c r="X293" i="11"/>
  <c r="Y293" i="11"/>
  <c r="Z293" i="11" s="1"/>
  <c r="W294" i="11"/>
  <c r="X294" i="11"/>
  <c r="Y294" i="11"/>
  <c r="Z294" i="11" s="1"/>
  <c r="W295" i="11"/>
  <c r="X295" i="11"/>
  <c r="Y295" i="11"/>
  <c r="Z295" i="11" s="1"/>
  <c r="W296" i="11"/>
  <c r="X296" i="11"/>
  <c r="Y296" i="11"/>
  <c r="Z296" i="11" s="1"/>
  <c r="W297" i="11"/>
  <c r="V297" i="11" s="1"/>
  <c r="X297" i="11"/>
  <c r="Y297" i="11"/>
  <c r="Z297" i="11" s="1"/>
  <c r="W298" i="11"/>
  <c r="X298" i="11"/>
  <c r="Y298" i="11"/>
  <c r="Z298" i="11" s="1"/>
  <c r="W299" i="11"/>
  <c r="X299" i="11"/>
  <c r="Y299" i="11"/>
  <c r="Z299" i="11" s="1"/>
  <c r="W300" i="11"/>
  <c r="X300" i="11"/>
  <c r="Y300" i="11"/>
  <c r="Z300" i="11" s="1"/>
  <c r="W301" i="11"/>
  <c r="V301" i="11" s="1"/>
  <c r="X301" i="11"/>
  <c r="Y301" i="11"/>
  <c r="Z301" i="11" s="1"/>
  <c r="W302" i="11"/>
  <c r="X302" i="11"/>
  <c r="Y302" i="11"/>
  <c r="Z302" i="11" s="1"/>
  <c r="W303" i="11"/>
  <c r="X303" i="11"/>
  <c r="Y303" i="11"/>
  <c r="Z303" i="11" s="1"/>
  <c r="W304" i="11"/>
  <c r="X304" i="11"/>
  <c r="Y304" i="11"/>
  <c r="Z304" i="11" s="1"/>
  <c r="W305" i="11"/>
  <c r="V305" i="11" s="1"/>
  <c r="X305" i="11"/>
  <c r="Y305" i="11"/>
  <c r="Z305" i="11" s="1"/>
  <c r="W306" i="11"/>
  <c r="X306" i="11"/>
  <c r="Y306" i="11"/>
  <c r="Z306" i="11" s="1"/>
  <c r="W307" i="11"/>
  <c r="X307" i="11"/>
  <c r="Y307" i="11"/>
  <c r="Z307" i="11" s="1"/>
  <c r="W308" i="11"/>
  <c r="X308" i="11"/>
  <c r="Y308" i="11"/>
  <c r="Z308" i="11" s="1"/>
  <c r="W309" i="11"/>
  <c r="V309" i="11" s="1"/>
  <c r="X309" i="11"/>
  <c r="Y309" i="11"/>
  <c r="Z309" i="11" s="1"/>
  <c r="W310" i="11"/>
  <c r="X310" i="11"/>
  <c r="Y310" i="11"/>
  <c r="Z310" i="11" s="1"/>
  <c r="W311" i="11"/>
  <c r="X311" i="11"/>
  <c r="Y311" i="11"/>
  <c r="Z311" i="11" s="1"/>
  <c r="W312" i="11"/>
  <c r="X312" i="11"/>
  <c r="Y312" i="11"/>
  <c r="Z312" i="11" s="1"/>
  <c r="W313" i="11"/>
  <c r="V313" i="11" s="1"/>
  <c r="X313" i="11"/>
  <c r="Y313" i="11"/>
  <c r="Z313" i="11" s="1"/>
  <c r="W314" i="11"/>
  <c r="X314" i="11"/>
  <c r="Y314" i="11"/>
  <c r="Z314" i="11" s="1"/>
  <c r="W315" i="11"/>
  <c r="X315" i="11"/>
  <c r="Y315" i="11"/>
  <c r="Z315" i="11" s="1"/>
  <c r="W316" i="11"/>
  <c r="X316" i="11"/>
  <c r="Y316" i="11"/>
  <c r="Z316" i="11" s="1"/>
  <c r="W317" i="11"/>
  <c r="V317" i="11" s="1"/>
  <c r="X317" i="11"/>
  <c r="Y317" i="11"/>
  <c r="Z317" i="11" s="1"/>
  <c r="W318" i="11"/>
  <c r="X318" i="11"/>
  <c r="Y318" i="11"/>
  <c r="Z318" i="11" s="1"/>
  <c r="W319" i="11"/>
  <c r="X319" i="11"/>
  <c r="Y319" i="11"/>
  <c r="Z319" i="11" s="1"/>
  <c r="W320" i="11"/>
  <c r="X320" i="11"/>
  <c r="Y320" i="11"/>
  <c r="Z320" i="11" s="1"/>
  <c r="W321" i="11"/>
  <c r="V321" i="11" s="1"/>
  <c r="X321" i="11"/>
  <c r="Y321" i="11"/>
  <c r="Z321" i="11" s="1"/>
  <c r="W322" i="11"/>
  <c r="X322" i="11"/>
  <c r="Y322" i="11"/>
  <c r="Z322" i="11" s="1"/>
  <c r="W323" i="11"/>
  <c r="X323" i="11"/>
  <c r="Y323" i="11"/>
  <c r="Z323" i="11" s="1"/>
  <c r="W324" i="11"/>
  <c r="X324" i="11"/>
  <c r="Y324" i="11"/>
  <c r="Z324" i="11" s="1"/>
  <c r="W325" i="11"/>
  <c r="V325" i="11" s="1"/>
  <c r="X325" i="11"/>
  <c r="Y325" i="11"/>
  <c r="Z325" i="11" s="1"/>
  <c r="W326" i="11"/>
  <c r="X326" i="11"/>
  <c r="Y326" i="11"/>
  <c r="Z326" i="11" s="1"/>
  <c r="W327" i="11"/>
  <c r="X327" i="11"/>
  <c r="Y327" i="11"/>
  <c r="Z327" i="11" s="1"/>
  <c r="W328" i="11"/>
  <c r="X328" i="11"/>
  <c r="Y328" i="11"/>
  <c r="Z328" i="11" s="1"/>
  <c r="W329" i="11"/>
  <c r="V329" i="11" s="1"/>
  <c r="X329" i="11"/>
  <c r="Y329" i="11"/>
  <c r="Z329" i="11" s="1"/>
  <c r="W330" i="11"/>
  <c r="X330" i="11"/>
  <c r="Y330" i="11"/>
  <c r="Z330" i="11" s="1"/>
  <c r="W331" i="11"/>
  <c r="X331" i="11"/>
  <c r="Y331" i="11"/>
  <c r="Z331" i="11" s="1"/>
  <c r="W332" i="11"/>
  <c r="X332" i="11"/>
  <c r="Y332" i="11"/>
  <c r="Z332" i="11" s="1"/>
  <c r="W333" i="11"/>
  <c r="V333" i="11" s="1"/>
  <c r="X333" i="11"/>
  <c r="Y333" i="11"/>
  <c r="Z333" i="11" s="1"/>
  <c r="W334" i="11"/>
  <c r="X334" i="11"/>
  <c r="Y334" i="11"/>
  <c r="Z334" i="11" s="1"/>
  <c r="W335" i="11"/>
  <c r="X335" i="11"/>
  <c r="Y335" i="11"/>
  <c r="Z335" i="11" s="1"/>
  <c r="W336" i="11"/>
  <c r="X336" i="11"/>
  <c r="Y336" i="11"/>
  <c r="Z336" i="11" s="1"/>
  <c r="W337" i="11"/>
  <c r="V337" i="11" s="1"/>
  <c r="X337" i="11"/>
  <c r="Y337" i="11"/>
  <c r="Z337" i="11" s="1"/>
  <c r="W338" i="11"/>
  <c r="X338" i="11"/>
  <c r="Y338" i="11"/>
  <c r="Z338" i="11" s="1"/>
  <c r="W339" i="11"/>
  <c r="X339" i="11"/>
  <c r="Y339" i="11"/>
  <c r="Z339" i="11" s="1"/>
  <c r="W340" i="11"/>
  <c r="X340" i="11"/>
  <c r="Y340" i="11"/>
  <c r="Z340" i="11" s="1"/>
  <c r="W341" i="11"/>
  <c r="V341" i="11" s="1"/>
  <c r="X341" i="11"/>
  <c r="Y341" i="11"/>
  <c r="Z341" i="11" s="1"/>
  <c r="W342" i="11"/>
  <c r="X342" i="11"/>
  <c r="Y342" i="11"/>
  <c r="Z342" i="11" s="1"/>
  <c r="W343" i="11"/>
  <c r="X343" i="11"/>
  <c r="Y343" i="11"/>
  <c r="Z343" i="11" s="1"/>
  <c r="W344" i="11"/>
  <c r="X344" i="11"/>
  <c r="Y344" i="11"/>
  <c r="Z344" i="11" s="1"/>
  <c r="W345" i="11"/>
  <c r="V345" i="11" s="1"/>
  <c r="X345" i="11"/>
  <c r="Y345" i="11"/>
  <c r="Z345" i="11" s="1"/>
  <c r="W346" i="11"/>
  <c r="X346" i="11"/>
  <c r="Y346" i="11"/>
  <c r="Z346" i="11" s="1"/>
  <c r="W347" i="11"/>
  <c r="X347" i="11"/>
  <c r="Y347" i="11"/>
  <c r="Z347" i="11" s="1"/>
  <c r="W348" i="11"/>
  <c r="X348" i="11"/>
  <c r="Y348" i="11"/>
  <c r="Z348" i="11" s="1"/>
  <c r="W349" i="11"/>
  <c r="V349" i="11" s="1"/>
  <c r="X349" i="11"/>
  <c r="Y349" i="11"/>
  <c r="Z349" i="11" s="1"/>
  <c r="W350" i="11"/>
  <c r="X350" i="11"/>
  <c r="Y350" i="11"/>
  <c r="Z350" i="11" s="1"/>
  <c r="W351" i="11"/>
  <c r="X351" i="11"/>
  <c r="Y351" i="11"/>
  <c r="Z351" i="11" s="1"/>
  <c r="W352" i="11"/>
  <c r="X352" i="11"/>
  <c r="Y352" i="11"/>
  <c r="Z352" i="11" s="1"/>
  <c r="W353" i="11"/>
  <c r="V353" i="11" s="1"/>
  <c r="X353" i="11"/>
  <c r="Y353" i="11"/>
  <c r="Z353" i="11" s="1"/>
  <c r="W354" i="11"/>
  <c r="X354" i="11"/>
  <c r="Y354" i="11"/>
  <c r="Z354" i="11" s="1"/>
  <c r="W355" i="11"/>
  <c r="X355" i="11"/>
  <c r="Y355" i="11"/>
  <c r="Z355" i="11" s="1"/>
  <c r="W356" i="11"/>
  <c r="X356" i="11"/>
  <c r="Y356" i="11"/>
  <c r="Z356" i="11" s="1"/>
  <c r="W357" i="11"/>
  <c r="V357" i="11" s="1"/>
  <c r="X357" i="11"/>
  <c r="Y357" i="11"/>
  <c r="Z357" i="11" s="1"/>
  <c r="W358" i="11"/>
  <c r="X358" i="11"/>
  <c r="Y358" i="11"/>
  <c r="Z358" i="11" s="1"/>
  <c r="W359" i="11"/>
  <c r="X359" i="11"/>
  <c r="Y359" i="11"/>
  <c r="Z359" i="11" s="1"/>
  <c r="W360" i="11"/>
  <c r="X360" i="11"/>
  <c r="Y360" i="11"/>
  <c r="Z360" i="11" s="1"/>
  <c r="W361" i="11"/>
  <c r="V361" i="11" s="1"/>
  <c r="X361" i="11"/>
  <c r="Y361" i="11"/>
  <c r="Z361" i="11" s="1"/>
  <c r="W362" i="11"/>
  <c r="X362" i="11"/>
  <c r="Y362" i="11"/>
  <c r="Z362" i="11" s="1"/>
  <c r="W363" i="11"/>
  <c r="X363" i="11"/>
  <c r="Y363" i="11"/>
  <c r="Z363" i="11" s="1"/>
  <c r="W364" i="11"/>
  <c r="X364" i="11"/>
  <c r="Y364" i="11"/>
  <c r="Z364" i="11" s="1"/>
  <c r="W365" i="11"/>
  <c r="V365" i="11" s="1"/>
  <c r="X365" i="11"/>
  <c r="Y365" i="11"/>
  <c r="Z365" i="11" s="1"/>
  <c r="W366" i="11"/>
  <c r="X366" i="11"/>
  <c r="Y366" i="11"/>
  <c r="Z366" i="11" s="1"/>
  <c r="W367" i="11"/>
  <c r="X367" i="11"/>
  <c r="Y367" i="11"/>
  <c r="Z367" i="11" s="1"/>
  <c r="W368" i="11"/>
  <c r="X368" i="11"/>
  <c r="Y368" i="11"/>
  <c r="Z368" i="11" s="1"/>
  <c r="W369" i="11"/>
  <c r="V369" i="11" s="1"/>
  <c r="X369" i="11"/>
  <c r="Y369" i="11"/>
  <c r="Z369" i="11" s="1"/>
  <c r="W370" i="11"/>
  <c r="X370" i="11"/>
  <c r="Y370" i="11"/>
  <c r="Z370" i="11" s="1"/>
  <c r="W371" i="11"/>
  <c r="X371" i="11"/>
  <c r="Y371" i="11"/>
  <c r="Z371" i="11" s="1"/>
  <c r="W372" i="11"/>
  <c r="X372" i="11"/>
  <c r="Y372" i="11"/>
  <c r="Z372" i="11" s="1"/>
  <c r="W373" i="11"/>
  <c r="V373" i="11" s="1"/>
  <c r="X373" i="11"/>
  <c r="Y373" i="11"/>
  <c r="Z373" i="11" s="1"/>
  <c r="W374" i="11"/>
  <c r="X374" i="11"/>
  <c r="Y374" i="11"/>
  <c r="Z374" i="11" s="1"/>
  <c r="W375" i="11"/>
  <c r="X375" i="11"/>
  <c r="Y375" i="11"/>
  <c r="Z375" i="11" s="1"/>
  <c r="W376" i="11"/>
  <c r="X376" i="11"/>
  <c r="Y376" i="11"/>
  <c r="Z376" i="11" s="1"/>
  <c r="W377" i="11"/>
  <c r="V377" i="11" s="1"/>
  <c r="X377" i="11"/>
  <c r="Y377" i="11"/>
  <c r="Z377" i="11" s="1"/>
  <c r="W378" i="11"/>
  <c r="X378" i="11"/>
  <c r="Y378" i="11"/>
  <c r="Z378" i="11" s="1"/>
  <c r="W379" i="11"/>
  <c r="X379" i="11"/>
  <c r="Y379" i="11"/>
  <c r="Z379" i="11" s="1"/>
  <c r="W380" i="11"/>
  <c r="X380" i="11"/>
  <c r="Y380" i="11"/>
  <c r="Z380" i="11" s="1"/>
  <c r="W381" i="11"/>
  <c r="V381" i="11" s="1"/>
  <c r="X381" i="11"/>
  <c r="Y381" i="11"/>
  <c r="Z381" i="11" s="1"/>
  <c r="W382" i="11"/>
  <c r="X382" i="11"/>
  <c r="Y382" i="11"/>
  <c r="Z382" i="11" s="1"/>
  <c r="W383" i="11"/>
  <c r="X383" i="11"/>
  <c r="Y383" i="11"/>
  <c r="Z383" i="11" s="1"/>
  <c r="W384" i="11"/>
  <c r="X384" i="11"/>
  <c r="Y384" i="11"/>
  <c r="Z384" i="11" s="1"/>
  <c r="W385" i="11"/>
  <c r="V385" i="11" s="1"/>
  <c r="X385" i="11"/>
  <c r="Y385" i="11"/>
  <c r="Z385" i="11" s="1"/>
  <c r="W386" i="11"/>
  <c r="X386" i="11"/>
  <c r="Y386" i="11"/>
  <c r="Z386" i="11" s="1"/>
  <c r="W387" i="11"/>
  <c r="X387" i="11"/>
  <c r="Y387" i="11"/>
  <c r="Z387" i="11" s="1"/>
  <c r="W388" i="11"/>
  <c r="X388" i="11"/>
  <c r="Y388" i="11"/>
  <c r="Z388" i="11" s="1"/>
  <c r="W389" i="11"/>
  <c r="V389" i="11" s="1"/>
  <c r="X389" i="11"/>
  <c r="Y389" i="11"/>
  <c r="Z389" i="11" s="1"/>
  <c r="W390" i="11"/>
  <c r="X390" i="11"/>
  <c r="Y390" i="11"/>
  <c r="Z390" i="11" s="1"/>
  <c r="W391" i="11"/>
  <c r="X391" i="11"/>
  <c r="Y391" i="11"/>
  <c r="Z391" i="11" s="1"/>
  <c r="W392" i="11"/>
  <c r="X392" i="11"/>
  <c r="Y392" i="11"/>
  <c r="Z392" i="11" s="1"/>
  <c r="W393" i="11"/>
  <c r="V393" i="11" s="1"/>
  <c r="X393" i="11"/>
  <c r="Y393" i="11"/>
  <c r="Z393" i="11" s="1"/>
  <c r="W394" i="11"/>
  <c r="X394" i="11"/>
  <c r="Y394" i="11"/>
  <c r="Z394" i="11" s="1"/>
  <c r="W395" i="11"/>
  <c r="X395" i="11"/>
  <c r="Y395" i="11"/>
  <c r="Z395" i="11" s="1"/>
  <c r="W396" i="11"/>
  <c r="X396" i="11"/>
  <c r="Y396" i="11"/>
  <c r="Z396" i="11" s="1"/>
  <c r="W397" i="11"/>
  <c r="V397" i="11" s="1"/>
  <c r="X397" i="11"/>
  <c r="Y397" i="11"/>
  <c r="Z397" i="11" s="1"/>
  <c r="W398" i="11"/>
  <c r="X398" i="11"/>
  <c r="Y398" i="11"/>
  <c r="Z398" i="11" s="1"/>
  <c r="W399" i="11"/>
  <c r="X399" i="11"/>
  <c r="Y399" i="11"/>
  <c r="Z399" i="11" s="1"/>
  <c r="W400" i="11"/>
  <c r="X400" i="11"/>
  <c r="Y400" i="11"/>
  <c r="Z400" i="11" s="1"/>
  <c r="W401" i="11"/>
  <c r="V401" i="11" s="1"/>
  <c r="X401" i="11"/>
  <c r="Y401" i="11"/>
  <c r="Z401" i="11" s="1"/>
  <c r="W402" i="11"/>
  <c r="X402" i="11"/>
  <c r="Y402" i="11"/>
  <c r="Z402" i="11" s="1"/>
  <c r="W403" i="11"/>
  <c r="X403" i="11"/>
  <c r="Y403" i="11"/>
  <c r="Z403" i="11" s="1"/>
  <c r="W404" i="11"/>
  <c r="X404" i="11"/>
  <c r="Y404" i="11"/>
  <c r="Z404" i="11" s="1"/>
  <c r="W405" i="11"/>
  <c r="V405" i="11" s="1"/>
  <c r="X405" i="11"/>
  <c r="Y405" i="11"/>
  <c r="Z405" i="11" s="1"/>
  <c r="W406" i="11"/>
  <c r="X406" i="11"/>
  <c r="Y406" i="11"/>
  <c r="Z406" i="11" s="1"/>
  <c r="W407" i="11"/>
  <c r="X407" i="11"/>
  <c r="Y407" i="11"/>
  <c r="Z407" i="11" s="1"/>
  <c r="W408" i="11"/>
  <c r="X408" i="11"/>
  <c r="Y408" i="11"/>
  <c r="Z408" i="11" s="1"/>
  <c r="W409" i="11"/>
  <c r="V409" i="11" s="1"/>
  <c r="X409" i="11"/>
  <c r="Y409" i="11"/>
  <c r="Z409" i="11" s="1"/>
  <c r="W410" i="11"/>
  <c r="X410" i="11"/>
  <c r="Y410" i="11"/>
  <c r="Z410" i="11" s="1"/>
  <c r="W411" i="11"/>
  <c r="X411" i="11"/>
  <c r="Y411" i="11"/>
  <c r="Z411" i="11" s="1"/>
  <c r="W412" i="11"/>
  <c r="X412" i="11"/>
  <c r="Y412" i="11"/>
  <c r="Z412" i="11" s="1"/>
  <c r="W413" i="11"/>
  <c r="V413" i="11" s="1"/>
  <c r="X413" i="11"/>
  <c r="Y413" i="11"/>
  <c r="Z413" i="11" s="1"/>
  <c r="W414" i="11"/>
  <c r="X414" i="11"/>
  <c r="Y414" i="11"/>
  <c r="Z414" i="11" s="1"/>
  <c r="W415" i="11"/>
  <c r="X415" i="11"/>
  <c r="Y415" i="11"/>
  <c r="Z415" i="11" s="1"/>
  <c r="W416" i="11"/>
  <c r="X416" i="11"/>
  <c r="Y416" i="11"/>
  <c r="Z416" i="11" s="1"/>
  <c r="W417" i="11"/>
  <c r="V417" i="11" s="1"/>
  <c r="X417" i="11"/>
  <c r="Y417" i="11"/>
  <c r="Z417" i="11" s="1"/>
  <c r="W418" i="11"/>
  <c r="X418" i="11"/>
  <c r="Y418" i="11"/>
  <c r="Z418" i="11" s="1"/>
  <c r="W419" i="11"/>
  <c r="X419" i="11"/>
  <c r="Y419" i="11"/>
  <c r="Z419" i="11" s="1"/>
  <c r="W420" i="11"/>
  <c r="X420" i="11"/>
  <c r="Y420" i="11"/>
  <c r="Z420" i="11" s="1"/>
  <c r="W421" i="11"/>
  <c r="V421" i="11" s="1"/>
  <c r="X421" i="11"/>
  <c r="Y421" i="11"/>
  <c r="Z421" i="11" s="1"/>
  <c r="W422" i="11"/>
  <c r="X422" i="11"/>
  <c r="Y422" i="11"/>
  <c r="Z422" i="11" s="1"/>
  <c r="W423" i="11"/>
  <c r="X423" i="11"/>
  <c r="Y423" i="11"/>
  <c r="Z423" i="11" s="1"/>
  <c r="W424" i="11"/>
  <c r="X424" i="11"/>
  <c r="Y424" i="11"/>
  <c r="Z424" i="11" s="1"/>
  <c r="W425" i="11"/>
  <c r="V425" i="11" s="1"/>
  <c r="X425" i="11"/>
  <c r="Y425" i="11"/>
  <c r="Z425" i="11" s="1"/>
  <c r="W426" i="11"/>
  <c r="X426" i="11"/>
  <c r="Y426" i="11"/>
  <c r="Z426" i="11" s="1"/>
  <c r="W427" i="11"/>
  <c r="X427" i="11"/>
  <c r="Y427" i="11"/>
  <c r="Z427" i="11" s="1"/>
  <c r="W428" i="11"/>
  <c r="X428" i="11"/>
  <c r="Y428" i="11"/>
  <c r="Z428" i="11" s="1"/>
  <c r="W429" i="11"/>
  <c r="V429" i="11" s="1"/>
  <c r="X429" i="11"/>
  <c r="Y429" i="11"/>
  <c r="Z429" i="11" s="1"/>
  <c r="W430" i="11"/>
  <c r="X430" i="11"/>
  <c r="Y430" i="11"/>
  <c r="Z430" i="11" s="1"/>
  <c r="W431" i="11"/>
  <c r="X431" i="11"/>
  <c r="Y431" i="11"/>
  <c r="Z431" i="11" s="1"/>
  <c r="W432" i="11"/>
  <c r="X432" i="11"/>
  <c r="Y432" i="11"/>
  <c r="Z432" i="11" s="1"/>
  <c r="W433" i="11"/>
  <c r="V433" i="11" s="1"/>
  <c r="X433" i="11"/>
  <c r="Y433" i="11"/>
  <c r="Z433" i="11" s="1"/>
  <c r="W434" i="11"/>
  <c r="X434" i="11"/>
  <c r="Y434" i="11"/>
  <c r="Z434" i="11" s="1"/>
  <c r="W435" i="11"/>
  <c r="X435" i="11"/>
  <c r="Y435" i="11"/>
  <c r="Z435" i="11" s="1"/>
  <c r="W436" i="11"/>
  <c r="X436" i="11"/>
  <c r="Y436" i="11"/>
  <c r="Z436" i="11" s="1"/>
  <c r="W437" i="11"/>
  <c r="V437" i="11" s="1"/>
  <c r="X437" i="11"/>
  <c r="Y437" i="11"/>
  <c r="Z437" i="11" s="1"/>
  <c r="W438" i="11"/>
  <c r="X438" i="11"/>
  <c r="Y438" i="11"/>
  <c r="Z438" i="11" s="1"/>
  <c r="W439" i="11"/>
  <c r="X439" i="11"/>
  <c r="Y439" i="11"/>
  <c r="Z439" i="11" s="1"/>
  <c r="W440" i="11"/>
  <c r="X440" i="11"/>
  <c r="Y440" i="11"/>
  <c r="Z440" i="11"/>
  <c r="W441" i="11"/>
  <c r="X441" i="11"/>
  <c r="Y441" i="11"/>
  <c r="Z441" i="11" s="1"/>
  <c r="W442" i="11"/>
  <c r="V442" i="11" s="1"/>
  <c r="X442" i="11"/>
  <c r="Y442" i="11"/>
  <c r="Z442" i="11" s="1"/>
  <c r="W443" i="11"/>
  <c r="V443" i="11" s="1"/>
  <c r="X443" i="11"/>
  <c r="Y443" i="11"/>
  <c r="Z443" i="11" s="1"/>
  <c r="W444" i="11"/>
  <c r="X444" i="11"/>
  <c r="Y444" i="11"/>
  <c r="Z444" i="11" s="1"/>
  <c r="W445" i="11"/>
  <c r="X445" i="11"/>
  <c r="Y445" i="11"/>
  <c r="Z445" i="11" s="1"/>
  <c r="W446" i="11"/>
  <c r="V446" i="11" s="1"/>
  <c r="X446" i="11"/>
  <c r="Y446" i="11"/>
  <c r="Z446" i="11" s="1"/>
  <c r="W447" i="11"/>
  <c r="V447" i="11" s="1"/>
  <c r="X447" i="11"/>
  <c r="Y447" i="11"/>
  <c r="Z447" i="11" s="1"/>
  <c r="W448" i="11"/>
  <c r="X448" i="11"/>
  <c r="Y448" i="11"/>
  <c r="Z448" i="11" s="1"/>
  <c r="W449" i="11"/>
  <c r="X449" i="11"/>
  <c r="Y449" i="11"/>
  <c r="Z449" i="11" s="1"/>
  <c r="W450" i="11"/>
  <c r="V450" i="11" s="1"/>
  <c r="X450" i="11"/>
  <c r="Y450" i="11"/>
  <c r="Z450" i="11" s="1"/>
  <c r="W451" i="11"/>
  <c r="V451" i="11" s="1"/>
  <c r="X451" i="11"/>
  <c r="Y451" i="11"/>
  <c r="Z451" i="11" s="1"/>
  <c r="W452" i="11"/>
  <c r="X452" i="11"/>
  <c r="Y452" i="11"/>
  <c r="Z452" i="11" s="1"/>
  <c r="W453" i="11"/>
  <c r="X453" i="11"/>
  <c r="Y453" i="11"/>
  <c r="Z453" i="11" s="1"/>
  <c r="W454" i="11"/>
  <c r="V454" i="11" s="1"/>
  <c r="X454" i="11"/>
  <c r="Y454" i="11"/>
  <c r="Z454" i="11" s="1"/>
  <c r="W455" i="11"/>
  <c r="V455" i="11" s="1"/>
  <c r="X455" i="11"/>
  <c r="Y455" i="11"/>
  <c r="Z455" i="11" s="1"/>
  <c r="W456" i="11"/>
  <c r="X456" i="11"/>
  <c r="Y456" i="11"/>
  <c r="Z456" i="11" s="1"/>
  <c r="W457" i="11"/>
  <c r="X457" i="11"/>
  <c r="Y457" i="11"/>
  <c r="Z457" i="11" s="1"/>
  <c r="W458" i="11"/>
  <c r="V458" i="11" s="1"/>
  <c r="X458" i="11"/>
  <c r="Y458" i="11"/>
  <c r="Z458" i="11" s="1"/>
  <c r="W459" i="11"/>
  <c r="V459" i="11" s="1"/>
  <c r="X459" i="11"/>
  <c r="Y459" i="11"/>
  <c r="Z459" i="11" s="1"/>
  <c r="W460" i="11"/>
  <c r="X460" i="11"/>
  <c r="Y460" i="11"/>
  <c r="Z460" i="11" s="1"/>
  <c r="W461" i="11"/>
  <c r="X461" i="11"/>
  <c r="Y461" i="11"/>
  <c r="Z461" i="11" s="1"/>
  <c r="W462" i="11"/>
  <c r="V462" i="11" s="1"/>
  <c r="X462" i="11"/>
  <c r="Y462" i="11"/>
  <c r="Z462" i="11" s="1"/>
  <c r="W463" i="11"/>
  <c r="V463" i="11" s="1"/>
  <c r="X463" i="11"/>
  <c r="Y463" i="11"/>
  <c r="Z463" i="11" s="1"/>
  <c r="W464" i="11"/>
  <c r="X464" i="11"/>
  <c r="Y464" i="11"/>
  <c r="Z464" i="11" s="1"/>
  <c r="W465" i="11"/>
  <c r="X465" i="11"/>
  <c r="Y465" i="11"/>
  <c r="Z465" i="11" s="1"/>
  <c r="W466" i="11"/>
  <c r="V466" i="11" s="1"/>
  <c r="X466" i="11"/>
  <c r="Y466" i="11"/>
  <c r="Z466" i="11" s="1"/>
  <c r="W467" i="11"/>
  <c r="V467" i="11" s="1"/>
  <c r="X467" i="11"/>
  <c r="Y467" i="11"/>
  <c r="Z467" i="11" s="1"/>
  <c r="W468" i="11"/>
  <c r="X468" i="11"/>
  <c r="Y468" i="11"/>
  <c r="Z468" i="11" s="1"/>
  <c r="W469" i="11"/>
  <c r="X469" i="11"/>
  <c r="Y469" i="11"/>
  <c r="Z469" i="11" s="1"/>
  <c r="W470" i="11"/>
  <c r="V470" i="11" s="1"/>
  <c r="X470" i="11"/>
  <c r="Y470" i="11"/>
  <c r="Z470" i="11" s="1"/>
  <c r="W471" i="11"/>
  <c r="V471" i="11" s="1"/>
  <c r="X471" i="11"/>
  <c r="Y471" i="11"/>
  <c r="Z471" i="11" s="1"/>
  <c r="W472" i="11"/>
  <c r="X472" i="11"/>
  <c r="Y472" i="11"/>
  <c r="Z472" i="11" s="1"/>
  <c r="W473" i="11"/>
  <c r="X473" i="11"/>
  <c r="Y473" i="11"/>
  <c r="Z473" i="11" s="1"/>
  <c r="W474" i="11"/>
  <c r="V474" i="11" s="1"/>
  <c r="X474" i="11"/>
  <c r="Y474" i="11"/>
  <c r="Z474" i="11" s="1"/>
  <c r="W475" i="11"/>
  <c r="V475" i="11" s="1"/>
  <c r="X475" i="11"/>
  <c r="Y475" i="11"/>
  <c r="Z475" i="11" s="1"/>
  <c r="W476" i="11"/>
  <c r="X476" i="11"/>
  <c r="Y476" i="11"/>
  <c r="Z476" i="11" s="1"/>
  <c r="W477" i="11"/>
  <c r="X477" i="11"/>
  <c r="Y477" i="11"/>
  <c r="Z477" i="11" s="1"/>
  <c r="W478" i="11"/>
  <c r="V478" i="11" s="1"/>
  <c r="X478" i="11"/>
  <c r="Y478" i="11"/>
  <c r="Z478" i="11" s="1"/>
  <c r="W479" i="11"/>
  <c r="V479" i="11" s="1"/>
  <c r="X479" i="11"/>
  <c r="Y479" i="11"/>
  <c r="Z479" i="11" s="1"/>
  <c r="W480" i="11"/>
  <c r="X480" i="11"/>
  <c r="Y480" i="11"/>
  <c r="Z480" i="11" s="1"/>
  <c r="W481" i="11"/>
  <c r="X481" i="11"/>
  <c r="Y481" i="11"/>
  <c r="Z481" i="11" s="1"/>
  <c r="W482" i="11"/>
  <c r="V482" i="11" s="1"/>
  <c r="X482" i="11"/>
  <c r="Y482" i="11"/>
  <c r="Z482" i="11" s="1"/>
  <c r="W483" i="11"/>
  <c r="V483" i="11" s="1"/>
  <c r="X483" i="11"/>
  <c r="Y483" i="11"/>
  <c r="Z483" i="11" s="1"/>
  <c r="W484" i="11"/>
  <c r="X484" i="11"/>
  <c r="Y484" i="11"/>
  <c r="Z484" i="11" s="1"/>
  <c r="W485" i="11"/>
  <c r="X485" i="11"/>
  <c r="Y485" i="11"/>
  <c r="Z485" i="11" s="1"/>
  <c r="W486" i="11"/>
  <c r="V486" i="11" s="1"/>
  <c r="X486" i="11"/>
  <c r="Y486" i="11"/>
  <c r="Z486" i="11" s="1"/>
  <c r="W487" i="11"/>
  <c r="V487" i="11" s="1"/>
  <c r="X487" i="11"/>
  <c r="Y487" i="11"/>
  <c r="Z487" i="11" s="1"/>
  <c r="W488" i="11"/>
  <c r="X488" i="11"/>
  <c r="Y488" i="11"/>
  <c r="Z488" i="11" s="1"/>
  <c r="W489" i="11"/>
  <c r="X489" i="11"/>
  <c r="Y489" i="11"/>
  <c r="Z489" i="11" s="1"/>
  <c r="W490" i="11"/>
  <c r="V490" i="11" s="1"/>
  <c r="X490" i="11"/>
  <c r="Y490" i="11"/>
  <c r="Z490" i="11" s="1"/>
  <c r="W491" i="11"/>
  <c r="V491" i="11" s="1"/>
  <c r="X491" i="11"/>
  <c r="Y491" i="11"/>
  <c r="Z491" i="11" s="1"/>
  <c r="W492" i="11"/>
  <c r="X492" i="11"/>
  <c r="Y492" i="11"/>
  <c r="Z492" i="11" s="1"/>
  <c r="W493" i="11"/>
  <c r="X493" i="11"/>
  <c r="Y493" i="11"/>
  <c r="Z493" i="11" s="1"/>
  <c r="W494" i="11"/>
  <c r="V494" i="11" s="1"/>
  <c r="X494" i="11"/>
  <c r="Y494" i="11"/>
  <c r="Z494" i="11" s="1"/>
  <c r="W495" i="11"/>
  <c r="V495" i="11" s="1"/>
  <c r="X495" i="11"/>
  <c r="Y495" i="11"/>
  <c r="Z495" i="11" s="1"/>
  <c r="W496" i="11"/>
  <c r="X496" i="11"/>
  <c r="Y496" i="11"/>
  <c r="Z496" i="11" s="1"/>
  <c r="W497" i="11"/>
  <c r="X497" i="11"/>
  <c r="Y497" i="11"/>
  <c r="Z497" i="11" s="1"/>
  <c r="W498" i="11"/>
  <c r="V498" i="11" s="1"/>
  <c r="X498" i="11"/>
  <c r="Y498" i="11"/>
  <c r="Z498" i="11" s="1"/>
  <c r="W499" i="11"/>
  <c r="V499" i="11" s="1"/>
  <c r="X499" i="11"/>
  <c r="Y499" i="11"/>
  <c r="Z499" i="11" s="1"/>
  <c r="W500" i="11"/>
  <c r="X500" i="11"/>
  <c r="Y500" i="11"/>
  <c r="Z500" i="11" s="1"/>
  <c r="W501" i="11"/>
  <c r="X501" i="11"/>
  <c r="Y501" i="11"/>
  <c r="Z501" i="11" s="1"/>
  <c r="W502" i="11"/>
  <c r="V502" i="11" s="1"/>
  <c r="X502" i="11"/>
  <c r="Y502" i="11"/>
  <c r="Z502" i="11" s="1"/>
  <c r="V5" i="11"/>
  <c r="V6" i="11"/>
  <c r="V7" i="11"/>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54" i="11"/>
  <c r="V55" i="11"/>
  <c r="V56" i="11"/>
  <c r="V58" i="11"/>
  <c r="V59" i="11"/>
  <c r="V60" i="11"/>
  <c r="V62" i="11"/>
  <c r="V63" i="11"/>
  <c r="V64" i="11"/>
  <c r="V66" i="11"/>
  <c r="V67" i="11"/>
  <c r="V68" i="11"/>
  <c r="V70" i="11"/>
  <c r="V71" i="11"/>
  <c r="V72" i="11"/>
  <c r="V74" i="11"/>
  <c r="V75" i="11"/>
  <c r="V76" i="11"/>
  <c r="V78" i="11"/>
  <c r="V79" i="11"/>
  <c r="V80" i="11"/>
  <c r="V82" i="11"/>
  <c r="V83" i="11"/>
  <c r="V84" i="11"/>
  <c r="V86" i="11"/>
  <c r="V87" i="11"/>
  <c r="V88" i="11"/>
  <c r="V90" i="11"/>
  <c r="V91" i="11"/>
  <c r="V92" i="11"/>
  <c r="V94" i="11"/>
  <c r="V95" i="11"/>
  <c r="V96" i="11"/>
  <c r="V98" i="11"/>
  <c r="V99" i="11"/>
  <c r="V100" i="11"/>
  <c r="V102" i="11"/>
  <c r="V103" i="11"/>
  <c r="V104" i="11"/>
  <c r="V106" i="11"/>
  <c r="V107" i="11"/>
  <c r="V108" i="11"/>
  <c r="V110" i="11"/>
  <c r="V111" i="11"/>
  <c r="V112" i="11"/>
  <c r="V114" i="11"/>
  <c r="V115" i="11"/>
  <c r="V116" i="11"/>
  <c r="V118" i="11"/>
  <c r="V119" i="11"/>
  <c r="V120" i="11"/>
  <c r="V122" i="11"/>
  <c r="V123" i="11"/>
  <c r="V124" i="11"/>
  <c r="V126" i="11"/>
  <c r="V127" i="11"/>
  <c r="V128" i="11"/>
  <c r="V130" i="11"/>
  <c r="V131" i="11"/>
  <c r="V132" i="11"/>
  <c r="V134" i="11"/>
  <c r="V135" i="11"/>
  <c r="V136" i="11"/>
  <c r="V138" i="11"/>
  <c r="V139" i="11"/>
  <c r="V140" i="11"/>
  <c r="V142" i="11"/>
  <c r="V143" i="11"/>
  <c r="V144" i="11"/>
  <c r="V146" i="11"/>
  <c r="V147" i="11"/>
  <c r="V148" i="11"/>
  <c r="V150" i="11"/>
  <c r="V151" i="11"/>
  <c r="V152" i="11"/>
  <c r="V154" i="11"/>
  <c r="V155" i="11"/>
  <c r="V156" i="11"/>
  <c r="V158" i="11"/>
  <c r="V159" i="11"/>
  <c r="V160" i="11"/>
  <c r="V162" i="11"/>
  <c r="V163" i="11"/>
  <c r="V164" i="11"/>
  <c r="V166" i="11"/>
  <c r="V167" i="11"/>
  <c r="V168" i="11"/>
  <c r="V170" i="11"/>
  <c r="V171" i="11"/>
  <c r="V172" i="11"/>
  <c r="V174" i="11"/>
  <c r="V175" i="11"/>
  <c r="V176" i="11"/>
  <c r="V178" i="11"/>
  <c r="V179" i="11"/>
  <c r="V180" i="11"/>
  <c r="V182" i="11"/>
  <c r="V183" i="11"/>
  <c r="V184" i="11"/>
  <c r="V186" i="11"/>
  <c r="V187" i="11"/>
  <c r="V188" i="11"/>
  <c r="V190" i="11"/>
  <c r="V191" i="11"/>
  <c r="V192" i="11"/>
  <c r="V194" i="11"/>
  <c r="V195" i="11"/>
  <c r="V196" i="11"/>
  <c r="V198" i="11"/>
  <c r="V199" i="11"/>
  <c r="V200" i="11"/>
  <c r="V202" i="11"/>
  <c r="V203" i="11"/>
  <c r="V204" i="11"/>
  <c r="V206" i="11"/>
  <c r="V207" i="11"/>
  <c r="V208" i="11"/>
  <c r="V210" i="11"/>
  <c r="V211" i="11"/>
  <c r="V212" i="11"/>
  <c r="V214" i="11"/>
  <c r="V215" i="11"/>
  <c r="V216" i="11"/>
  <c r="V218" i="11"/>
  <c r="V219" i="11"/>
  <c r="V220" i="11"/>
  <c r="V222" i="11"/>
  <c r="V223" i="11"/>
  <c r="V224" i="11"/>
  <c r="V226" i="11"/>
  <c r="V227" i="11"/>
  <c r="V228" i="11"/>
  <c r="V230" i="11"/>
  <c r="V231" i="11"/>
  <c r="V232" i="11"/>
  <c r="V234" i="11"/>
  <c r="V235" i="11"/>
  <c r="V236" i="11"/>
  <c r="V238" i="11"/>
  <c r="V239" i="11"/>
  <c r="V240" i="11"/>
  <c r="V242" i="11"/>
  <c r="V243" i="11"/>
  <c r="V244" i="11"/>
  <c r="V246" i="11"/>
  <c r="V247" i="11"/>
  <c r="V248" i="11"/>
  <c r="V250" i="11"/>
  <c r="V251" i="11"/>
  <c r="V252" i="11"/>
  <c r="V254" i="11"/>
  <c r="V255" i="11"/>
  <c r="V256" i="11"/>
  <c r="V258" i="11"/>
  <c r="V259" i="11"/>
  <c r="V260" i="11"/>
  <c r="V262" i="11"/>
  <c r="V263" i="11"/>
  <c r="V264" i="11"/>
  <c r="V266" i="11"/>
  <c r="V267" i="11"/>
  <c r="V268" i="11"/>
  <c r="V270" i="11"/>
  <c r="V271" i="11"/>
  <c r="V272" i="11"/>
  <c r="V274" i="11"/>
  <c r="V275" i="11"/>
  <c r="V276" i="11"/>
  <c r="V278" i="11"/>
  <c r="V279" i="11"/>
  <c r="V280" i="11"/>
  <c r="V282" i="11"/>
  <c r="V283" i="11"/>
  <c r="V284" i="11"/>
  <c r="V286" i="11"/>
  <c r="V287" i="11"/>
  <c r="V288" i="11"/>
  <c r="V290" i="11"/>
  <c r="V291" i="11"/>
  <c r="V292" i="11"/>
  <c r="V294" i="11"/>
  <c r="V295" i="11"/>
  <c r="V296" i="11"/>
  <c r="V298" i="11"/>
  <c r="V299" i="11"/>
  <c r="V300" i="11"/>
  <c r="V302" i="11"/>
  <c r="V303" i="11"/>
  <c r="V304" i="11"/>
  <c r="V306" i="11"/>
  <c r="V307" i="11"/>
  <c r="V308" i="11"/>
  <c r="V310" i="11"/>
  <c r="V311" i="11"/>
  <c r="V312" i="11"/>
  <c r="V314" i="11"/>
  <c r="V315" i="11"/>
  <c r="V316" i="11"/>
  <c r="V318" i="11"/>
  <c r="V319" i="11"/>
  <c r="V320" i="11"/>
  <c r="V322" i="11"/>
  <c r="V323" i="11"/>
  <c r="V324" i="11"/>
  <c r="V326" i="11"/>
  <c r="V327" i="11"/>
  <c r="V328" i="11"/>
  <c r="V330" i="11"/>
  <c r="V331" i="11"/>
  <c r="V332" i="11"/>
  <c r="V334" i="11"/>
  <c r="V335" i="11"/>
  <c r="V336" i="11"/>
  <c r="V338" i="11"/>
  <c r="V339" i="11"/>
  <c r="V340" i="11"/>
  <c r="V342" i="11"/>
  <c r="V343" i="11"/>
  <c r="V344" i="11"/>
  <c r="V346" i="11"/>
  <c r="V347" i="11"/>
  <c r="V348" i="11"/>
  <c r="V350" i="11"/>
  <c r="V351" i="11"/>
  <c r="V352" i="11"/>
  <c r="V354" i="11"/>
  <c r="V355" i="11"/>
  <c r="V356" i="11"/>
  <c r="V358" i="11"/>
  <c r="V359" i="11"/>
  <c r="V360" i="11"/>
  <c r="V362" i="11"/>
  <c r="V363" i="11"/>
  <c r="V364" i="11"/>
  <c r="V366" i="11"/>
  <c r="V367" i="11"/>
  <c r="V368" i="11"/>
  <c r="V370" i="11"/>
  <c r="V371" i="11"/>
  <c r="V372" i="11"/>
  <c r="V374" i="11"/>
  <c r="V375" i="11"/>
  <c r="V376" i="11"/>
  <c r="V378" i="11"/>
  <c r="V379" i="11"/>
  <c r="V380" i="11"/>
  <c r="V382" i="11"/>
  <c r="V383" i="11"/>
  <c r="V384" i="11"/>
  <c r="V386" i="11"/>
  <c r="V387" i="11"/>
  <c r="V388" i="11"/>
  <c r="V390" i="11"/>
  <c r="V391" i="11"/>
  <c r="V392" i="11"/>
  <c r="V394" i="11"/>
  <c r="V395" i="11"/>
  <c r="V396" i="11"/>
  <c r="V398" i="11"/>
  <c r="V399" i="11"/>
  <c r="V400" i="11"/>
  <c r="V402" i="11"/>
  <c r="V403" i="11"/>
  <c r="V404" i="11"/>
  <c r="V406" i="11"/>
  <c r="V407" i="11"/>
  <c r="V408" i="11"/>
  <c r="V410" i="11"/>
  <c r="V411" i="11"/>
  <c r="V412" i="11"/>
  <c r="V414" i="11"/>
  <c r="V415" i="11"/>
  <c r="V416" i="11"/>
  <c r="V418" i="11"/>
  <c r="V419" i="11"/>
  <c r="V420" i="11"/>
  <c r="V422" i="11"/>
  <c r="V423" i="11"/>
  <c r="V424" i="11"/>
  <c r="V426" i="11"/>
  <c r="V427" i="11"/>
  <c r="V428" i="11"/>
  <c r="V430" i="11"/>
  <c r="V431" i="11"/>
  <c r="V432" i="11"/>
  <c r="V434" i="11"/>
  <c r="V435" i="11"/>
  <c r="V436" i="11"/>
  <c r="V438" i="11"/>
  <c r="V439" i="11"/>
  <c r="V440" i="11"/>
  <c r="V441" i="11"/>
  <c r="V444" i="11"/>
  <c r="V445" i="11"/>
  <c r="V448" i="11"/>
  <c r="V449" i="11"/>
  <c r="V452" i="11"/>
  <c r="V453" i="11"/>
  <c r="V456" i="11"/>
  <c r="V457" i="11"/>
  <c r="V460" i="11"/>
  <c r="V461" i="11"/>
  <c r="V464" i="11"/>
  <c r="V465" i="11"/>
  <c r="V468" i="11"/>
  <c r="V469" i="11"/>
  <c r="V472" i="11"/>
  <c r="V473" i="11"/>
  <c r="V476" i="11"/>
  <c r="V477" i="11"/>
  <c r="V480" i="11"/>
  <c r="V481" i="11"/>
  <c r="V484" i="11"/>
  <c r="V485" i="11"/>
  <c r="V488" i="11"/>
  <c r="V489" i="11"/>
  <c r="V492" i="11"/>
  <c r="V493" i="11"/>
  <c r="V496" i="11"/>
  <c r="V497" i="11"/>
  <c r="V500" i="11"/>
  <c r="V501" i="11"/>
  <c r="Q4" i="11"/>
  <c r="R4" i="11"/>
  <c r="Q5" i="11"/>
  <c r="R5" i="11"/>
  <c r="S5" i="11"/>
  <c r="T5" i="11" s="1"/>
  <c r="Q6" i="11"/>
  <c r="R6" i="11"/>
  <c r="S6" i="11"/>
  <c r="T6" i="11" s="1"/>
  <c r="Q7" i="11"/>
  <c r="P7" i="11" s="1"/>
  <c r="R7" i="11"/>
  <c r="S7" i="11"/>
  <c r="T7" i="11" s="1"/>
  <c r="Q8" i="11"/>
  <c r="R8" i="11"/>
  <c r="S8" i="11"/>
  <c r="T8" i="11" s="1"/>
  <c r="Q9" i="11"/>
  <c r="R9" i="11"/>
  <c r="S9" i="11"/>
  <c r="T9" i="11" s="1"/>
  <c r="Q10" i="11"/>
  <c r="R10" i="11"/>
  <c r="S10" i="11"/>
  <c r="T10" i="11" s="1"/>
  <c r="Q11" i="11"/>
  <c r="P11" i="11" s="1"/>
  <c r="R11" i="11"/>
  <c r="S11" i="11"/>
  <c r="T11" i="11" s="1"/>
  <c r="Q12" i="11"/>
  <c r="R12" i="11"/>
  <c r="S12" i="11"/>
  <c r="T12" i="11" s="1"/>
  <c r="Q13" i="11"/>
  <c r="R13" i="11"/>
  <c r="S13" i="11"/>
  <c r="T13" i="11" s="1"/>
  <c r="Q14" i="11"/>
  <c r="R14" i="11"/>
  <c r="S14" i="11"/>
  <c r="T14" i="11" s="1"/>
  <c r="Q15" i="11"/>
  <c r="P15" i="11" s="1"/>
  <c r="R15" i="11"/>
  <c r="S15" i="11"/>
  <c r="T15" i="11" s="1"/>
  <c r="Q16" i="11"/>
  <c r="R16" i="11"/>
  <c r="S16" i="11"/>
  <c r="T16" i="11" s="1"/>
  <c r="Q17" i="11"/>
  <c r="R17" i="11"/>
  <c r="S17" i="11"/>
  <c r="T17" i="11" s="1"/>
  <c r="Q18" i="11"/>
  <c r="R18" i="11"/>
  <c r="S18" i="11"/>
  <c r="T18" i="11" s="1"/>
  <c r="Q19" i="11"/>
  <c r="P19" i="11" s="1"/>
  <c r="R19" i="11"/>
  <c r="S19" i="11"/>
  <c r="T19" i="11" s="1"/>
  <c r="Q20" i="11"/>
  <c r="R20" i="11"/>
  <c r="S20" i="11"/>
  <c r="T20" i="11" s="1"/>
  <c r="Q21" i="11"/>
  <c r="R21" i="11"/>
  <c r="S21" i="11"/>
  <c r="T21" i="11" s="1"/>
  <c r="Q22" i="11"/>
  <c r="R22" i="11"/>
  <c r="S22" i="11"/>
  <c r="T22" i="11" s="1"/>
  <c r="Q23" i="11"/>
  <c r="P23" i="11" s="1"/>
  <c r="R23" i="11"/>
  <c r="S23" i="11"/>
  <c r="T23" i="11" s="1"/>
  <c r="Q24" i="11"/>
  <c r="R24" i="11"/>
  <c r="S24" i="11"/>
  <c r="T24" i="11" s="1"/>
  <c r="Q25" i="11"/>
  <c r="R25" i="11"/>
  <c r="S25" i="11"/>
  <c r="T25" i="11" s="1"/>
  <c r="Q26" i="11"/>
  <c r="R26" i="11"/>
  <c r="S26" i="11"/>
  <c r="T26" i="11" s="1"/>
  <c r="Q27" i="11"/>
  <c r="P27" i="11" s="1"/>
  <c r="R27" i="11"/>
  <c r="S27" i="11"/>
  <c r="T27" i="11" s="1"/>
  <c r="Q28" i="11"/>
  <c r="R28" i="11"/>
  <c r="S28" i="11"/>
  <c r="T28" i="11" s="1"/>
  <c r="Q29" i="11"/>
  <c r="R29" i="11"/>
  <c r="S29" i="11"/>
  <c r="T29" i="11" s="1"/>
  <c r="Q30" i="11"/>
  <c r="R30" i="11"/>
  <c r="S30" i="11"/>
  <c r="T30" i="11" s="1"/>
  <c r="Q31" i="11"/>
  <c r="P31" i="11" s="1"/>
  <c r="R31" i="11"/>
  <c r="S31" i="11"/>
  <c r="T31" i="11" s="1"/>
  <c r="Q32" i="11"/>
  <c r="R32" i="11"/>
  <c r="S32" i="11"/>
  <c r="T32" i="11" s="1"/>
  <c r="Q33" i="11"/>
  <c r="R33" i="11"/>
  <c r="S33" i="11"/>
  <c r="T33" i="11" s="1"/>
  <c r="Q34" i="11"/>
  <c r="R34" i="11"/>
  <c r="S34" i="11"/>
  <c r="T34" i="11" s="1"/>
  <c r="Q35" i="11"/>
  <c r="P35" i="11" s="1"/>
  <c r="R35" i="11"/>
  <c r="S35" i="11"/>
  <c r="T35" i="11" s="1"/>
  <c r="Q36" i="11"/>
  <c r="R36" i="11"/>
  <c r="S36" i="11"/>
  <c r="T36" i="11" s="1"/>
  <c r="Q37" i="11"/>
  <c r="R37" i="11"/>
  <c r="S37" i="11"/>
  <c r="T37" i="11" s="1"/>
  <c r="Q38" i="11"/>
  <c r="R38" i="11"/>
  <c r="S38" i="11"/>
  <c r="T38" i="11" s="1"/>
  <c r="Q39" i="11"/>
  <c r="P39" i="11" s="1"/>
  <c r="R39" i="11"/>
  <c r="S39" i="11"/>
  <c r="T39" i="11" s="1"/>
  <c r="Q40" i="11"/>
  <c r="R40" i="11"/>
  <c r="S40" i="11"/>
  <c r="T40" i="11" s="1"/>
  <c r="Q41" i="11"/>
  <c r="R41" i="11"/>
  <c r="S41" i="11"/>
  <c r="T41" i="11" s="1"/>
  <c r="Q42" i="11"/>
  <c r="R42" i="11"/>
  <c r="S42" i="11"/>
  <c r="T42" i="11" s="1"/>
  <c r="Q43" i="11"/>
  <c r="P43" i="11" s="1"/>
  <c r="R43" i="11"/>
  <c r="S43" i="11"/>
  <c r="T43" i="11" s="1"/>
  <c r="Q44" i="11"/>
  <c r="R44" i="11"/>
  <c r="S44" i="11"/>
  <c r="T44" i="11" s="1"/>
  <c r="Q45" i="11"/>
  <c r="R45" i="11"/>
  <c r="S45" i="11"/>
  <c r="T45" i="11" s="1"/>
  <c r="Q46" i="11"/>
  <c r="R46" i="11"/>
  <c r="S46" i="11"/>
  <c r="T46" i="11" s="1"/>
  <c r="Q47" i="11"/>
  <c r="P47" i="11" s="1"/>
  <c r="R47" i="11"/>
  <c r="S47" i="11"/>
  <c r="T47" i="11" s="1"/>
  <c r="Q48" i="11"/>
  <c r="R48" i="11"/>
  <c r="S48" i="11"/>
  <c r="T48" i="11" s="1"/>
  <c r="Q49" i="11"/>
  <c r="R49" i="11"/>
  <c r="S49" i="11"/>
  <c r="T49" i="11" s="1"/>
  <c r="Q50" i="11"/>
  <c r="R50" i="11"/>
  <c r="S50" i="11"/>
  <c r="T50" i="11" s="1"/>
  <c r="Q51" i="11"/>
  <c r="P51" i="11" s="1"/>
  <c r="R51" i="11"/>
  <c r="S51" i="11"/>
  <c r="T51" i="11" s="1"/>
  <c r="Q52" i="11"/>
  <c r="R52" i="11"/>
  <c r="S52" i="11"/>
  <c r="T52" i="11" s="1"/>
  <c r="Q53" i="11"/>
  <c r="R53" i="11"/>
  <c r="S53" i="11"/>
  <c r="T53" i="11" s="1"/>
  <c r="Q54" i="11"/>
  <c r="R54" i="11"/>
  <c r="S54" i="11"/>
  <c r="T54" i="11" s="1"/>
  <c r="Q55" i="11"/>
  <c r="P55" i="11" s="1"/>
  <c r="R55" i="11"/>
  <c r="S55" i="11"/>
  <c r="T55" i="11" s="1"/>
  <c r="Q56" i="11"/>
  <c r="R56" i="11"/>
  <c r="S56" i="11"/>
  <c r="T56" i="11" s="1"/>
  <c r="Q57" i="11"/>
  <c r="R57" i="11"/>
  <c r="S57" i="11"/>
  <c r="T57" i="11" s="1"/>
  <c r="Q58" i="11"/>
  <c r="R58" i="11"/>
  <c r="S58" i="11"/>
  <c r="T58" i="11" s="1"/>
  <c r="Q59" i="11"/>
  <c r="P59" i="11" s="1"/>
  <c r="R59" i="11"/>
  <c r="S59" i="11"/>
  <c r="T59" i="11" s="1"/>
  <c r="Q60" i="11"/>
  <c r="R60" i="11"/>
  <c r="S60" i="11"/>
  <c r="T60" i="11" s="1"/>
  <c r="Q61" i="11"/>
  <c r="R61" i="11"/>
  <c r="S61" i="11"/>
  <c r="T61" i="11" s="1"/>
  <c r="Q62" i="11"/>
  <c r="R62" i="11"/>
  <c r="S62" i="11"/>
  <c r="T62" i="11" s="1"/>
  <c r="Q63" i="11"/>
  <c r="P63" i="11" s="1"/>
  <c r="R63" i="11"/>
  <c r="S63" i="11"/>
  <c r="T63" i="11" s="1"/>
  <c r="Q64" i="11"/>
  <c r="R64" i="11"/>
  <c r="S64" i="11"/>
  <c r="T64" i="11" s="1"/>
  <c r="Q65" i="11"/>
  <c r="R65" i="11"/>
  <c r="S65" i="11"/>
  <c r="T65" i="11" s="1"/>
  <c r="Q66" i="11"/>
  <c r="R66" i="11"/>
  <c r="S66" i="11"/>
  <c r="T66" i="11" s="1"/>
  <c r="Q67" i="11"/>
  <c r="P67" i="11" s="1"/>
  <c r="R67" i="11"/>
  <c r="S67" i="11"/>
  <c r="T67" i="11" s="1"/>
  <c r="Q68" i="11"/>
  <c r="R68" i="11"/>
  <c r="S68" i="11"/>
  <c r="T68" i="11" s="1"/>
  <c r="Q69" i="11"/>
  <c r="R69" i="11"/>
  <c r="S69" i="11"/>
  <c r="T69" i="11" s="1"/>
  <c r="Q70" i="11"/>
  <c r="R70" i="11"/>
  <c r="S70" i="11"/>
  <c r="T70" i="11" s="1"/>
  <c r="Q71" i="11"/>
  <c r="P71" i="11" s="1"/>
  <c r="R71" i="11"/>
  <c r="S71" i="11"/>
  <c r="T71" i="11" s="1"/>
  <c r="Q72" i="11"/>
  <c r="R72" i="11"/>
  <c r="S72" i="11"/>
  <c r="T72" i="11" s="1"/>
  <c r="Q73" i="11"/>
  <c r="R73" i="11"/>
  <c r="S73" i="11"/>
  <c r="T73" i="11" s="1"/>
  <c r="Q74" i="11"/>
  <c r="R74" i="11"/>
  <c r="S74" i="11"/>
  <c r="T74" i="11" s="1"/>
  <c r="Q75" i="11"/>
  <c r="P75" i="11" s="1"/>
  <c r="R75" i="11"/>
  <c r="S75" i="11"/>
  <c r="T75" i="11" s="1"/>
  <c r="Q76" i="11"/>
  <c r="R76" i="11"/>
  <c r="S76" i="11"/>
  <c r="T76" i="11" s="1"/>
  <c r="Q77" i="11"/>
  <c r="R77" i="11"/>
  <c r="S77" i="11"/>
  <c r="T77" i="11" s="1"/>
  <c r="Q78" i="11"/>
  <c r="R78" i="11"/>
  <c r="S78" i="11"/>
  <c r="T78" i="11" s="1"/>
  <c r="Q79" i="11"/>
  <c r="P79" i="11" s="1"/>
  <c r="R79" i="11"/>
  <c r="S79" i="11"/>
  <c r="T79" i="11" s="1"/>
  <c r="Q80" i="11"/>
  <c r="R80" i="11"/>
  <c r="S80" i="11"/>
  <c r="T80" i="11" s="1"/>
  <c r="Q81" i="11"/>
  <c r="R81" i="11"/>
  <c r="S81" i="11"/>
  <c r="T81" i="11" s="1"/>
  <c r="Q82" i="11"/>
  <c r="R82" i="11"/>
  <c r="S82" i="11"/>
  <c r="T82" i="11" s="1"/>
  <c r="Q83" i="11"/>
  <c r="P83" i="11" s="1"/>
  <c r="R83" i="11"/>
  <c r="S83" i="11"/>
  <c r="T83" i="11" s="1"/>
  <c r="Q84" i="11"/>
  <c r="R84" i="11"/>
  <c r="S84" i="11"/>
  <c r="T84" i="11" s="1"/>
  <c r="Q85" i="11"/>
  <c r="R85" i="11"/>
  <c r="S85" i="11"/>
  <c r="T85" i="11" s="1"/>
  <c r="Q86" i="11"/>
  <c r="R86" i="11"/>
  <c r="S86" i="11"/>
  <c r="T86" i="11" s="1"/>
  <c r="Q87" i="11"/>
  <c r="P87" i="11" s="1"/>
  <c r="R87" i="11"/>
  <c r="S87" i="11"/>
  <c r="T87" i="11" s="1"/>
  <c r="Q88" i="11"/>
  <c r="R88" i="11"/>
  <c r="S88" i="11"/>
  <c r="T88" i="11" s="1"/>
  <c r="Q89" i="11"/>
  <c r="R89" i="11"/>
  <c r="S89" i="11"/>
  <c r="T89" i="11" s="1"/>
  <c r="Q90" i="11"/>
  <c r="R90" i="11"/>
  <c r="S90" i="11"/>
  <c r="T90" i="11" s="1"/>
  <c r="Q91" i="11"/>
  <c r="P91" i="11" s="1"/>
  <c r="R91" i="11"/>
  <c r="S91" i="11"/>
  <c r="T91" i="11" s="1"/>
  <c r="Q92" i="11"/>
  <c r="R92" i="11"/>
  <c r="S92" i="11"/>
  <c r="T92" i="11" s="1"/>
  <c r="Q93" i="11"/>
  <c r="R93" i="11"/>
  <c r="S93" i="11"/>
  <c r="T93" i="11" s="1"/>
  <c r="Q94" i="11"/>
  <c r="R94" i="11"/>
  <c r="S94" i="11"/>
  <c r="T94" i="11" s="1"/>
  <c r="Q95" i="11"/>
  <c r="P95" i="11" s="1"/>
  <c r="R95" i="11"/>
  <c r="S95" i="11"/>
  <c r="T95" i="11" s="1"/>
  <c r="Q96" i="11"/>
  <c r="R96" i="11"/>
  <c r="S96" i="11"/>
  <c r="T96" i="11" s="1"/>
  <c r="Q97" i="11"/>
  <c r="R97" i="11"/>
  <c r="S97" i="11"/>
  <c r="T97" i="11" s="1"/>
  <c r="Q98" i="11"/>
  <c r="R98" i="11"/>
  <c r="S98" i="11"/>
  <c r="T98" i="11" s="1"/>
  <c r="Q99" i="11"/>
  <c r="P99" i="11" s="1"/>
  <c r="R99" i="11"/>
  <c r="S99" i="11"/>
  <c r="T99" i="11" s="1"/>
  <c r="Q100" i="11"/>
  <c r="R100" i="11"/>
  <c r="S100" i="11"/>
  <c r="T100" i="11" s="1"/>
  <c r="Q101" i="11"/>
  <c r="R101" i="11"/>
  <c r="S101" i="11"/>
  <c r="T101" i="11" s="1"/>
  <c r="Q102" i="11"/>
  <c r="R102" i="11"/>
  <c r="S102" i="11"/>
  <c r="T102" i="11" s="1"/>
  <c r="Q103" i="11"/>
  <c r="P103" i="11" s="1"/>
  <c r="R103" i="11"/>
  <c r="S103" i="11"/>
  <c r="T103" i="11" s="1"/>
  <c r="Q104" i="11"/>
  <c r="R104" i="11"/>
  <c r="S104" i="11"/>
  <c r="T104" i="11" s="1"/>
  <c r="Q105" i="11"/>
  <c r="R105" i="11"/>
  <c r="S105" i="11"/>
  <c r="T105" i="11" s="1"/>
  <c r="Q106" i="11"/>
  <c r="R106" i="11"/>
  <c r="S106" i="11"/>
  <c r="T106" i="11" s="1"/>
  <c r="Q107" i="11"/>
  <c r="P107" i="11" s="1"/>
  <c r="R107" i="11"/>
  <c r="S107" i="11"/>
  <c r="T107" i="11" s="1"/>
  <c r="Q108" i="11"/>
  <c r="R108" i="11"/>
  <c r="S108" i="11"/>
  <c r="T108" i="11" s="1"/>
  <c r="Q109" i="11"/>
  <c r="R109" i="11"/>
  <c r="S109" i="11"/>
  <c r="T109" i="11" s="1"/>
  <c r="Q110" i="11"/>
  <c r="R110" i="11"/>
  <c r="S110" i="11"/>
  <c r="T110" i="11" s="1"/>
  <c r="Q111" i="11"/>
  <c r="P111" i="11" s="1"/>
  <c r="R111" i="11"/>
  <c r="S111" i="11"/>
  <c r="T111" i="11" s="1"/>
  <c r="Q112" i="11"/>
  <c r="R112" i="11"/>
  <c r="S112" i="11"/>
  <c r="T112" i="11" s="1"/>
  <c r="Q113" i="11"/>
  <c r="R113" i="11"/>
  <c r="S113" i="11"/>
  <c r="T113" i="11" s="1"/>
  <c r="Q114" i="11"/>
  <c r="R114" i="11"/>
  <c r="S114" i="11"/>
  <c r="T114" i="11" s="1"/>
  <c r="Q115" i="11"/>
  <c r="P115" i="11" s="1"/>
  <c r="R115" i="11"/>
  <c r="S115" i="11"/>
  <c r="T115" i="11" s="1"/>
  <c r="Q116" i="11"/>
  <c r="R116" i="11"/>
  <c r="S116" i="11"/>
  <c r="T116" i="11" s="1"/>
  <c r="Q117" i="11"/>
  <c r="R117" i="11"/>
  <c r="S117" i="11"/>
  <c r="T117" i="11" s="1"/>
  <c r="Q118" i="11"/>
  <c r="R118" i="11"/>
  <c r="S118" i="11"/>
  <c r="T118" i="11" s="1"/>
  <c r="Q119" i="11"/>
  <c r="P119" i="11" s="1"/>
  <c r="R119" i="11"/>
  <c r="S119" i="11"/>
  <c r="T119" i="11" s="1"/>
  <c r="Q120" i="11"/>
  <c r="R120" i="11"/>
  <c r="S120" i="11"/>
  <c r="T120" i="11" s="1"/>
  <c r="Q121" i="11"/>
  <c r="R121" i="11"/>
  <c r="S121" i="11"/>
  <c r="T121" i="11" s="1"/>
  <c r="Q122" i="11"/>
  <c r="R122" i="11"/>
  <c r="S122" i="11"/>
  <c r="T122" i="11" s="1"/>
  <c r="Q123" i="11"/>
  <c r="P123" i="11" s="1"/>
  <c r="R123" i="11"/>
  <c r="S123" i="11"/>
  <c r="T123" i="11" s="1"/>
  <c r="Q124" i="11"/>
  <c r="R124" i="11"/>
  <c r="S124" i="11"/>
  <c r="T124" i="11" s="1"/>
  <c r="Q125" i="11"/>
  <c r="R125" i="11"/>
  <c r="S125" i="11"/>
  <c r="T125" i="11" s="1"/>
  <c r="Q126" i="11"/>
  <c r="R126" i="11"/>
  <c r="S126" i="11"/>
  <c r="T126" i="11" s="1"/>
  <c r="Q127" i="11"/>
  <c r="P127" i="11" s="1"/>
  <c r="R127" i="11"/>
  <c r="S127" i="11"/>
  <c r="T127" i="11" s="1"/>
  <c r="Q128" i="11"/>
  <c r="R128" i="11"/>
  <c r="S128" i="11"/>
  <c r="T128" i="11" s="1"/>
  <c r="Q129" i="11"/>
  <c r="R129" i="11"/>
  <c r="S129" i="11"/>
  <c r="T129" i="11" s="1"/>
  <c r="Q130" i="11"/>
  <c r="R130" i="11"/>
  <c r="S130" i="11"/>
  <c r="T130" i="11" s="1"/>
  <c r="Q131" i="11"/>
  <c r="P131" i="11" s="1"/>
  <c r="R131" i="11"/>
  <c r="S131" i="11"/>
  <c r="T131" i="11" s="1"/>
  <c r="Q132" i="11"/>
  <c r="R132" i="11"/>
  <c r="S132" i="11"/>
  <c r="T132" i="11" s="1"/>
  <c r="Q133" i="11"/>
  <c r="R133" i="11"/>
  <c r="S133" i="11"/>
  <c r="T133" i="11" s="1"/>
  <c r="Q134" i="11"/>
  <c r="R134" i="11"/>
  <c r="S134" i="11"/>
  <c r="T134" i="11" s="1"/>
  <c r="Q135" i="11"/>
  <c r="P135" i="11" s="1"/>
  <c r="R135" i="11"/>
  <c r="S135" i="11"/>
  <c r="T135" i="11" s="1"/>
  <c r="Q136" i="11"/>
  <c r="R136" i="11"/>
  <c r="S136" i="11"/>
  <c r="T136" i="11" s="1"/>
  <c r="Q137" i="11"/>
  <c r="R137" i="11"/>
  <c r="S137" i="11"/>
  <c r="T137" i="11" s="1"/>
  <c r="Q138" i="11"/>
  <c r="R138" i="11"/>
  <c r="S138" i="11"/>
  <c r="T138" i="11" s="1"/>
  <c r="Q139" i="11"/>
  <c r="P139" i="11" s="1"/>
  <c r="R139" i="11"/>
  <c r="S139" i="11"/>
  <c r="T139" i="11" s="1"/>
  <c r="Q140" i="11"/>
  <c r="R140" i="11"/>
  <c r="S140" i="11"/>
  <c r="T140" i="11" s="1"/>
  <c r="Q141" i="11"/>
  <c r="R141" i="11"/>
  <c r="S141" i="11"/>
  <c r="T141" i="11" s="1"/>
  <c r="Q142" i="11"/>
  <c r="R142" i="11"/>
  <c r="S142" i="11"/>
  <c r="T142" i="11" s="1"/>
  <c r="Q143" i="11"/>
  <c r="P143" i="11" s="1"/>
  <c r="R143" i="11"/>
  <c r="S143" i="11"/>
  <c r="T143" i="11" s="1"/>
  <c r="Q144" i="11"/>
  <c r="R144" i="11"/>
  <c r="S144" i="11"/>
  <c r="T144" i="11" s="1"/>
  <c r="Q145" i="11"/>
  <c r="R145" i="11"/>
  <c r="S145" i="11"/>
  <c r="T145" i="11" s="1"/>
  <c r="Q146" i="11"/>
  <c r="R146" i="11"/>
  <c r="S146" i="11"/>
  <c r="T146" i="11" s="1"/>
  <c r="Q147" i="11"/>
  <c r="P147" i="11" s="1"/>
  <c r="R147" i="11"/>
  <c r="S147" i="11"/>
  <c r="T147" i="11" s="1"/>
  <c r="Q148" i="11"/>
  <c r="R148" i="11"/>
  <c r="S148" i="11"/>
  <c r="T148" i="11" s="1"/>
  <c r="Q149" i="11"/>
  <c r="R149" i="11"/>
  <c r="S149" i="11"/>
  <c r="T149" i="11" s="1"/>
  <c r="Q150" i="11"/>
  <c r="R150" i="11"/>
  <c r="S150" i="11"/>
  <c r="T150" i="11" s="1"/>
  <c r="Q151" i="11"/>
  <c r="P151" i="11" s="1"/>
  <c r="R151" i="11"/>
  <c r="S151" i="11"/>
  <c r="T151" i="11" s="1"/>
  <c r="Q152" i="11"/>
  <c r="R152" i="11"/>
  <c r="S152" i="11"/>
  <c r="T152" i="11" s="1"/>
  <c r="Q153" i="11"/>
  <c r="R153" i="11"/>
  <c r="S153" i="11"/>
  <c r="T153" i="11" s="1"/>
  <c r="Q154" i="11"/>
  <c r="R154" i="11"/>
  <c r="S154" i="11"/>
  <c r="T154" i="11" s="1"/>
  <c r="Q155" i="11"/>
  <c r="P155" i="11" s="1"/>
  <c r="R155" i="11"/>
  <c r="S155" i="11"/>
  <c r="T155" i="11" s="1"/>
  <c r="Q156" i="11"/>
  <c r="R156" i="11"/>
  <c r="S156" i="11"/>
  <c r="T156" i="11" s="1"/>
  <c r="Q157" i="11"/>
  <c r="R157" i="11"/>
  <c r="S157" i="11"/>
  <c r="T157" i="11" s="1"/>
  <c r="Q158" i="11"/>
  <c r="R158" i="11"/>
  <c r="S158" i="11"/>
  <c r="T158" i="11" s="1"/>
  <c r="Q159" i="11"/>
  <c r="P159" i="11" s="1"/>
  <c r="R159" i="11"/>
  <c r="S159" i="11"/>
  <c r="T159" i="11" s="1"/>
  <c r="Q160" i="11"/>
  <c r="R160" i="11"/>
  <c r="S160" i="11"/>
  <c r="T160" i="11" s="1"/>
  <c r="Q161" i="11"/>
  <c r="R161" i="11"/>
  <c r="S161" i="11"/>
  <c r="T161" i="11" s="1"/>
  <c r="Q162" i="11"/>
  <c r="R162" i="11"/>
  <c r="S162" i="11"/>
  <c r="T162" i="11" s="1"/>
  <c r="Q163" i="11"/>
  <c r="P163" i="11" s="1"/>
  <c r="R163" i="11"/>
  <c r="S163" i="11"/>
  <c r="T163" i="11" s="1"/>
  <c r="Q164" i="11"/>
  <c r="R164" i="11"/>
  <c r="S164" i="11"/>
  <c r="T164" i="11" s="1"/>
  <c r="Q165" i="11"/>
  <c r="R165" i="11"/>
  <c r="S165" i="11"/>
  <c r="T165" i="11" s="1"/>
  <c r="Q166" i="11"/>
  <c r="R166" i="11"/>
  <c r="S166" i="11"/>
  <c r="T166" i="11" s="1"/>
  <c r="Q167" i="11"/>
  <c r="P167" i="11" s="1"/>
  <c r="R167" i="11"/>
  <c r="S167" i="11"/>
  <c r="T167" i="11" s="1"/>
  <c r="Q168" i="11"/>
  <c r="R168" i="11"/>
  <c r="S168" i="11"/>
  <c r="T168" i="11" s="1"/>
  <c r="Q169" i="11"/>
  <c r="R169" i="11"/>
  <c r="S169" i="11"/>
  <c r="T169" i="11" s="1"/>
  <c r="Q170" i="11"/>
  <c r="R170" i="11"/>
  <c r="S170" i="11"/>
  <c r="T170" i="11" s="1"/>
  <c r="Q171" i="11"/>
  <c r="P171" i="11" s="1"/>
  <c r="R171" i="11"/>
  <c r="S171" i="11"/>
  <c r="T171" i="11" s="1"/>
  <c r="Q172" i="11"/>
  <c r="R172" i="11"/>
  <c r="S172" i="11"/>
  <c r="T172" i="11" s="1"/>
  <c r="Q173" i="11"/>
  <c r="R173" i="11"/>
  <c r="S173" i="11"/>
  <c r="T173" i="11" s="1"/>
  <c r="Q174" i="11"/>
  <c r="R174" i="11"/>
  <c r="S174" i="11"/>
  <c r="T174" i="11" s="1"/>
  <c r="Q175" i="11"/>
  <c r="P175" i="11" s="1"/>
  <c r="R175" i="11"/>
  <c r="S175" i="11"/>
  <c r="T175" i="11" s="1"/>
  <c r="Q176" i="11"/>
  <c r="R176" i="11"/>
  <c r="S176" i="11"/>
  <c r="T176" i="11" s="1"/>
  <c r="Q177" i="11"/>
  <c r="R177" i="11"/>
  <c r="S177" i="11"/>
  <c r="T177" i="11" s="1"/>
  <c r="Q178" i="11"/>
  <c r="R178" i="11"/>
  <c r="S178" i="11"/>
  <c r="T178" i="11" s="1"/>
  <c r="Q179" i="11"/>
  <c r="P179" i="11" s="1"/>
  <c r="R179" i="11"/>
  <c r="S179" i="11"/>
  <c r="T179" i="11" s="1"/>
  <c r="Q180" i="11"/>
  <c r="R180" i="11"/>
  <c r="S180" i="11"/>
  <c r="T180" i="11" s="1"/>
  <c r="Q181" i="11"/>
  <c r="R181" i="11"/>
  <c r="S181" i="11"/>
  <c r="T181" i="11" s="1"/>
  <c r="Q182" i="11"/>
  <c r="R182" i="11"/>
  <c r="S182" i="11"/>
  <c r="T182" i="11" s="1"/>
  <c r="Q183" i="11"/>
  <c r="P183" i="11" s="1"/>
  <c r="R183" i="11"/>
  <c r="S183" i="11"/>
  <c r="T183" i="11" s="1"/>
  <c r="Q184" i="11"/>
  <c r="R184" i="11"/>
  <c r="S184" i="11"/>
  <c r="T184" i="11" s="1"/>
  <c r="Q185" i="11"/>
  <c r="R185" i="11"/>
  <c r="S185" i="11"/>
  <c r="T185" i="11" s="1"/>
  <c r="Q186" i="11"/>
  <c r="R186" i="11"/>
  <c r="S186" i="11"/>
  <c r="T186" i="11" s="1"/>
  <c r="Q187" i="11"/>
  <c r="P187" i="11" s="1"/>
  <c r="R187" i="11"/>
  <c r="S187" i="11"/>
  <c r="T187" i="11" s="1"/>
  <c r="Q188" i="11"/>
  <c r="R188" i="11"/>
  <c r="S188" i="11"/>
  <c r="T188" i="11" s="1"/>
  <c r="Q189" i="11"/>
  <c r="R189" i="11"/>
  <c r="S189" i="11"/>
  <c r="T189" i="11" s="1"/>
  <c r="Q190" i="11"/>
  <c r="R190" i="11"/>
  <c r="S190" i="11"/>
  <c r="T190" i="11" s="1"/>
  <c r="Q191" i="11"/>
  <c r="P191" i="11" s="1"/>
  <c r="R191" i="11"/>
  <c r="S191" i="11"/>
  <c r="T191" i="11" s="1"/>
  <c r="Q192" i="11"/>
  <c r="R192" i="11"/>
  <c r="S192" i="11"/>
  <c r="T192" i="11" s="1"/>
  <c r="Q193" i="11"/>
  <c r="R193" i="11"/>
  <c r="S193" i="11"/>
  <c r="T193" i="11" s="1"/>
  <c r="Q194" i="11"/>
  <c r="R194" i="11"/>
  <c r="S194" i="11"/>
  <c r="T194" i="11" s="1"/>
  <c r="Q195" i="11"/>
  <c r="P195" i="11" s="1"/>
  <c r="R195" i="11"/>
  <c r="S195" i="11"/>
  <c r="T195" i="11" s="1"/>
  <c r="Q196" i="11"/>
  <c r="R196" i="11"/>
  <c r="S196" i="11"/>
  <c r="T196" i="11" s="1"/>
  <c r="Q197" i="11"/>
  <c r="R197" i="11"/>
  <c r="S197" i="11"/>
  <c r="T197" i="11" s="1"/>
  <c r="Q198" i="11"/>
  <c r="R198" i="11"/>
  <c r="S198" i="11"/>
  <c r="T198" i="11" s="1"/>
  <c r="Q199" i="11"/>
  <c r="P199" i="11" s="1"/>
  <c r="R199" i="11"/>
  <c r="S199" i="11"/>
  <c r="T199" i="11" s="1"/>
  <c r="Q200" i="11"/>
  <c r="R200" i="11"/>
  <c r="S200" i="11"/>
  <c r="T200" i="11" s="1"/>
  <c r="Q201" i="11"/>
  <c r="R201" i="11"/>
  <c r="S201" i="11"/>
  <c r="T201" i="11" s="1"/>
  <c r="Q202" i="11"/>
  <c r="R202" i="11"/>
  <c r="S202" i="11"/>
  <c r="T202" i="11" s="1"/>
  <c r="Q203" i="11"/>
  <c r="P203" i="11" s="1"/>
  <c r="R203" i="11"/>
  <c r="S203" i="11"/>
  <c r="T203" i="11" s="1"/>
  <c r="Q204" i="11"/>
  <c r="R204" i="11"/>
  <c r="S204" i="11"/>
  <c r="T204" i="11" s="1"/>
  <c r="Q205" i="11"/>
  <c r="R205" i="11"/>
  <c r="S205" i="11"/>
  <c r="T205" i="11" s="1"/>
  <c r="Q206" i="11"/>
  <c r="R206" i="11"/>
  <c r="S206" i="11"/>
  <c r="T206" i="11" s="1"/>
  <c r="Q207" i="11"/>
  <c r="P207" i="11" s="1"/>
  <c r="R207" i="11"/>
  <c r="S207" i="11"/>
  <c r="T207" i="11" s="1"/>
  <c r="Q208" i="11"/>
  <c r="R208" i="11"/>
  <c r="S208" i="11"/>
  <c r="T208" i="11" s="1"/>
  <c r="Q209" i="11"/>
  <c r="R209" i="11"/>
  <c r="S209" i="11"/>
  <c r="T209" i="11" s="1"/>
  <c r="Q210" i="11"/>
  <c r="R210" i="11"/>
  <c r="S210" i="11"/>
  <c r="T210" i="11" s="1"/>
  <c r="Q211" i="11"/>
  <c r="P211" i="11" s="1"/>
  <c r="R211" i="11"/>
  <c r="S211" i="11"/>
  <c r="T211" i="11" s="1"/>
  <c r="Q212" i="11"/>
  <c r="R212" i="11"/>
  <c r="S212" i="11"/>
  <c r="T212" i="11" s="1"/>
  <c r="Q213" i="11"/>
  <c r="R213" i="11"/>
  <c r="S213" i="11"/>
  <c r="T213" i="11" s="1"/>
  <c r="Q214" i="11"/>
  <c r="R214" i="11"/>
  <c r="S214" i="11"/>
  <c r="T214" i="11" s="1"/>
  <c r="Q215" i="11"/>
  <c r="P215" i="11" s="1"/>
  <c r="R215" i="11"/>
  <c r="S215" i="11"/>
  <c r="T215" i="11" s="1"/>
  <c r="Q216" i="11"/>
  <c r="R216" i="11"/>
  <c r="S216" i="11"/>
  <c r="T216" i="11" s="1"/>
  <c r="Q217" i="11"/>
  <c r="R217" i="11"/>
  <c r="S217" i="11"/>
  <c r="T217" i="11" s="1"/>
  <c r="Q218" i="11"/>
  <c r="R218" i="11"/>
  <c r="S218" i="11"/>
  <c r="T218" i="11" s="1"/>
  <c r="Q219" i="11"/>
  <c r="P219" i="11" s="1"/>
  <c r="R219" i="11"/>
  <c r="S219" i="11"/>
  <c r="T219" i="11" s="1"/>
  <c r="Q220" i="11"/>
  <c r="R220" i="11"/>
  <c r="S220" i="11"/>
  <c r="T220" i="11" s="1"/>
  <c r="Q221" i="11"/>
  <c r="R221" i="11"/>
  <c r="S221" i="11"/>
  <c r="T221" i="11" s="1"/>
  <c r="Q222" i="11"/>
  <c r="R222" i="11"/>
  <c r="S222" i="11"/>
  <c r="T222" i="11" s="1"/>
  <c r="Q223" i="11"/>
  <c r="P223" i="11" s="1"/>
  <c r="R223" i="11"/>
  <c r="S223" i="11"/>
  <c r="T223" i="11" s="1"/>
  <c r="Q224" i="11"/>
  <c r="R224" i="11"/>
  <c r="S224" i="11"/>
  <c r="T224" i="11" s="1"/>
  <c r="Q225" i="11"/>
  <c r="R225" i="11"/>
  <c r="S225" i="11"/>
  <c r="T225" i="11" s="1"/>
  <c r="Q226" i="11"/>
  <c r="R226" i="11"/>
  <c r="S226" i="11"/>
  <c r="T226" i="11" s="1"/>
  <c r="Q227" i="11"/>
  <c r="P227" i="11" s="1"/>
  <c r="R227" i="11"/>
  <c r="S227" i="11"/>
  <c r="T227" i="11" s="1"/>
  <c r="Q228" i="11"/>
  <c r="R228" i="11"/>
  <c r="S228" i="11"/>
  <c r="T228" i="11" s="1"/>
  <c r="Q229" i="11"/>
  <c r="R229" i="11"/>
  <c r="S229" i="11"/>
  <c r="T229" i="11" s="1"/>
  <c r="Q230" i="11"/>
  <c r="R230" i="11"/>
  <c r="S230" i="11"/>
  <c r="T230" i="11" s="1"/>
  <c r="Q231" i="11"/>
  <c r="P231" i="11" s="1"/>
  <c r="R231" i="11"/>
  <c r="S231" i="11"/>
  <c r="T231" i="11" s="1"/>
  <c r="Q232" i="11"/>
  <c r="R232" i="11"/>
  <c r="S232" i="11"/>
  <c r="T232" i="11" s="1"/>
  <c r="Q233" i="11"/>
  <c r="R233" i="11"/>
  <c r="S233" i="11"/>
  <c r="T233" i="11" s="1"/>
  <c r="Q234" i="11"/>
  <c r="R234" i="11"/>
  <c r="S234" i="11"/>
  <c r="T234" i="11" s="1"/>
  <c r="Q235" i="11"/>
  <c r="P235" i="11" s="1"/>
  <c r="R235" i="11"/>
  <c r="S235" i="11"/>
  <c r="T235" i="11" s="1"/>
  <c r="Q236" i="11"/>
  <c r="R236" i="11"/>
  <c r="S236" i="11"/>
  <c r="T236" i="11" s="1"/>
  <c r="Q237" i="11"/>
  <c r="R237" i="11"/>
  <c r="S237" i="11"/>
  <c r="T237" i="11" s="1"/>
  <c r="Q238" i="11"/>
  <c r="R238" i="11"/>
  <c r="S238" i="11"/>
  <c r="T238" i="11" s="1"/>
  <c r="Q239" i="11"/>
  <c r="P239" i="11" s="1"/>
  <c r="R239" i="11"/>
  <c r="S239" i="11"/>
  <c r="T239" i="11" s="1"/>
  <c r="Q240" i="11"/>
  <c r="R240" i="11"/>
  <c r="S240" i="11"/>
  <c r="T240" i="11" s="1"/>
  <c r="Q241" i="11"/>
  <c r="R241" i="11"/>
  <c r="S241" i="11"/>
  <c r="T241" i="11" s="1"/>
  <c r="Q242" i="11"/>
  <c r="R242" i="11"/>
  <c r="S242" i="11"/>
  <c r="T242" i="11" s="1"/>
  <c r="Q243" i="11"/>
  <c r="P243" i="11" s="1"/>
  <c r="R243" i="11"/>
  <c r="S243" i="11"/>
  <c r="T243" i="11" s="1"/>
  <c r="Q244" i="11"/>
  <c r="R244" i="11"/>
  <c r="S244" i="11"/>
  <c r="T244" i="11" s="1"/>
  <c r="Q245" i="11"/>
  <c r="R245" i="11"/>
  <c r="S245" i="11"/>
  <c r="T245" i="11" s="1"/>
  <c r="Q246" i="11"/>
  <c r="R246" i="11"/>
  <c r="S246" i="11"/>
  <c r="T246" i="11" s="1"/>
  <c r="Q247" i="11"/>
  <c r="P247" i="11" s="1"/>
  <c r="R247" i="11"/>
  <c r="S247" i="11"/>
  <c r="T247" i="11" s="1"/>
  <c r="Q248" i="11"/>
  <c r="R248" i="11"/>
  <c r="S248" i="11"/>
  <c r="T248" i="11" s="1"/>
  <c r="Q249" i="11"/>
  <c r="R249" i="11"/>
  <c r="S249" i="11"/>
  <c r="T249" i="11" s="1"/>
  <c r="Q250" i="11"/>
  <c r="R250" i="11"/>
  <c r="S250" i="11"/>
  <c r="T250" i="11" s="1"/>
  <c r="Q251" i="11"/>
  <c r="P251" i="11" s="1"/>
  <c r="R251" i="11"/>
  <c r="S251" i="11"/>
  <c r="T251" i="11" s="1"/>
  <c r="Q252" i="11"/>
  <c r="R252" i="11"/>
  <c r="S252" i="11"/>
  <c r="T252" i="11" s="1"/>
  <c r="Q253" i="11"/>
  <c r="R253" i="11"/>
  <c r="S253" i="11"/>
  <c r="T253" i="11" s="1"/>
  <c r="Q254" i="11"/>
  <c r="R254" i="11"/>
  <c r="S254" i="11"/>
  <c r="T254" i="11" s="1"/>
  <c r="Q255" i="11"/>
  <c r="P255" i="11" s="1"/>
  <c r="R255" i="11"/>
  <c r="S255" i="11"/>
  <c r="T255" i="11" s="1"/>
  <c r="Q256" i="11"/>
  <c r="R256" i="11"/>
  <c r="S256" i="11"/>
  <c r="T256" i="11" s="1"/>
  <c r="Q257" i="11"/>
  <c r="R257" i="11"/>
  <c r="S257" i="11"/>
  <c r="T257" i="11" s="1"/>
  <c r="Q258" i="11"/>
  <c r="R258" i="11"/>
  <c r="S258" i="11"/>
  <c r="T258" i="11" s="1"/>
  <c r="Q259" i="11"/>
  <c r="P259" i="11" s="1"/>
  <c r="R259" i="11"/>
  <c r="S259" i="11"/>
  <c r="T259" i="11" s="1"/>
  <c r="Q260" i="11"/>
  <c r="R260" i="11"/>
  <c r="S260" i="11"/>
  <c r="T260" i="11" s="1"/>
  <c r="Q261" i="11"/>
  <c r="R261" i="11"/>
  <c r="S261" i="11"/>
  <c r="T261" i="11" s="1"/>
  <c r="Q262" i="11"/>
  <c r="R262" i="11"/>
  <c r="S262" i="11"/>
  <c r="T262" i="11" s="1"/>
  <c r="Q263" i="11"/>
  <c r="P263" i="11" s="1"/>
  <c r="R263" i="11"/>
  <c r="S263" i="11"/>
  <c r="T263" i="11" s="1"/>
  <c r="Q264" i="11"/>
  <c r="R264" i="11"/>
  <c r="S264" i="11"/>
  <c r="T264" i="11" s="1"/>
  <c r="Q265" i="11"/>
  <c r="R265" i="11"/>
  <c r="S265" i="11"/>
  <c r="T265" i="11" s="1"/>
  <c r="Q266" i="11"/>
  <c r="R266" i="11"/>
  <c r="S266" i="11"/>
  <c r="T266" i="11" s="1"/>
  <c r="Q267" i="11"/>
  <c r="P267" i="11" s="1"/>
  <c r="R267" i="11"/>
  <c r="S267" i="11"/>
  <c r="T267" i="11" s="1"/>
  <c r="Q268" i="11"/>
  <c r="R268" i="11"/>
  <c r="S268" i="11"/>
  <c r="T268" i="11" s="1"/>
  <c r="Q269" i="11"/>
  <c r="R269" i="11"/>
  <c r="S269" i="11"/>
  <c r="T269" i="11" s="1"/>
  <c r="Q270" i="11"/>
  <c r="R270" i="11"/>
  <c r="S270" i="11"/>
  <c r="T270" i="11" s="1"/>
  <c r="Q271" i="11"/>
  <c r="P271" i="11" s="1"/>
  <c r="R271" i="11"/>
  <c r="S271" i="11"/>
  <c r="T271" i="11" s="1"/>
  <c r="Q272" i="11"/>
  <c r="R272" i="11"/>
  <c r="S272" i="11"/>
  <c r="T272" i="11" s="1"/>
  <c r="Q273" i="11"/>
  <c r="R273" i="11"/>
  <c r="S273" i="11"/>
  <c r="T273" i="11" s="1"/>
  <c r="Q274" i="11"/>
  <c r="R274" i="11"/>
  <c r="S274" i="11"/>
  <c r="T274" i="11" s="1"/>
  <c r="Q275" i="11"/>
  <c r="P275" i="11" s="1"/>
  <c r="R275" i="11"/>
  <c r="S275" i="11"/>
  <c r="T275" i="11" s="1"/>
  <c r="Q276" i="11"/>
  <c r="R276" i="11"/>
  <c r="S276" i="11"/>
  <c r="T276" i="11" s="1"/>
  <c r="Q277" i="11"/>
  <c r="R277" i="11"/>
  <c r="S277" i="11"/>
  <c r="T277" i="11" s="1"/>
  <c r="Q278" i="11"/>
  <c r="R278" i="11"/>
  <c r="S278" i="11"/>
  <c r="T278" i="11" s="1"/>
  <c r="Q279" i="11"/>
  <c r="P279" i="11" s="1"/>
  <c r="R279" i="11"/>
  <c r="S279" i="11"/>
  <c r="T279" i="11" s="1"/>
  <c r="Q280" i="11"/>
  <c r="R280" i="11"/>
  <c r="S280" i="11"/>
  <c r="T280" i="11" s="1"/>
  <c r="Q281" i="11"/>
  <c r="R281" i="11"/>
  <c r="S281" i="11"/>
  <c r="T281" i="11" s="1"/>
  <c r="Q282" i="11"/>
  <c r="R282" i="11"/>
  <c r="S282" i="11"/>
  <c r="T282" i="11" s="1"/>
  <c r="Q283" i="11"/>
  <c r="P283" i="11" s="1"/>
  <c r="R283" i="11"/>
  <c r="S283" i="11"/>
  <c r="T283" i="11" s="1"/>
  <c r="Q284" i="11"/>
  <c r="R284" i="11"/>
  <c r="S284" i="11"/>
  <c r="T284" i="11" s="1"/>
  <c r="Q285" i="11"/>
  <c r="R285" i="11"/>
  <c r="S285" i="11"/>
  <c r="T285" i="11" s="1"/>
  <c r="Q286" i="11"/>
  <c r="R286" i="11"/>
  <c r="S286" i="11"/>
  <c r="T286" i="11" s="1"/>
  <c r="Q287" i="11"/>
  <c r="P287" i="11" s="1"/>
  <c r="R287" i="11"/>
  <c r="S287" i="11"/>
  <c r="T287" i="11" s="1"/>
  <c r="Q288" i="11"/>
  <c r="R288" i="11"/>
  <c r="S288" i="11"/>
  <c r="T288" i="11" s="1"/>
  <c r="Q289" i="11"/>
  <c r="R289" i="11"/>
  <c r="S289" i="11"/>
  <c r="T289" i="11" s="1"/>
  <c r="Q290" i="11"/>
  <c r="R290" i="11"/>
  <c r="S290" i="11"/>
  <c r="T290" i="11" s="1"/>
  <c r="Q291" i="11"/>
  <c r="P291" i="11" s="1"/>
  <c r="R291" i="11"/>
  <c r="S291" i="11"/>
  <c r="T291" i="11" s="1"/>
  <c r="Q292" i="11"/>
  <c r="R292" i="11"/>
  <c r="S292" i="11"/>
  <c r="T292" i="11" s="1"/>
  <c r="Q293" i="11"/>
  <c r="R293" i="11"/>
  <c r="S293" i="11"/>
  <c r="T293" i="11" s="1"/>
  <c r="Q294" i="11"/>
  <c r="R294" i="11"/>
  <c r="S294" i="11"/>
  <c r="T294" i="11" s="1"/>
  <c r="Q295" i="11"/>
  <c r="P295" i="11" s="1"/>
  <c r="R295" i="11"/>
  <c r="S295" i="11"/>
  <c r="T295" i="11" s="1"/>
  <c r="Q296" i="11"/>
  <c r="R296" i="11"/>
  <c r="S296" i="11"/>
  <c r="T296" i="11" s="1"/>
  <c r="Q297" i="11"/>
  <c r="R297" i="11"/>
  <c r="S297" i="11"/>
  <c r="T297" i="11" s="1"/>
  <c r="Q298" i="11"/>
  <c r="R298" i="11"/>
  <c r="S298" i="11"/>
  <c r="T298" i="11" s="1"/>
  <c r="Q299" i="11"/>
  <c r="P299" i="11" s="1"/>
  <c r="R299" i="11"/>
  <c r="S299" i="11"/>
  <c r="T299" i="11" s="1"/>
  <c r="Q300" i="11"/>
  <c r="R300" i="11"/>
  <c r="S300" i="11"/>
  <c r="T300" i="11" s="1"/>
  <c r="Q301" i="11"/>
  <c r="R301" i="11"/>
  <c r="S301" i="11"/>
  <c r="T301" i="11" s="1"/>
  <c r="Q302" i="11"/>
  <c r="R302" i="11"/>
  <c r="S302" i="11"/>
  <c r="T302" i="11" s="1"/>
  <c r="Q303" i="11"/>
  <c r="P303" i="11" s="1"/>
  <c r="R303" i="11"/>
  <c r="S303" i="11"/>
  <c r="T303" i="11" s="1"/>
  <c r="Q304" i="11"/>
  <c r="R304" i="11"/>
  <c r="S304" i="11"/>
  <c r="T304" i="11" s="1"/>
  <c r="Q305" i="11"/>
  <c r="R305" i="11"/>
  <c r="S305" i="11"/>
  <c r="T305" i="11" s="1"/>
  <c r="Q306" i="11"/>
  <c r="R306" i="11"/>
  <c r="S306" i="11"/>
  <c r="T306" i="11" s="1"/>
  <c r="Q307" i="11"/>
  <c r="P307" i="11" s="1"/>
  <c r="R307" i="11"/>
  <c r="S307" i="11"/>
  <c r="T307" i="11" s="1"/>
  <c r="Q308" i="11"/>
  <c r="R308" i="11"/>
  <c r="S308" i="11"/>
  <c r="T308" i="11" s="1"/>
  <c r="Q309" i="11"/>
  <c r="R309" i="11"/>
  <c r="S309" i="11"/>
  <c r="T309" i="11" s="1"/>
  <c r="Q310" i="11"/>
  <c r="R310" i="11"/>
  <c r="S310" i="11"/>
  <c r="T310" i="11" s="1"/>
  <c r="Q311" i="11"/>
  <c r="P311" i="11" s="1"/>
  <c r="R311" i="11"/>
  <c r="S311" i="11"/>
  <c r="T311" i="11" s="1"/>
  <c r="Q312" i="11"/>
  <c r="R312" i="11"/>
  <c r="S312" i="11"/>
  <c r="T312" i="11" s="1"/>
  <c r="Q313" i="11"/>
  <c r="R313" i="11"/>
  <c r="S313" i="11"/>
  <c r="T313" i="11" s="1"/>
  <c r="Q314" i="11"/>
  <c r="R314" i="11"/>
  <c r="S314" i="11"/>
  <c r="T314" i="11" s="1"/>
  <c r="Q315" i="11"/>
  <c r="P315" i="11" s="1"/>
  <c r="R315" i="11"/>
  <c r="S315" i="11"/>
  <c r="T315" i="11" s="1"/>
  <c r="Q316" i="11"/>
  <c r="R316" i="11"/>
  <c r="S316" i="11"/>
  <c r="T316" i="11" s="1"/>
  <c r="Q317" i="11"/>
  <c r="R317" i="11"/>
  <c r="S317" i="11"/>
  <c r="T317" i="11" s="1"/>
  <c r="Q318" i="11"/>
  <c r="R318" i="11"/>
  <c r="S318" i="11"/>
  <c r="T318" i="11" s="1"/>
  <c r="Q319" i="11"/>
  <c r="P319" i="11" s="1"/>
  <c r="R319" i="11"/>
  <c r="S319" i="11"/>
  <c r="T319" i="11" s="1"/>
  <c r="Q320" i="11"/>
  <c r="R320" i="11"/>
  <c r="S320" i="11"/>
  <c r="T320" i="11" s="1"/>
  <c r="Q321" i="11"/>
  <c r="R321" i="11"/>
  <c r="S321" i="11"/>
  <c r="T321" i="11" s="1"/>
  <c r="Q322" i="11"/>
  <c r="R322" i="11"/>
  <c r="S322" i="11"/>
  <c r="T322" i="11" s="1"/>
  <c r="Q323" i="11"/>
  <c r="P323" i="11" s="1"/>
  <c r="R323" i="11"/>
  <c r="S323" i="11"/>
  <c r="T323" i="11" s="1"/>
  <c r="Q324" i="11"/>
  <c r="R324" i="11"/>
  <c r="S324" i="11"/>
  <c r="T324" i="11" s="1"/>
  <c r="Q325" i="11"/>
  <c r="R325" i="11"/>
  <c r="S325" i="11"/>
  <c r="T325" i="11" s="1"/>
  <c r="Q326" i="11"/>
  <c r="R326" i="11"/>
  <c r="S326" i="11"/>
  <c r="T326" i="11" s="1"/>
  <c r="Q327" i="11"/>
  <c r="P327" i="11" s="1"/>
  <c r="R327" i="11"/>
  <c r="S327" i="11"/>
  <c r="T327" i="11" s="1"/>
  <c r="Q328" i="11"/>
  <c r="R328" i="11"/>
  <c r="S328" i="11"/>
  <c r="T328" i="11" s="1"/>
  <c r="Q329" i="11"/>
  <c r="R329" i="11"/>
  <c r="S329" i="11"/>
  <c r="T329" i="11" s="1"/>
  <c r="Q330" i="11"/>
  <c r="R330" i="11"/>
  <c r="S330" i="11"/>
  <c r="T330" i="11" s="1"/>
  <c r="Q331" i="11"/>
  <c r="P331" i="11" s="1"/>
  <c r="R331" i="11"/>
  <c r="S331" i="11"/>
  <c r="T331" i="11" s="1"/>
  <c r="Q332" i="11"/>
  <c r="R332" i="11"/>
  <c r="S332" i="11"/>
  <c r="T332" i="11" s="1"/>
  <c r="Q333" i="11"/>
  <c r="R333" i="11"/>
  <c r="S333" i="11"/>
  <c r="T333" i="11" s="1"/>
  <c r="Q334" i="11"/>
  <c r="R334" i="11"/>
  <c r="S334" i="11"/>
  <c r="T334" i="11" s="1"/>
  <c r="Q335" i="11"/>
  <c r="P335" i="11" s="1"/>
  <c r="R335" i="11"/>
  <c r="S335" i="11"/>
  <c r="T335" i="11" s="1"/>
  <c r="Q336" i="11"/>
  <c r="R336" i="11"/>
  <c r="S336" i="11"/>
  <c r="T336" i="11" s="1"/>
  <c r="Q337" i="11"/>
  <c r="R337" i="11"/>
  <c r="S337" i="11"/>
  <c r="T337" i="11" s="1"/>
  <c r="Q338" i="11"/>
  <c r="R338" i="11"/>
  <c r="S338" i="11"/>
  <c r="T338" i="11" s="1"/>
  <c r="Q339" i="11"/>
  <c r="P339" i="11" s="1"/>
  <c r="R339" i="11"/>
  <c r="S339" i="11"/>
  <c r="T339" i="11" s="1"/>
  <c r="Q340" i="11"/>
  <c r="R340" i="11"/>
  <c r="S340" i="11"/>
  <c r="T340" i="11" s="1"/>
  <c r="Q341" i="11"/>
  <c r="R341" i="11"/>
  <c r="S341" i="11"/>
  <c r="T341" i="11" s="1"/>
  <c r="Q342" i="11"/>
  <c r="R342" i="11"/>
  <c r="S342" i="11"/>
  <c r="T342" i="11" s="1"/>
  <c r="Q343" i="11"/>
  <c r="P343" i="11" s="1"/>
  <c r="R343" i="11"/>
  <c r="S343" i="11"/>
  <c r="T343" i="11" s="1"/>
  <c r="Q344" i="11"/>
  <c r="R344" i="11"/>
  <c r="S344" i="11"/>
  <c r="T344" i="11" s="1"/>
  <c r="Q345" i="11"/>
  <c r="R345" i="11"/>
  <c r="S345" i="11"/>
  <c r="T345" i="11" s="1"/>
  <c r="Q346" i="11"/>
  <c r="R346" i="11"/>
  <c r="S346" i="11"/>
  <c r="T346" i="11" s="1"/>
  <c r="Q347" i="11"/>
  <c r="P347" i="11" s="1"/>
  <c r="R347" i="11"/>
  <c r="S347" i="11"/>
  <c r="T347" i="11" s="1"/>
  <c r="Q348" i="11"/>
  <c r="R348" i="11"/>
  <c r="S348" i="11"/>
  <c r="T348" i="11" s="1"/>
  <c r="Q349" i="11"/>
  <c r="R349" i="11"/>
  <c r="S349" i="11"/>
  <c r="T349" i="11" s="1"/>
  <c r="Q350" i="11"/>
  <c r="R350" i="11"/>
  <c r="S350" i="11"/>
  <c r="T350" i="11" s="1"/>
  <c r="Q351" i="11"/>
  <c r="P351" i="11" s="1"/>
  <c r="R351" i="11"/>
  <c r="S351" i="11"/>
  <c r="T351" i="11" s="1"/>
  <c r="Q352" i="11"/>
  <c r="R352" i="11"/>
  <c r="S352" i="11"/>
  <c r="T352" i="11" s="1"/>
  <c r="Q353" i="11"/>
  <c r="R353" i="11"/>
  <c r="S353" i="11"/>
  <c r="T353" i="11" s="1"/>
  <c r="Q354" i="11"/>
  <c r="R354" i="11"/>
  <c r="S354" i="11"/>
  <c r="T354" i="11" s="1"/>
  <c r="Q355" i="11"/>
  <c r="P355" i="11" s="1"/>
  <c r="R355" i="11"/>
  <c r="S355" i="11"/>
  <c r="T355" i="11" s="1"/>
  <c r="Q356" i="11"/>
  <c r="R356" i="11"/>
  <c r="S356" i="11"/>
  <c r="T356" i="11" s="1"/>
  <c r="Q357" i="11"/>
  <c r="R357" i="11"/>
  <c r="S357" i="11"/>
  <c r="T357" i="11" s="1"/>
  <c r="Q358" i="11"/>
  <c r="R358" i="11"/>
  <c r="S358" i="11"/>
  <c r="T358" i="11" s="1"/>
  <c r="Q359" i="11"/>
  <c r="P359" i="11" s="1"/>
  <c r="R359" i="11"/>
  <c r="S359" i="11"/>
  <c r="T359" i="11" s="1"/>
  <c r="Q360" i="11"/>
  <c r="R360" i="11"/>
  <c r="S360" i="11"/>
  <c r="T360" i="11" s="1"/>
  <c r="Q361" i="11"/>
  <c r="R361" i="11"/>
  <c r="S361" i="11"/>
  <c r="T361" i="11" s="1"/>
  <c r="Q362" i="11"/>
  <c r="R362" i="11"/>
  <c r="S362" i="11"/>
  <c r="T362" i="11" s="1"/>
  <c r="Q363" i="11"/>
  <c r="P363" i="11" s="1"/>
  <c r="R363" i="11"/>
  <c r="S363" i="11"/>
  <c r="T363" i="11" s="1"/>
  <c r="Q364" i="11"/>
  <c r="R364" i="11"/>
  <c r="S364" i="11"/>
  <c r="T364" i="11" s="1"/>
  <c r="Q365" i="11"/>
  <c r="R365" i="11"/>
  <c r="S365" i="11"/>
  <c r="T365" i="11" s="1"/>
  <c r="Q366" i="11"/>
  <c r="R366" i="11"/>
  <c r="S366" i="11"/>
  <c r="T366" i="11" s="1"/>
  <c r="Q367" i="11"/>
  <c r="P367" i="11" s="1"/>
  <c r="R367" i="11"/>
  <c r="S367" i="11"/>
  <c r="T367" i="11" s="1"/>
  <c r="Q368" i="11"/>
  <c r="R368" i="11"/>
  <c r="S368" i="11"/>
  <c r="T368" i="11" s="1"/>
  <c r="Q369" i="11"/>
  <c r="R369" i="11"/>
  <c r="S369" i="11"/>
  <c r="T369" i="11" s="1"/>
  <c r="Q370" i="11"/>
  <c r="R370" i="11"/>
  <c r="S370" i="11"/>
  <c r="T370" i="11" s="1"/>
  <c r="Q371" i="11"/>
  <c r="P371" i="11" s="1"/>
  <c r="R371" i="11"/>
  <c r="S371" i="11"/>
  <c r="T371" i="11" s="1"/>
  <c r="Q372" i="11"/>
  <c r="R372" i="11"/>
  <c r="S372" i="11"/>
  <c r="T372" i="11" s="1"/>
  <c r="Q373" i="11"/>
  <c r="R373" i="11"/>
  <c r="S373" i="11"/>
  <c r="T373" i="11" s="1"/>
  <c r="Q374" i="11"/>
  <c r="R374" i="11"/>
  <c r="S374" i="11"/>
  <c r="T374" i="11" s="1"/>
  <c r="Q375" i="11"/>
  <c r="P375" i="11" s="1"/>
  <c r="R375" i="11"/>
  <c r="S375" i="11"/>
  <c r="T375" i="11" s="1"/>
  <c r="Q376" i="11"/>
  <c r="R376" i="11"/>
  <c r="S376" i="11"/>
  <c r="T376" i="11" s="1"/>
  <c r="Q377" i="11"/>
  <c r="R377" i="11"/>
  <c r="S377" i="11"/>
  <c r="T377" i="11" s="1"/>
  <c r="Q378" i="11"/>
  <c r="R378" i="11"/>
  <c r="S378" i="11"/>
  <c r="T378" i="11" s="1"/>
  <c r="Q379" i="11"/>
  <c r="P379" i="11" s="1"/>
  <c r="R379" i="11"/>
  <c r="S379" i="11"/>
  <c r="T379" i="11" s="1"/>
  <c r="Q380" i="11"/>
  <c r="R380" i="11"/>
  <c r="S380" i="11"/>
  <c r="T380" i="11" s="1"/>
  <c r="Q381" i="11"/>
  <c r="R381" i="11"/>
  <c r="S381" i="11"/>
  <c r="T381" i="11" s="1"/>
  <c r="Q382" i="11"/>
  <c r="R382" i="11"/>
  <c r="S382" i="11"/>
  <c r="T382" i="11" s="1"/>
  <c r="Q383" i="11"/>
  <c r="P383" i="11" s="1"/>
  <c r="R383" i="11"/>
  <c r="S383" i="11"/>
  <c r="T383" i="11" s="1"/>
  <c r="Q384" i="11"/>
  <c r="R384" i="11"/>
  <c r="S384" i="11"/>
  <c r="T384" i="11" s="1"/>
  <c r="Q385" i="11"/>
  <c r="R385" i="11"/>
  <c r="S385" i="11"/>
  <c r="T385" i="11" s="1"/>
  <c r="Q386" i="11"/>
  <c r="R386" i="11"/>
  <c r="S386" i="11"/>
  <c r="T386" i="11" s="1"/>
  <c r="Q387" i="11"/>
  <c r="P387" i="11" s="1"/>
  <c r="R387" i="11"/>
  <c r="S387" i="11"/>
  <c r="T387" i="11" s="1"/>
  <c r="Q388" i="11"/>
  <c r="R388" i="11"/>
  <c r="S388" i="11"/>
  <c r="T388" i="11" s="1"/>
  <c r="Q389" i="11"/>
  <c r="R389" i="11"/>
  <c r="S389" i="11"/>
  <c r="T389" i="11" s="1"/>
  <c r="Q390" i="11"/>
  <c r="R390" i="11"/>
  <c r="S390" i="11"/>
  <c r="T390" i="11" s="1"/>
  <c r="Q391" i="11"/>
  <c r="P391" i="11" s="1"/>
  <c r="R391" i="11"/>
  <c r="S391" i="11"/>
  <c r="T391" i="11" s="1"/>
  <c r="Q392" i="11"/>
  <c r="R392" i="11"/>
  <c r="S392" i="11"/>
  <c r="T392" i="11" s="1"/>
  <c r="Q393" i="11"/>
  <c r="R393" i="11"/>
  <c r="S393" i="11"/>
  <c r="T393" i="11" s="1"/>
  <c r="Q394" i="11"/>
  <c r="R394" i="11"/>
  <c r="S394" i="11"/>
  <c r="T394" i="11" s="1"/>
  <c r="Q395" i="11"/>
  <c r="P395" i="11" s="1"/>
  <c r="R395" i="11"/>
  <c r="S395" i="11"/>
  <c r="T395" i="11" s="1"/>
  <c r="Q396" i="11"/>
  <c r="R396" i="11"/>
  <c r="S396" i="11"/>
  <c r="T396" i="11" s="1"/>
  <c r="Q397" i="11"/>
  <c r="R397" i="11"/>
  <c r="S397" i="11"/>
  <c r="T397" i="11" s="1"/>
  <c r="Q398" i="11"/>
  <c r="R398" i="11"/>
  <c r="S398" i="11"/>
  <c r="T398" i="11" s="1"/>
  <c r="Q399" i="11"/>
  <c r="P399" i="11" s="1"/>
  <c r="R399" i="11"/>
  <c r="S399" i="11"/>
  <c r="T399" i="11" s="1"/>
  <c r="Q400" i="11"/>
  <c r="R400" i="11"/>
  <c r="S400" i="11"/>
  <c r="T400" i="11" s="1"/>
  <c r="Q401" i="11"/>
  <c r="R401" i="11"/>
  <c r="S401" i="11"/>
  <c r="T401" i="11" s="1"/>
  <c r="Q402" i="11"/>
  <c r="R402" i="11"/>
  <c r="S402" i="11"/>
  <c r="T402" i="11" s="1"/>
  <c r="Q403" i="11"/>
  <c r="P403" i="11" s="1"/>
  <c r="R403" i="11"/>
  <c r="S403" i="11"/>
  <c r="T403" i="11" s="1"/>
  <c r="Q404" i="11"/>
  <c r="R404" i="11"/>
  <c r="S404" i="11"/>
  <c r="T404" i="11" s="1"/>
  <c r="Q405" i="11"/>
  <c r="R405" i="11"/>
  <c r="S405" i="11"/>
  <c r="T405" i="11" s="1"/>
  <c r="Q406" i="11"/>
  <c r="R406" i="11"/>
  <c r="S406" i="11"/>
  <c r="T406" i="11" s="1"/>
  <c r="Q407" i="11"/>
  <c r="P407" i="11" s="1"/>
  <c r="R407" i="11"/>
  <c r="S407" i="11"/>
  <c r="T407" i="11" s="1"/>
  <c r="Q408" i="11"/>
  <c r="R408" i="11"/>
  <c r="S408" i="11"/>
  <c r="T408" i="11" s="1"/>
  <c r="Q409" i="11"/>
  <c r="R409" i="11"/>
  <c r="S409" i="11"/>
  <c r="T409" i="11" s="1"/>
  <c r="Q410" i="11"/>
  <c r="R410" i="11"/>
  <c r="S410" i="11"/>
  <c r="T410" i="11" s="1"/>
  <c r="Q411" i="11"/>
  <c r="P411" i="11" s="1"/>
  <c r="R411" i="11"/>
  <c r="S411" i="11"/>
  <c r="T411" i="11" s="1"/>
  <c r="Q412" i="11"/>
  <c r="R412" i="11"/>
  <c r="S412" i="11"/>
  <c r="T412" i="11" s="1"/>
  <c r="Q413" i="11"/>
  <c r="R413" i="11"/>
  <c r="S413" i="11"/>
  <c r="T413" i="11" s="1"/>
  <c r="Q414" i="11"/>
  <c r="R414" i="11"/>
  <c r="S414" i="11"/>
  <c r="T414" i="11" s="1"/>
  <c r="Q415" i="11"/>
  <c r="P415" i="11" s="1"/>
  <c r="R415" i="11"/>
  <c r="S415" i="11"/>
  <c r="T415" i="11" s="1"/>
  <c r="Q416" i="11"/>
  <c r="R416" i="11"/>
  <c r="S416" i="11"/>
  <c r="T416" i="11" s="1"/>
  <c r="Q417" i="11"/>
  <c r="R417" i="11"/>
  <c r="S417" i="11"/>
  <c r="T417" i="11" s="1"/>
  <c r="Q418" i="11"/>
  <c r="R418" i="11"/>
  <c r="S418" i="11"/>
  <c r="T418" i="11" s="1"/>
  <c r="Q419" i="11"/>
  <c r="P419" i="11" s="1"/>
  <c r="R419" i="11"/>
  <c r="S419" i="11"/>
  <c r="T419" i="11" s="1"/>
  <c r="Q420" i="11"/>
  <c r="R420" i="11"/>
  <c r="S420" i="11"/>
  <c r="T420" i="11" s="1"/>
  <c r="Q421" i="11"/>
  <c r="R421" i="11"/>
  <c r="S421" i="11"/>
  <c r="T421" i="11" s="1"/>
  <c r="Q422" i="11"/>
  <c r="R422" i="11"/>
  <c r="S422" i="11"/>
  <c r="T422" i="11" s="1"/>
  <c r="Q423" i="11"/>
  <c r="P423" i="11" s="1"/>
  <c r="R423" i="11"/>
  <c r="S423" i="11"/>
  <c r="T423" i="11" s="1"/>
  <c r="Q424" i="11"/>
  <c r="R424" i="11"/>
  <c r="S424" i="11"/>
  <c r="T424" i="11" s="1"/>
  <c r="Q425" i="11"/>
  <c r="R425" i="11"/>
  <c r="S425" i="11"/>
  <c r="T425" i="11" s="1"/>
  <c r="Q426" i="11"/>
  <c r="R426" i="11"/>
  <c r="S426" i="11"/>
  <c r="T426" i="11" s="1"/>
  <c r="Q427" i="11"/>
  <c r="P427" i="11" s="1"/>
  <c r="R427" i="11"/>
  <c r="S427" i="11"/>
  <c r="T427" i="11" s="1"/>
  <c r="Q428" i="11"/>
  <c r="R428" i="11"/>
  <c r="S428" i="11"/>
  <c r="T428" i="11" s="1"/>
  <c r="Q429" i="11"/>
  <c r="R429" i="11"/>
  <c r="S429" i="11"/>
  <c r="T429" i="11" s="1"/>
  <c r="Q430" i="11"/>
  <c r="R430" i="11"/>
  <c r="S430" i="11"/>
  <c r="T430" i="11" s="1"/>
  <c r="Q431" i="11"/>
  <c r="P431" i="11" s="1"/>
  <c r="R431" i="11"/>
  <c r="S431" i="11"/>
  <c r="T431" i="11" s="1"/>
  <c r="Q432" i="11"/>
  <c r="R432" i="11"/>
  <c r="S432" i="11"/>
  <c r="T432" i="11" s="1"/>
  <c r="Q433" i="11"/>
  <c r="R433" i="11"/>
  <c r="S433" i="11"/>
  <c r="T433" i="11" s="1"/>
  <c r="Q434" i="11"/>
  <c r="R434" i="11"/>
  <c r="S434" i="11"/>
  <c r="T434" i="11" s="1"/>
  <c r="Q435" i="11"/>
  <c r="P435" i="11" s="1"/>
  <c r="R435" i="11"/>
  <c r="S435" i="11"/>
  <c r="T435" i="11" s="1"/>
  <c r="Q436" i="11"/>
  <c r="R436" i="11"/>
  <c r="S436" i="11"/>
  <c r="T436" i="11" s="1"/>
  <c r="Q437" i="11"/>
  <c r="R437" i="11"/>
  <c r="S437" i="11"/>
  <c r="T437" i="11" s="1"/>
  <c r="Q438" i="11"/>
  <c r="R438" i="11"/>
  <c r="S438" i="11"/>
  <c r="T438" i="11" s="1"/>
  <c r="Q439" i="11"/>
  <c r="P439" i="11" s="1"/>
  <c r="R439" i="11"/>
  <c r="S439" i="11"/>
  <c r="T439" i="11" s="1"/>
  <c r="Q440" i="11"/>
  <c r="R440" i="11"/>
  <c r="S440" i="11"/>
  <c r="T440" i="11" s="1"/>
  <c r="Q441" i="11"/>
  <c r="R441" i="11"/>
  <c r="S441" i="11"/>
  <c r="T441" i="11" s="1"/>
  <c r="Q442" i="11"/>
  <c r="R442" i="11"/>
  <c r="S442" i="11"/>
  <c r="T442" i="11" s="1"/>
  <c r="Q443" i="11"/>
  <c r="P443" i="11" s="1"/>
  <c r="R443" i="11"/>
  <c r="S443" i="11"/>
  <c r="T443" i="11" s="1"/>
  <c r="Q444" i="11"/>
  <c r="R444" i="11"/>
  <c r="S444" i="11"/>
  <c r="T444" i="11" s="1"/>
  <c r="Q445" i="11"/>
  <c r="R445" i="11"/>
  <c r="S445" i="11"/>
  <c r="T445" i="11" s="1"/>
  <c r="Q446" i="11"/>
  <c r="R446" i="11"/>
  <c r="S446" i="11"/>
  <c r="T446" i="11" s="1"/>
  <c r="Q447" i="11"/>
  <c r="P447" i="11" s="1"/>
  <c r="R447" i="11"/>
  <c r="S447" i="11"/>
  <c r="T447" i="11" s="1"/>
  <c r="Q448" i="11"/>
  <c r="R448" i="11"/>
  <c r="S448" i="11"/>
  <c r="T448" i="11" s="1"/>
  <c r="Q449" i="11"/>
  <c r="R449" i="11"/>
  <c r="S449" i="11"/>
  <c r="T449" i="11" s="1"/>
  <c r="Q450" i="11"/>
  <c r="R450" i="11"/>
  <c r="S450" i="11"/>
  <c r="T450" i="11" s="1"/>
  <c r="Q451" i="11"/>
  <c r="P451" i="11" s="1"/>
  <c r="R451" i="11"/>
  <c r="S451" i="11"/>
  <c r="T451" i="11" s="1"/>
  <c r="Q452" i="11"/>
  <c r="R452" i="11"/>
  <c r="S452" i="11"/>
  <c r="T452" i="11" s="1"/>
  <c r="Q453" i="11"/>
  <c r="R453" i="11"/>
  <c r="S453" i="11"/>
  <c r="T453" i="11" s="1"/>
  <c r="Q454" i="11"/>
  <c r="R454" i="11"/>
  <c r="S454" i="11"/>
  <c r="T454" i="11" s="1"/>
  <c r="Q455" i="11"/>
  <c r="P455" i="11" s="1"/>
  <c r="R455" i="11"/>
  <c r="S455" i="11"/>
  <c r="T455" i="11" s="1"/>
  <c r="Q456" i="11"/>
  <c r="R456" i="11"/>
  <c r="S456" i="11"/>
  <c r="T456" i="11" s="1"/>
  <c r="Q457" i="11"/>
  <c r="R457" i="11"/>
  <c r="S457" i="11"/>
  <c r="T457" i="11" s="1"/>
  <c r="Q458" i="11"/>
  <c r="R458" i="11"/>
  <c r="S458" i="11"/>
  <c r="T458" i="11" s="1"/>
  <c r="Q459" i="11"/>
  <c r="P459" i="11" s="1"/>
  <c r="R459" i="11"/>
  <c r="S459" i="11"/>
  <c r="T459" i="11" s="1"/>
  <c r="Q460" i="11"/>
  <c r="R460" i="11"/>
  <c r="S460" i="11"/>
  <c r="T460" i="11" s="1"/>
  <c r="Q461" i="11"/>
  <c r="R461" i="11"/>
  <c r="S461" i="11"/>
  <c r="T461" i="11" s="1"/>
  <c r="Q462" i="11"/>
  <c r="R462" i="11"/>
  <c r="S462" i="11"/>
  <c r="T462" i="11" s="1"/>
  <c r="Q463" i="11"/>
  <c r="P463" i="11" s="1"/>
  <c r="R463" i="11"/>
  <c r="S463" i="11"/>
  <c r="T463" i="11" s="1"/>
  <c r="Q464" i="11"/>
  <c r="R464" i="11"/>
  <c r="S464" i="11"/>
  <c r="T464" i="11" s="1"/>
  <c r="Q465" i="11"/>
  <c r="R465" i="11"/>
  <c r="S465" i="11"/>
  <c r="T465" i="11" s="1"/>
  <c r="Q466" i="11"/>
  <c r="R466" i="11"/>
  <c r="S466" i="11"/>
  <c r="T466" i="11" s="1"/>
  <c r="Q467" i="11"/>
  <c r="P467" i="11" s="1"/>
  <c r="R467" i="11"/>
  <c r="S467" i="11"/>
  <c r="T467" i="11" s="1"/>
  <c r="Q468" i="11"/>
  <c r="R468" i="11"/>
  <c r="S468" i="11"/>
  <c r="T468" i="11" s="1"/>
  <c r="Q469" i="11"/>
  <c r="R469" i="11"/>
  <c r="S469" i="11"/>
  <c r="T469" i="11" s="1"/>
  <c r="Q470" i="11"/>
  <c r="R470" i="11"/>
  <c r="S470" i="11"/>
  <c r="T470" i="11" s="1"/>
  <c r="Q471" i="11"/>
  <c r="P471" i="11" s="1"/>
  <c r="R471" i="11"/>
  <c r="S471" i="11"/>
  <c r="T471" i="11" s="1"/>
  <c r="Q472" i="11"/>
  <c r="R472" i="11"/>
  <c r="S472" i="11"/>
  <c r="T472" i="11" s="1"/>
  <c r="Q473" i="11"/>
  <c r="R473" i="11"/>
  <c r="S473" i="11"/>
  <c r="T473" i="11" s="1"/>
  <c r="Q474" i="11"/>
  <c r="R474" i="11"/>
  <c r="S474" i="11"/>
  <c r="T474" i="11" s="1"/>
  <c r="Q475" i="11"/>
  <c r="P475" i="11" s="1"/>
  <c r="R475" i="11"/>
  <c r="S475" i="11"/>
  <c r="T475" i="11" s="1"/>
  <c r="Q476" i="11"/>
  <c r="R476" i="11"/>
  <c r="S476" i="11"/>
  <c r="T476" i="11" s="1"/>
  <c r="Q477" i="11"/>
  <c r="R477" i="11"/>
  <c r="S477" i="11"/>
  <c r="T477" i="11" s="1"/>
  <c r="Q478" i="11"/>
  <c r="R478" i="11"/>
  <c r="S478" i="11"/>
  <c r="T478" i="11" s="1"/>
  <c r="Q479" i="11"/>
  <c r="P479" i="11" s="1"/>
  <c r="R479" i="11"/>
  <c r="S479" i="11"/>
  <c r="T479" i="11" s="1"/>
  <c r="Q480" i="11"/>
  <c r="R480" i="11"/>
  <c r="S480" i="11"/>
  <c r="T480" i="11" s="1"/>
  <c r="Q481" i="11"/>
  <c r="R481" i="11"/>
  <c r="S481" i="11"/>
  <c r="T481" i="11" s="1"/>
  <c r="Q482" i="11"/>
  <c r="R482" i="11"/>
  <c r="S482" i="11"/>
  <c r="T482" i="11" s="1"/>
  <c r="Q483" i="11"/>
  <c r="P483" i="11" s="1"/>
  <c r="R483" i="11"/>
  <c r="S483" i="11"/>
  <c r="T483" i="11" s="1"/>
  <c r="Q484" i="11"/>
  <c r="R484" i="11"/>
  <c r="S484" i="11"/>
  <c r="T484" i="11" s="1"/>
  <c r="Q485" i="11"/>
  <c r="R485" i="11"/>
  <c r="S485" i="11"/>
  <c r="T485" i="11" s="1"/>
  <c r="Q486" i="11"/>
  <c r="R486" i="11"/>
  <c r="S486" i="11"/>
  <c r="T486" i="11" s="1"/>
  <c r="Q487" i="11"/>
  <c r="P487" i="11" s="1"/>
  <c r="R487" i="11"/>
  <c r="S487" i="11"/>
  <c r="T487" i="11" s="1"/>
  <c r="Q488" i="11"/>
  <c r="R488" i="11"/>
  <c r="S488" i="11"/>
  <c r="T488" i="11" s="1"/>
  <c r="Q489" i="11"/>
  <c r="R489" i="11"/>
  <c r="S489" i="11"/>
  <c r="T489" i="11" s="1"/>
  <c r="Q490" i="11"/>
  <c r="R490" i="11"/>
  <c r="S490" i="11"/>
  <c r="T490" i="11" s="1"/>
  <c r="Q491" i="11"/>
  <c r="P491" i="11" s="1"/>
  <c r="R491" i="11"/>
  <c r="S491" i="11"/>
  <c r="T491" i="11" s="1"/>
  <c r="Q492" i="11"/>
  <c r="R492" i="11"/>
  <c r="S492" i="11"/>
  <c r="T492" i="11" s="1"/>
  <c r="Q493" i="11"/>
  <c r="R493" i="11"/>
  <c r="S493" i="11"/>
  <c r="T493" i="11" s="1"/>
  <c r="Q494" i="11"/>
  <c r="R494" i="11"/>
  <c r="S494" i="11"/>
  <c r="T494" i="11" s="1"/>
  <c r="Q495" i="11"/>
  <c r="P495" i="11" s="1"/>
  <c r="R495" i="11"/>
  <c r="S495" i="11"/>
  <c r="T495" i="11" s="1"/>
  <c r="Q496" i="11"/>
  <c r="R496" i="11"/>
  <c r="S496" i="11"/>
  <c r="T496" i="11" s="1"/>
  <c r="Q497" i="11"/>
  <c r="R497" i="11"/>
  <c r="S497" i="11"/>
  <c r="T497" i="11" s="1"/>
  <c r="Q498" i="11"/>
  <c r="R498" i="11"/>
  <c r="S498" i="11"/>
  <c r="T498" i="11" s="1"/>
  <c r="Q499" i="11"/>
  <c r="P499" i="11" s="1"/>
  <c r="R499" i="11"/>
  <c r="S499" i="11"/>
  <c r="T499" i="11" s="1"/>
  <c r="Q500" i="11"/>
  <c r="R500" i="11"/>
  <c r="S500" i="11"/>
  <c r="T500" i="11" s="1"/>
  <c r="Q501" i="11"/>
  <c r="R501" i="11"/>
  <c r="S501" i="11"/>
  <c r="T501" i="11" s="1"/>
  <c r="Q502" i="11"/>
  <c r="R502" i="11"/>
  <c r="S502" i="11"/>
  <c r="T502" i="11" s="1"/>
  <c r="P5" i="11"/>
  <c r="P6" i="11"/>
  <c r="P8" i="11"/>
  <c r="P9" i="11"/>
  <c r="P10" i="11"/>
  <c r="P12" i="11"/>
  <c r="P13" i="11"/>
  <c r="P14" i="11"/>
  <c r="P16" i="11"/>
  <c r="P17" i="11"/>
  <c r="P18" i="11"/>
  <c r="P20" i="11"/>
  <c r="P21" i="11"/>
  <c r="P22" i="11"/>
  <c r="P24" i="11"/>
  <c r="P25" i="11"/>
  <c r="P26" i="11"/>
  <c r="P28" i="11"/>
  <c r="P29" i="11"/>
  <c r="P30" i="11"/>
  <c r="P32" i="11"/>
  <c r="P33" i="11"/>
  <c r="P34" i="11"/>
  <c r="P36" i="11"/>
  <c r="P37" i="11"/>
  <c r="P38" i="11"/>
  <c r="P40" i="11"/>
  <c r="P41" i="11"/>
  <c r="P42" i="11"/>
  <c r="P44" i="11"/>
  <c r="P45" i="11"/>
  <c r="P46" i="11"/>
  <c r="P48" i="11"/>
  <c r="P49" i="11"/>
  <c r="P50" i="11"/>
  <c r="P52" i="11"/>
  <c r="P53" i="11"/>
  <c r="P54" i="11"/>
  <c r="P56" i="11"/>
  <c r="P57" i="11"/>
  <c r="P58" i="11"/>
  <c r="P60" i="11"/>
  <c r="P61" i="11"/>
  <c r="P62" i="11"/>
  <c r="P64" i="11"/>
  <c r="P65" i="11"/>
  <c r="P66" i="11"/>
  <c r="P68" i="11"/>
  <c r="P69" i="11"/>
  <c r="P70" i="11"/>
  <c r="P72" i="11"/>
  <c r="P73" i="11"/>
  <c r="P74" i="11"/>
  <c r="P76" i="11"/>
  <c r="P77" i="11"/>
  <c r="P78" i="11"/>
  <c r="P80" i="11"/>
  <c r="P81" i="11"/>
  <c r="P82" i="11"/>
  <c r="P84" i="11"/>
  <c r="P85" i="11"/>
  <c r="P86" i="11"/>
  <c r="P88" i="11"/>
  <c r="P89" i="11"/>
  <c r="P90" i="11"/>
  <c r="P92" i="11"/>
  <c r="P93" i="11"/>
  <c r="P94" i="11"/>
  <c r="P96" i="11"/>
  <c r="P97" i="11"/>
  <c r="P98" i="11"/>
  <c r="P100" i="11"/>
  <c r="P101" i="11"/>
  <c r="P102" i="11"/>
  <c r="P104" i="11"/>
  <c r="P105" i="11"/>
  <c r="P106" i="11"/>
  <c r="P108" i="11"/>
  <c r="P109" i="11"/>
  <c r="P110" i="11"/>
  <c r="P112" i="11"/>
  <c r="P113" i="11"/>
  <c r="P114" i="11"/>
  <c r="P116" i="11"/>
  <c r="P117" i="11"/>
  <c r="P118" i="11"/>
  <c r="P120" i="11"/>
  <c r="P121" i="11"/>
  <c r="P122" i="11"/>
  <c r="P124" i="11"/>
  <c r="P125" i="11"/>
  <c r="P126" i="11"/>
  <c r="P128" i="11"/>
  <c r="P129" i="11"/>
  <c r="P130" i="11"/>
  <c r="P132" i="11"/>
  <c r="P133" i="11"/>
  <c r="P134" i="11"/>
  <c r="P136" i="11"/>
  <c r="P137" i="11"/>
  <c r="P138" i="11"/>
  <c r="P140" i="11"/>
  <c r="P141" i="11"/>
  <c r="P142" i="11"/>
  <c r="P144" i="11"/>
  <c r="P145" i="11"/>
  <c r="P146" i="11"/>
  <c r="P148" i="11"/>
  <c r="P149" i="11"/>
  <c r="P150" i="11"/>
  <c r="P152" i="11"/>
  <c r="P153" i="11"/>
  <c r="P154" i="11"/>
  <c r="P156" i="11"/>
  <c r="P157" i="11"/>
  <c r="P158" i="11"/>
  <c r="P160" i="11"/>
  <c r="P161" i="11"/>
  <c r="P162" i="11"/>
  <c r="P164" i="11"/>
  <c r="P165" i="11"/>
  <c r="P166" i="11"/>
  <c r="P168" i="11"/>
  <c r="P169" i="11"/>
  <c r="P170" i="11"/>
  <c r="P172" i="11"/>
  <c r="P173" i="11"/>
  <c r="P174" i="11"/>
  <c r="P176" i="11"/>
  <c r="P177" i="11"/>
  <c r="P178" i="11"/>
  <c r="P180" i="11"/>
  <c r="P181" i="11"/>
  <c r="P182" i="11"/>
  <c r="P184" i="11"/>
  <c r="P185" i="11"/>
  <c r="P186" i="11"/>
  <c r="P188" i="11"/>
  <c r="P189" i="11"/>
  <c r="P190" i="11"/>
  <c r="P192" i="11"/>
  <c r="P193" i="11"/>
  <c r="P194" i="11"/>
  <c r="P196" i="11"/>
  <c r="P197" i="11"/>
  <c r="P198" i="11"/>
  <c r="P200" i="11"/>
  <c r="P201" i="11"/>
  <c r="P202" i="11"/>
  <c r="P204" i="11"/>
  <c r="P205" i="11"/>
  <c r="P206" i="11"/>
  <c r="P208" i="11"/>
  <c r="P209" i="11"/>
  <c r="P210" i="11"/>
  <c r="P212" i="11"/>
  <c r="P213" i="11"/>
  <c r="P214" i="11"/>
  <c r="P216" i="11"/>
  <c r="P217" i="11"/>
  <c r="P218" i="11"/>
  <c r="P220" i="11"/>
  <c r="P221" i="11"/>
  <c r="P222" i="11"/>
  <c r="P224" i="11"/>
  <c r="P225" i="11"/>
  <c r="P226" i="11"/>
  <c r="P228" i="11"/>
  <c r="P229" i="11"/>
  <c r="P230" i="11"/>
  <c r="P232" i="11"/>
  <c r="P233" i="11"/>
  <c r="P234" i="11"/>
  <c r="P236" i="11"/>
  <c r="P237" i="11"/>
  <c r="P238" i="11"/>
  <c r="P240" i="11"/>
  <c r="P241" i="11"/>
  <c r="P242" i="11"/>
  <c r="P244" i="11"/>
  <c r="P245" i="11"/>
  <c r="P246" i="11"/>
  <c r="P248" i="11"/>
  <c r="P249" i="11"/>
  <c r="P250" i="11"/>
  <c r="P252" i="11"/>
  <c r="P253" i="11"/>
  <c r="P254" i="11"/>
  <c r="P256" i="11"/>
  <c r="P257" i="11"/>
  <c r="P258" i="11"/>
  <c r="P260" i="11"/>
  <c r="P261" i="11"/>
  <c r="P262" i="11"/>
  <c r="P264" i="11"/>
  <c r="P265" i="11"/>
  <c r="P266" i="11"/>
  <c r="P268" i="11"/>
  <c r="P269" i="11"/>
  <c r="P270" i="11"/>
  <c r="P272" i="11"/>
  <c r="P273" i="11"/>
  <c r="P274" i="11"/>
  <c r="P276" i="11"/>
  <c r="P277" i="11"/>
  <c r="P278" i="11"/>
  <c r="P280" i="11"/>
  <c r="P281" i="11"/>
  <c r="P282" i="11"/>
  <c r="P284" i="11"/>
  <c r="P285" i="11"/>
  <c r="P286" i="11"/>
  <c r="P288" i="11"/>
  <c r="P289" i="11"/>
  <c r="P290" i="11"/>
  <c r="P292" i="11"/>
  <c r="P293" i="11"/>
  <c r="P294" i="11"/>
  <c r="P296" i="11"/>
  <c r="P297" i="11"/>
  <c r="P298" i="11"/>
  <c r="P300" i="11"/>
  <c r="P301" i="11"/>
  <c r="P302" i="11"/>
  <c r="P304" i="11"/>
  <c r="P305" i="11"/>
  <c r="P306" i="11"/>
  <c r="P308" i="11"/>
  <c r="P309" i="11"/>
  <c r="P310" i="11"/>
  <c r="P312" i="11"/>
  <c r="P313" i="11"/>
  <c r="P314" i="11"/>
  <c r="P316" i="11"/>
  <c r="P317" i="11"/>
  <c r="P318" i="11"/>
  <c r="P320" i="11"/>
  <c r="P321" i="11"/>
  <c r="P322" i="11"/>
  <c r="P324" i="11"/>
  <c r="P325" i="11"/>
  <c r="P326" i="11"/>
  <c r="P328" i="11"/>
  <c r="P329" i="11"/>
  <c r="P330" i="11"/>
  <c r="P332" i="11"/>
  <c r="P333" i="11"/>
  <c r="P334" i="11"/>
  <c r="P336" i="11"/>
  <c r="P337" i="11"/>
  <c r="P338" i="11"/>
  <c r="P340" i="11"/>
  <c r="P341" i="11"/>
  <c r="P342" i="11"/>
  <c r="P344" i="11"/>
  <c r="P345" i="11"/>
  <c r="P346" i="11"/>
  <c r="P348" i="11"/>
  <c r="P349" i="11"/>
  <c r="P350" i="11"/>
  <c r="P352" i="11"/>
  <c r="P353" i="11"/>
  <c r="P354" i="11"/>
  <c r="P356" i="11"/>
  <c r="P357" i="11"/>
  <c r="P358" i="11"/>
  <c r="P360" i="11"/>
  <c r="P361" i="11"/>
  <c r="P362" i="11"/>
  <c r="P364" i="11"/>
  <c r="P365" i="11"/>
  <c r="P366" i="11"/>
  <c r="P368" i="11"/>
  <c r="P369" i="11"/>
  <c r="P370" i="11"/>
  <c r="P372" i="11"/>
  <c r="P373" i="11"/>
  <c r="P374" i="11"/>
  <c r="P376" i="11"/>
  <c r="P377" i="11"/>
  <c r="P378" i="11"/>
  <c r="P380" i="11"/>
  <c r="P381" i="11"/>
  <c r="P382" i="11"/>
  <c r="P384" i="11"/>
  <c r="P385" i="11"/>
  <c r="P386" i="11"/>
  <c r="P388" i="11"/>
  <c r="P389" i="11"/>
  <c r="P390" i="11"/>
  <c r="P392" i="11"/>
  <c r="P393" i="11"/>
  <c r="P394" i="11"/>
  <c r="P396" i="11"/>
  <c r="P397" i="11"/>
  <c r="P398" i="11"/>
  <c r="P400" i="11"/>
  <c r="P401" i="11"/>
  <c r="P402" i="11"/>
  <c r="P404" i="11"/>
  <c r="P405" i="11"/>
  <c r="P406" i="11"/>
  <c r="P408" i="11"/>
  <c r="P409" i="11"/>
  <c r="P410" i="11"/>
  <c r="P412" i="11"/>
  <c r="P413" i="11"/>
  <c r="P414" i="11"/>
  <c r="P416" i="11"/>
  <c r="P417" i="11"/>
  <c r="P418" i="11"/>
  <c r="P420" i="11"/>
  <c r="P421" i="11"/>
  <c r="P422" i="11"/>
  <c r="P424" i="11"/>
  <c r="P425" i="11"/>
  <c r="P426" i="11"/>
  <c r="P428" i="11"/>
  <c r="P429" i="11"/>
  <c r="P430" i="11"/>
  <c r="P432" i="11"/>
  <c r="P433" i="11"/>
  <c r="P434" i="11"/>
  <c r="P436" i="11"/>
  <c r="P437" i="11"/>
  <c r="P438" i="11"/>
  <c r="P440" i="11"/>
  <c r="P441" i="11"/>
  <c r="P442" i="11"/>
  <c r="P444" i="11"/>
  <c r="P445" i="11"/>
  <c r="P446" i="11"/>
  <c r="P448" i="11"/>
  <c r="P449" i="11"/>
  <c r="P450" i="11"/>
  <c r="P452" i="11"/>
  <c r="P453" i="11"/>
  <c r="P454" i="11"/>
  <c r="P456" i="11"/>
  <c r="P457" i="11"/>
  <c r="P458" i="11"/>
  <c r="P460" i="11"/>
  <c r="P461" i="11"/>
  <c r="P462" i="11"/>
  <c r="P464" i="11"/>
  <c r="P465" i="11"/>
  <c r="P466" i="11"/>
  <c r="P468" i="11"/>
  <c r="P469" i="11"/>
  <c r="P470" i="11"/>
  <c r="P472" i="11"/>
  <c r="P473" i="11"/>
  <c r="P474" i="11"/>
  <c r="P476" i="11"/>
  <c r="P477" i="11"/>
  <c r="P478" i="11"/>
  <c r="P480" i="11"/>
  <c r="P481" i="11"/>
  <c r="P482" i="11"/>
  <c r="P484" i="11"/>
  <c r="P485" i="11"/>
  <c r="P486" i="11"/>
  <c r="P488" i="11"/>
  <c r="P489" i="11"/>
  <c r="P490" i="11"/>
  <c r="P492" i="11"/>
  <c r="P493" i="11"/>
  <c r="P494" i="11"/>
  <c r="P496" i="11"/>
  <c r="P497" i="11"/>
  <c r="P498" i="11"/>
  <c r="P500" i="11"/>
  <c r="P501" i="11"/>
  <c r="P502" i="11"/>
  <c r="AC3" i="11"/>
  <c r="AB4" i="11"/>
  <c r="W3" i="11"/>
  <c r="V4" i="11"/>
  <c r="Q3" i="11"/>
  <c r="R3" i="11" s="1"/>
  <c r="P4" i="11"/>
  <c r="I3" i="11"/>
  <c r="H3" i="11"/>
  <c r="G3" i="11"/>
  <c r="F3" i="11"/>
  <c r="E3" i="11"/>
  <c r="D3" i="11"/>
  <c r="C3" i="11"/>
  <c r="B3" i="11"/>
  <c r="B1" i="11" s="1"/>
  <c r="A4" i="11"/>
  <c r="M4" i="11" l="1"/>
  <c r="Y4" i="11"/>
  <c r="Z4" i="11" s="1"/>
  <c r="K4" i="11" s="1"/>
  <c r="AE4" i="11"/>
  <c r="AF4" i="11" s="1"/>
  <c r="S4" i="11"/>
  <c r="T4" i="11" s="1"/>
  <c r="J4" i="11" s="1"/>
  <c r="M3" i="11"/>
  <c r="AD3" i="11"/>
  <c r="H4" i="11"/>
  <c r="E4" i="11"/>
  <c r="N4" i="11"/>
  <c r="X3" i="11"/>
  <c r="Y3" i="11" s="1"/>
  <c r="Z3" i="11" s="1"/>
  <c r="K3" i="11" s="1"/>
  <c r="L3" i="11"/>
  <c r="N3" i="11"/>
  <c r="S3" i="11"/>
  <c r="T3" i="11" s="1"/>
  <c r="J3" i="11" s="1"/>
  <c r="AE3" i="11"/>
  <c r="AF3" i="11" s="1"/>
  <c r="L502" i="11"/>
  <c r="A502" i="11"/>
  <c r="AD501" i="11"/>
  <c r="A501" i="11"/>
  <c r="L486" i="11"/>
  <c r="A486" i="11"/>
  <c r="L470" i="11"/>
  <c r="A470" i="11"/>
  <c r="AD469" i="11"/>
  <c r="A469" i="11"/>
  <c r="J415" i="11"/>
  <c r="N414" i="11"/>
  <c r="E414" i="11"/>
  <c r="J411" i="11"/>
  <c r="N410" i="11"/>
  <c r="E410" i="11"/>
  <c r="J407" i="11"/>
  <c r="E403" i="11"/>
  <c r="A403" i="11"/>
  <c r="J403" i="11"/>
  <c r="J398" i="11"/>
  <c r="L394" i="11"/>
  <c r="A394" i="11"/>
  <c r="E394" i="11"/>
  <c r="N394" i="11"/>
  <c r="E387" i="11"/>
  <c r="A387" i="11"/>
  <c r="J387" i="11"/>
  <c r="L374" i="11"/>
  <c r="A374" i="11"/>
  <c r="M374" i="11"/>
  <c r="A367" i="11"/>
  <c r="L367" i="11"/>
  <c r="E366" i="11"/>
  <c r="N359" i="11"/>
  <c r="E359" i="11"/>
  <c r="A356" i="11"/>
  <c r="L356" i="11"/>
  <c r="E356" i="11"/>
  <c r="M356" i="11"/>
  <c r="J348" i="11"/>
  <c r="N339" i="11"/>
  <c r="E339" i="11"/>
  <c r="N331" i="11"/>
  <c r="E331" i="11"/>
  <c r="N323" i="11"/>
  <c r="E323" i="11"/>
  <c r="J288" i="11"/>
  <c r="J272" i="11"/>
  <c r="J256" i="11"/>
  <c r="J205" i="11"/>
  <c r="J201" i="11"/>
  <c r="E186" i="11"/>
  <c r="A186" i="11"/>
  <c r="L186" i="11"/>
  <c r="N186" i="11"/>
  <c r="J186" i="11"/>
  <c r="N502" i="11"/>
  <c r="E502" i="11"/>
  <c r="L498" i="11"/>
  <c r="A498" i="11"/>
  <c r="M496" i="11"/>
  <c r="E496" i="11"/>
  <c r="M492" i="11"/>
  <c r="E492" i="11"/>
  <c r="L491" i="11"/>
  <c r="A491" i="11"/>
  <c r="L490" i="11"/>
  <c r="A490" i="11"/>
  <c r="J489" i="11"/>
  <c r="J487" i="11"/>
  <c r="N486" i="11"/>
  <c r="E486" i="11"/>
  <c r="L482" i="11"/>
  <c r="A482" i="11"/>
  <c r="M480" i="11"/>
  <c r="E480" i="11"/>
  <c r="M476" i="11"/>
  <c r="E476" i="11"/>
  <c r="L475" i="11"/>
  <c r="A475" i="11"/>
  <c r="L474" i="11"/>
  <c r="A474" i="11"/>
  <c r="J473" i="11"/>
  <c r="J471" i="11"/>
  <c r="N470" i="11"/>
  <c r="E470" i="11"/>
  <c r="L466" i="11"/>
  <c r="A466" i="11"/>
  <c r="M464" i="11"/>
  <c r="E464" i="11"/>
  <c r="M460" i="11"/>
  <c r="E460" i="11"/>
  <c r="N459" i="11"/>
  <c r="M456" i="11"/>
  <c r="E456" i="11"/>
  <c r="N455" i="11"/>
  <c r="M452" i="11"/>
  <c r="E452" i="11"/>
  <c r="N451" i="11"/>
  <c r="M448" i="11"/>
  <c r="E448" i="11"/>
  <c r="N447" i="11"/>
  <c r="M444" i="11"/>
  <c r="E444" i="11"/>
  <c r="N443" i="11"/>
  <c r="M440" i="11"/>
  <c r="E440" i="11"/>
  <c r="N439" i="11"/>
  <c r="M436" i="11"/>
  <c r="E436" i="11"/>
  <c r="N435" i="11"/>
  <c r="M432" i="11"/>
  <c r="E432" i="11"/>
  <c r="N431" i="11"/>
  <c r="M428" i="11"/>
  <c r="E428" i="11"/>
  <c r="N427" i="11"/>
  <c r="M424" i="11"/>
  <c r="E424" i="11"/>
  <c r="N423" i="11"/>
  <c r="M420" i="11"/>
  <c r="E420" i="11"/>
  <c r="N419" i="11"/>
  <c r="N415" i="11"/>
  <c r="N411" i="11"/>
  <c r="N407" i="11"/>
  <c r="L406" i="11"/>
  <c r="A406" i="11"/>
  <c r="E406" i="11"/>
  <c r="N406" i="11"/>
  <c r="N405" i="11"/>
  <c r="A405" i="11"/>
  <c r="E399" i="11"/>
  <c r="A399" i="11"/>
  <c r="J399" i="11"/>
  <c r="L390" i="11"/>
  <c r="A390" i="11"/>
  <c r="E390" i="11"/>
  <c r="N390" i="11"/>
  <c r="N389" i="11"/>
  <c r="A389" i="11"/>
  <c r="A375" i="11"/>
  <c r="L375" i="11"/>
  <c r="A364" i="11"/>
  <c r="L364" i="11"/>
  <c r="E364" i="11"/>
  <c r="M364" i="11"/>
  <c r="L350" i="11"/>
  <c r="A350" i="11"/>
  <c r="M350" i="11"/>
  <c r="A343" i="11"/>
  <c r="L343" i="11"/>
  <c r="A335" i="11"/>
  <c r="L335" i="11"/>
  <c r="A327" i="11"/>
  <c r="L327" i="11"/>
  <c r="A319" i="11"/>
  <c r="L319" i="11"/>
  <c r="A280" i="11"/>
  <c r="L280" i="11"/>
  <c r="E280" i="11"/>
  <c r="M280" i="11"/>
  <c r="A264" i="11"/>
  <c r="L264" i="11"/>
  <c r="E264" i="11"/>
  <c r="M264" i="11"/>
  <c r="E178" i="11"/>
  <c r="A178" i="11"/>
  <c r="L178" i="11"/>
  <c r="N178" i="11"/>
  <c r="J178" i="11"/>
  <c r="A160" i="11"/>
  <c r="M160" i="11"/>
  <c r="N160" i="11"/>
  <c r="J160" i="11"/>
  <c r="A156" i="11"/>
  <c r="N156" i="11"/>
  <c r="J156" i="11"/>
  <c r="A152" i="11"/>
  <c r="N152" i="11"/>
  <c r="J152" i="11"/>
  <c r="A148" i="11"/>
  <c r="N148" i="11"/>
  <c r="J148" i="11"/>
  <c r="A144" i="11"/>
  <c r="N144" i="11"/>
  <c r="J144" i="11"/>
  <c r="M502" i="11"/>
  <c r="E500" i="11"/>
  <c r="E498" i="11"/>
  <c r="L496" i="11"/>
  <c r="N495" i="11"/>
  <c r="A495" i="11"/>
  <c r="L494" i="11"/>
  <c r="A494" i="11"/>
  <c r="L492" i="11"/>
  <c r="N490" i="11"/>
  <c r="E490" i="11"/>
  <c r="N489" i="11"/>
  <c r="E488" i="11"/>
  <c r="N487" i="11"/>
  <c r="M486" i="11"/>
  <c r="E484" i="11"/>
  <c r="E482" i="11"/>
  <c r="L480" i="11"/>
  <c r="N479" i="11"/>
  <c r="A479" i="11"/>
  <c r="L478" i="11"/>
  <c r="A478" i="11"/>
  <c r="L476" i="11"/>
  <c r="N474" i="11"/>
  <c r="E474" i="11"/>
  <c r="N473" i="11"/>
  <c r="M472" i="11"/>
  <c r="E472" i="11"/>
  <c r="N471" i="11"/>
  <c r="M470" i="11"/>
  <c r="M468" i="11"/>
  <c r="E468" i="11"/>
  <c r="E466" i="11"/>
  <c r="L464" i="11"/>
  <c r="N463" i="11"/>
  <c r="A463" i="11"/>
  <c r="L462" i="11"/>
  <c r="A462" i="11"/>
  <c r="L460" i="11"/>
  <c r="L456" i="11"/>
  <c r="L452" i="11"/>
  <c r="L448" i="11"/>
  <c r="L444" i="11"/>
  <c r="L440" i="11"/>
  <c r="L436" i="11"/>
  <c r="L432" i="11"/>
  <c r="L428" i="11"/>
  <c r="L424" i="11"/>
  <c r="L420" i="11"/>
  <c r="J406" i="11"/>
  <c r="L402" i="11"/>
  <c r="A402" i="11"/>
  <c r="E402" i="11"/>
  <c r="N402" i="11"/>
  <c r="E395" i="11"/>
  <c r="A395" i="11"/>
  <c r="J395" i="11"/>
  <c r="J390" i="11"/>
  <c r="L386" i="11"/>
  <c r="A386" i="11"/>
  <c r="E386" i="11"/>
  <c r="N386" i="11"/>
  <c r="N375" i="11"/>
  <c r="E375" i="11"/>
  <c r="A372" i="11"/>
  <c r="L372" i="11"/>
  <c r="E372" i="11"/>
  <c r="M372" i="11"/>
  <c r="J364" i="11"/>
  <c r="L358" i="11"/>
  <c r="A358" i="11"/>
  <c r="M358" i="11"/>
  <c r="A351" i="11"/>
  <c r="L351" i="11"/>
  <c r="E350" i="11"/>
  <c r="N343" i="11"/>
  <c r="E343" i="11"/>
  <c r="N335" i="11"/>
  <c r="E335" i="11"/>
  <c r="N327" i="11"/>
  <c r="E327" i="11"/>
  <c r="N319" i="11"/>
  <c r="E319" i="11"/>
  <c r="J280" i="11"/>
  <c r="J264" i="11"/>
  <c r="E208" i="11"/>
  <c r="A208" i="11"/>
  <c r="L208" i="11"/>
  <c r="N208" i="11"/>
  <c r="J208" i="11"/>
  <c r="E170" i="11"/>
  <c r="A170" i="11"/>
  <c r="L170" i="11"/>
  <c r="N170" i="11"/>
  <c r="J170" i="11"/>
  <c r="N497" i="11"/>
  <c r="A497" i="11"/>
  <c r="L493" i="11"/>
  <c r="A493" i="11"/>
  <c r="L489" i="11"/>
  <c r="L487" i="11"/>
  <c r="N481" i="11"/>
  <c r="A481" i="11"/>
  <c r="L477" i="11"/>
  <c r="A477" i="11"/>
  <c r="L473" i="11"/>
  <c r="L471" i="11"/>
  <c r="N465" i="11"/>
  <c r="A465" i="11"/>
  <c r="L461" i="11"/>
  <c r="A461" i="11"/>
  <c r="E459" i="11"/>
  <c r="A459" i="11"/>
  <c r="L458" i="11"/>
  <c r="A458" i="11"/>
  <c r="E455" i="11"/>
  <c r="A455" i="11"/>
  <c r="L454" i="11"/>
  <c r="A454" i="11"/>
  <c r="N453" i="11"/>
  <c r="A453" i="11"/>
  <c r="E451" i="11"/>
  <c r="A451" i="11"/>
  <c r="L450" i="11"/>
  <c r="A450" i="11"/>
  <c r="E447" i="11"/>
  <c r="A447" i="11"/>
  <c r="L446" i="11"/>
  <c r="A446" i="11"/>
  <c r="N445" i="11"/>
  <c r="A445" i="11"/>
  <c r="E443" i="11"/>
  <c r="A443" i="11"/>
  <c r="L442" i="11"/>
  <c r="A442" i="11"/>
  <c r="AD441" i="11"/>
  <c r="A441" i="11"/>
  <c r="E439" i="11"/>
  <c r="A439" i="11"/>
  <c r="L438" i="11"/>
  <c r="A438" i="11"/>
  <c r="N437" i="11"/>
  <c r="A437" i="11"/>
  <c r="E435" i="11"/>
  <c r="A435" i="11"/>
  <c r="L434" i="11"/>
  <c r="A434" i="11"/>
  <c r="E431" i="11"/>
  <c r="A431" i="11"/>
  <c r="L430" i="11"/>
  <c r="A430" i="11"/>
  <c r="N429" i="11"/>
  <c r="A429" i="11"/>
  <c r="E427" i="11"/>
  <c r="A427" i="11"/>
  <c r="L426" i="11"/>
  <c r="A426" i="11"/>
  <c r="E423" i="11"/>
  <c r="A423" i="11"/>
  <c r="L422" i="11"/>
  <c r="A422" i="11"/>
  <c r="N421" i="11"/>
  <c r="A421" i="11"/>
  <c r="E419" i="11"/>
  <c r="A419" i="11"/>
  <c r="L418" i="11"/>
  <c r="A418" i="11"/>
  <c r="E415" i="11"/>
  <c r="A415" i="11"/>
  <c r="L414" i="11"/>
  <c r="A414" i="11"/>
  <c r="N413" i="11"/>
  <c r="A413" i="11"/>
  <c r="E411" i="11"/>
  <c r="A411" i="11"/>
  <c r="L410" i="11"/>
  <c r="A410" i="11"/>
  <c r="E407" i="11"/>
  <c r="A407" i="11"/>
  <c r="L398" i="11"/>
  <c r="A398" i="11"/>
  <c r="E398" i="11"/>
  <c r="N398" i="11"/>
  <c r="N397" i="11"/>
  <c r="A397" i="11"/>
  <c r="E391" i="11"/>
  <c r="A391" i="11"/>
  <c r="J391" i="11"/>
  <c r="L366" i="11"/>
  <c r="A366" i="11"/>
  <c r="M366" i="11"/>
  <c r="A359" i="11"/>
  <c r="L359" i="11"/>
  <c r="A348" i="11"/>
  <c r="L348" i="11"/>
  <c r="E348" i="11"/>
  <c r="M348" i="11"/>
  <c r="A339" i="11"/>
  <c r="L339" i="11"/>
  <c r="A331" i="11"/>
  <c r="L331" i="11"/>
  <c r="N330" i="11"/>
  <c r="A330" i="11"/>
  <c r="A323" i="11"/>
  <c r="L323" i="11"/>
  <c r="N322" i="11"/>
  <c r="A322" i="11"/>
  <c r="A288" i="11"/>
  <c r="L288" i="11"/>
  <c r="E288" i="11"/>
  <c r="M288" i="11"/>
  <c r="A272" i="11"/>
  <c r="L272" i="11"/>
  <c r="E272" i="11"/>
  <c r="M272" i="11"/>
  <c r="A256" i="11"/>
  <c r="L256" i="11"/>
  <c r="E256" i="11"/>
  <c r="M256" i="11"/>
  <c r="L250" i="11"/>
  <c r="A250" i="11"/>
  <c r="N250" i="11"/>
  <c r="J250" i="11"/>
  <c r="L216" i="11"/>
  <c r="A216" i="11"/>
  <c r="N216" i="11"/>
  <c r="J216" i="11"/>
  <c r="A214" i="11"/>
  <c r="L214" i="11"/>
  <c r="N214" i="11"/>
  <c r="J214" i="11"/>
  <c r="L211" i="11"/>
  <c r="A211" i="11"/>
  <c r="J211" i="11"/>
  <c r="A205" i="11"/>
  <c r="L205" i="11"/>
  <c r="E205" i="11"/>
  <c r="M205" i="11"/>
  <c r="A201" i="11"/>
  <c r="L201" i="11"/>
  <c r="E201" i="11"/>
  <c r="M201" i="11"/>
  <c r="E194" i="11"/>
  <c r="A194" i="11"/>
  <c r="L194" i="11"/>
  <c r="N194" i="11"/>
  <c r="J194" i="11"/>
  <c r="E162" i="11"/>
  <c r="A162" i="11"/>
  <c r="L162" i="11"/>
  <c r="N162" i="11"/>
  <c r="J162" i="11"/>
  <c r="A117" i="11"/>
  <c r="E117" i="11"/>
  <c r="M117" i="11"/>
  <c r="A105" i="11"/>
  <c r="L105" i="11"/>
  <c r="A101" i="11"/>
  <c r="L101" i="11"/>
  <c r="E383" i="11"/>
  <c r="A383" i="11"/>
  <c r="L382" i="11"/>
  <c r="A382" i="11"/>
  <c r="N381" i="11"/>
  <c r="A381" i="11"/>
  <c r="E379" i="11"/>
  <c r="A379" i="11"/>
  <c r="L378" i="11"/>
  <c r="A378" i="11"/>
  <c r="L370" i="11"/>
  <c r="A370" i="11"/>
  <c r="L362" i="11"/>
  <c r="A362" i="11"/>
  <c r="L354" i="11"/>
  <c r="A354" i="11"/>
  <c r="L346" i="11"/>
  <c r="A346" i="11"/>
  <c r="L342" i="11"/>
  <c r="A342" i="11"/>
  <c r="L338" i="11"/>
  <c r="A338" i="11"/>
  <c r="L333" i="11"/>
  <c r="A333" i="11"/>
  <c r="L329" i="11"/>
  <c r="A329" i="11"/>
  <c r="L325" i="11"/>
  <c r="A325" i="11"/>
  <c r="L321" i="11"/>
  <c r="A321" i="11"/>
  <c r="L317" i="11"/>
  <c r="A317" i="11"/>
  <c r="L315" i="11"/>
  <c r="L313" i="11"/>
  <c r="A313" i="11"/>
  <c r="L311" i="11"/>
  <c r="L309" i="11"/>
  <c r="A309" i="11"/>
  <c r="L307" i="11"/>
  <c r="L305" i="11"/>
  <c r="A305" i="11"/>
  <c r="L303" i="11"/>
  <c r="L301" i="11"/>
  <c r="A301" i="11"/>
  <c r="L299" i="11"/>
  <c r="L297" i="11"/>
  <c r="A297" i="11"/>
  <c r="L295" i="11"/>
  <c r="L293" i="11"/>
  <c r="A293" i="11"/>
  <c r="L291" i="11"/>
  <c r="L290" i="11"/>
  <c r="A290" i="11"/>
  <c r="L285" i="11"/>
  <c r="A285" i="11"/>
  <c r="L283" i="11"/>
  <c r="L282" i="11"/>
  <c r="A282" i="11"/>
  <c r="L277" i="11"/>
  <c r="A277" i="11"/>
  <c r="L275" i="11"/>
  <c r="L274" i="11"/>
  <c r="A274" i="11"/>
  <c r="L269" i="11"/>
  <c r="A269" i="11"/>
  <c r="L267" i="11"/>
  <c r="L266" i="11"/>
  <c r="A266" i="11"/>
  <c r="L261" i="11"/>
  <c r="A261" i="11"/>
  <c r="L259" i="11"/>
  <c r="L258" i="11"/>
  <c r="A258" i="11"/>
  <c r="L253" i="11"/>
  <c r="A253" i="11"/>
  <c r="E252" i="11"/>
  <c r="A252" i="11"/>
  <c r="L247" i="11"/>
  <c r="L246" i="11"/>
  <c r="A246" i="11"/>
  <c r="L243" i="11"/>
  <c r="L242" i="11"/>
  <c r="A242" i="11"/>
  <c r="L239" i="11"/>
  <c r="L238" i="11"/>
  <c r="A238" i="11"/>
  <c r="L235" i="11"/>
  <c r="L234" i="11"/>
  <c r="A234" i="11"/>
  <c r="L231" i="11"/>
  <c r="L230" i="11"/>
  <c r="A230" i="11"/>
  <c r="L227" i="11"/>
  <c r="L226" i="11"/>
  <c r="A226" i="11"/>
  <c r="L223" i="11"/>
  <c r="L222" i="11"/>
  <c r="A222" i="11"/>
  <c r="L219" i="11"/>
  <c r="L215" i="11"/>
  <c r="A215" i="11"/>
  <c r="L203" i="11"/>
  <c r="A203" i="11"/>
  <c r="L196" i="11"/>
  <c r="A196" i="11"/>
  <c r="L188" i="11"/>
  <c r="A188" i="11"/>
  <c r="L180" i="11"/>
  <c r="A180" i="11"/>
  <c r="L172" i="11"/>
  <c r="A172" i="11"/>
  <c r="L164" i="11"/>
  <c r="A164" i="11"/>
  <c r="E158" i="11"/>
  <c r="A158" i="11"/>
  <c r="E154" i="11"/>
  <c r="A154" i="11"/>
  <c r="E150" i="11"/>
  <c r="A150" i="11"/>
  <c r="E146" i="11"/>
  <c r="A146" i="11"/>
  <c r="E142" i="11"/>
  <c r="A142" i="11"/>
  <c r="J140" i="11"/>
  <c r="E138" i="11"/>
  <c r="A138" i="11"/>
  <c r="J136" i="11"/>
  <c r="E134" i="11"/>
  <c r="A134" i="11"/>
  <c r="M125" i="11"/>
  <c r="E125" i="11"/>
  <c r="M120" i="11"/>
  <c r="E120" i="11"/>
  <c r="J117" i="11"/>
  <c r="A112" i="11"/>
  <c r="E112" i="11"/>
  <c r="M112" i="11"/>
  <c r="N105" i="11"/>
  <c r="E105" i="11"/>
  <c r="N101" i="11"/>
  <c r="E101" i="11"/>
  <c r="J383" i="11"/>
  <c r="N382" i="11"/>
  <c r="E382" i="11"/>
  <c r="J379" i="11"/>
  <c r="N378" i="11"/>
  <c r="E378" i="11"/>
  <c r="M371" i="11"/>
  <c r="E371" i="11"/>
  <c r="N370" i="11"/>
  <c r="E370" i="11"/>
  <c r="M363" i="11"/>
  <c r="E363" i="11"/>
  <c r="N362" i="11"/>
  <c r="E362" i="11"/>
  <c r="M355" i="11"/>
  <c r="E355" i="11"/>
  <c r="N354" i="11"/>
  <c r="E354" i="11"/>
  <c r="M347" i="11"/>
  <c r="E347" i="11"/>
  <c r="N346" i="11"/>
  <c r="E346" i="11"/>
  <c r="J342" i="11"/>
  <c r="J338" i="11"/>
  <c r="J333" i="11"/>
  <c r="J329" i="11"/>
  <c r="J325" i="11"/>
  <c r="J321" i="11"/>
  <c r="J317" i="11"/>
  <c r="J313" i="11"/>
  <c r="J309" i="11"/>
  <c r="J305" i="11"/>
  <c r="J301" i="11"/>
  <c r="J297" i="11"/>
  <c r="J293" i="11"/>
  <c r="J290" i="11"/>
  <c r="M287" i="11"/>
  <c r="E287" i="11"/>
  <c r="J285" i="11"/>
  <c r="J282" i="11"/>
  <c r="M279" i="11"/>
  <c r="E279" i="11"/>
  <c r="J277" i="11"/>
  <c r="J274" i="11"/>
  <c r="M271" i="11"/>
  <c r="E271" i="11"/>
  <c r="J269" i="11"/>
  <c r="J266" i="11"/>
  <c r="M263" i="11"/>
  <c r="E263" i="11"/>
  <c r="J261" i="11"/>
  <c r="J258" i="11"/>
  <c r="M255" i="11"/>
  <c r="E255" i="11"/>
  <c r="J253" i="11"/>
  <c r="N252" i="11"/>
  <c r="J252" i="11"/>
  <c r="L249" i="11"/>
  <c r="A249" i="11"/>
  <c r="E248" i="11"/>
  <c r="A248" i="11"/>
  <c r="J246" i="11"/>
  <c r="E244" i="11"/>
  <c r="A244" i="11"/>
  <c r="J242" i="11"/>
  <c r="E240" i="11"/>
  <c r="A240" i="11"/>
  <c r="J238" i="11"/>
  <c r="E236" i="11"/>
  <c r="A236" i="11"/>
  <c r="J234" i="11"/>
  <c r="E232" i="11"/>
  <c r="A232" i="11"/>
  <c r="J230" i="11"/>
  <c r="E228" i="11"/>
  <c r="A228" i="11"/>
  <c r="J226" i="11"/>
  <c r="E224" i="11"/>
  <c r="A224" i="11"/>
  <c r="J222" i="11"/>
  <c r="E220" i="11"/>
  <c r="A220" i="11"/>
  <c r="J215" i="11"/>
  <c r="M213" i="11"/>
  <c r="E213" i="11"/>
  <c r="M209" i="11"/>
  <c r="E209" i="11"/>
  <c r="L207" i="11"/>
  <c r="A207" i="11"/>
  <c r="M204" i="11"/>
  <c r="E204" i="11"/>
  <c r="N203" i="11"/>
  <c r="E203" i="11"/>
  <c r="N202" i="11"/>
  <c r="L200" i="11"/>
  <c r="A200" i="11"/>
  <c r="J196" i="11"/>
  <c r="M193" i="11"/>
  <c r="E193" i="11"/>
  <c r="L192" i="11"/>
  <c r="A192" i="11"/>
  <c r="E190" i="11"/>
  <c r="A190" i="11"/>
  <c r="J188" i="11"/>
  <c r="M185" i="11"/>
  <c r="E185" i="11"/>
  <c r="L184" i="11"/>
  <c r="A184" i="11"/>
  <c r="E182" i="11"/>
  <c r="A182" i="11"/>
  <c r="J180" i="11"/>
  <c r="M177" i="11"/>
  <c r="E177" i="11"/>
  <c r="L176" i="11"/>
  <c r="A176" i="11"/>
  <c r="E174" i="11"/>
  <c r="A174" i="11"/>
  <c r="J172" i="11"/>
  <c r="M169" i="11"/>
  <c r="E169" i="11"/>
  <c r="L168" i="11"/>
  <c r="A168" i="11"/>
  <c r="E166" i="11"/>
  <c r="A166" i="11"/>
  <c r="J164" i="11"/>
  <c r="M161" i="11"/>
  <c r="E161" i="11"/>
  <c r="L159" i="11"/>
  <c r="A159" i="11"/>
  <c r="J158" i="11"/>
  <c r="L155" i="11"/>
  <c r="A155" i="11"/>
  <c r="J154" i="11"/>
  <c r="L151" i="11"/>
  <c r="A151" i="11"/>
  <c r="J150" i="11"/>
  <c r="L147" i="11"/>
  <c r="A147" i="11"/>
  <c r="J146" i="11"/>
  <c r="L143" i="11"/>
  <c r="A143" i="11"/>
  <c r="J142" i="11"/>
  <c r="L139" i="11"/>
  <c r="A139" i="11"/>
  <c r="J138" i="11"/>
  <c r="L135" i="11"/>
  <c r="A135" i="11"/>
  <c r="J134" i="11"/>
  <c r="M129" i="11"/>
  <c r="E129" i="11"/>
  <c r="L125" i="11"/>
  <c r="M124" i="11"/>
  <c r="E124" i="11"/>
  <c r="L120" i="11"/>
  <c r="N117" i="11"/>
  <c r="A113" i="11"/>
  <c r="L113" i="11"/>
  <c r="J112" i="11"/>
  <c r="A108" i="11"/>
  <c r="E108" i="11"/>
  <c r="M108" i="11"/>
  <c r="M105" i="11"/>
  <c r="A104" i="11"/>
  <c r="L104" i="11"/>
  <c r="E104" i="11"/>
  <c r="M104" i="11"/>
  <c r="M101" i="11"/>
  <c r="L100" i="11"/>
  <c r="E100" i="11"/>
  <c r="M100" i="11"/>
  <c r="A100" i="11"/>
  <c r="A96" i="11"/>
  <c r="L96" i="11"/>
  <c r="E96" i="11"/>
  <c r="M96" i="11"/>
  <c r="N314" i="11"/>
  <c r="A314" i="11"/>
  <c r="N306" i="11"/>
  <c r="A306" i="11"/>
  <c r="N298" i="11"/>
  <c r="A298" i="11"/>
  <c r="L289" i="11"/>
  <c r="A289" i="11"/>
  <c r="L286" i="11"/>
  <c r="A286" i="11"/>
  <c r="L281" i="11"/>
  <c r="A281" i="11"/>
  <c r="L278" i="11"/>
  <c r="A278" i="11"/>
  <c r="L273" i="11"/>
  <c r="A273" i="11"/>
  <c r="L270" i="11"/>
  <c r="A270" i="11"/>
  <c r="L265" i="11"/>
  <c r="A265" i="11"/>
  <c r="L262" i="11"/>
  <c r="A262" i="11"/>
  <c r="L257" i="11"/>
  <c r="A257" i="11"/>
  <c r="L254" i="11"/>
  <c r="A254" i="11"/>
  <c r="L245" i="11"/>
  <c r="A245" i="11"/>
  <c r="L241" i="11"/>
  <c r="A241" i="11"/>
  <c r="L237" i="11"/>
  <c r="A237" i="11"/>
  <c r="L233" i="11"/>
  <c r="A233" i="11"/>
  <c r="L229" i="11"/>
  <c r="A229" i="11"/>
  <c r="L225" i="11"/>
  <c r="A225" i="11"/>
  <c r="L221" i="11"/>
  <c r="A221" i="11"/>
  <c r="L212" i="11"/>
  <c r="A212" i="11"/>
  <c r="L199" i="11"/>
  <c r="A199" i="11"/>
  <c r="L193" i="11"/>
  <c r="L185" i="11"/>
  <c r="L177" i="11"/>
  <c r="L169" i="11"/>
  <c r="L161" i="11"/>
  <c r="N158" i="11"/>
  <c r="N154" i="11"/>
  <c r="N150" i="11"/>
  <c r="N146" i="11"/>
  <c r="N142" i="11"/>
  <c r="N140" i="11"/>
  <c r="N138" i="11"/>
  <c r="N136" i="11"/>
  <c r="N134" i="11"/>
  <c r="N132" i="11"/>
  <c r="A132" i="11"/>
  <c r="L129" i="11"/>
  <c r="M128" i="11"/>
  <c r="E128" i="11"/>
  <c r="L124" i="11"/>
  <c r="L117" i="11"/>
  <c r="N113" i="11"/>
  <c r="E113" i="11"/>
  <c r="N112" i="11"/>
  <c r="A109" i="11"/>
  <c r="L109" i="11"/>
  <c r="J108" i="11"/>
  <c r="J104" i="11"/>
  <c r="J100" i="11"/>
  <c r="J96" i="11"/>
  <c r="M71" i="11"/>
  <c r="A71" i="11"/>
  <c r="L62" i="11"/>
  <c r="A62" i="11"/>
  <c r="N55" i="11"/>
  <c r="A55" i="11"/>
  <c r="N39" i="11"/>
  <c r="A39" i="11"/>
  <c r="L30" i="11"/>
  <c r="A30" i="11"/>
  <c r="L26" i="11"/>
  <c r="A26" i="11"/>
  <c r="L14" i="11"/>
  <c r="A14" i="11"/>
  <c r="L10" i="11"/>
  <c r="A10" i="11"/>
  <c r="A68" i="11"/>
  <c r="A36" i="11"/>
  <c r="L111" i="11"/>
  <c r="A111" i="11"/>
  <c r="L107" i="11"/>
  <c r="A107" i="11"/>
  <c r="L103" i="11"/>
  <c r="A103" i="11"/>
  <c r="L99" i="11"/>
  <c r="A99" i="11"/>
  <c r="L97" i="11"/>
  <c r="L95" i="11"/>
  <c r="A95" i="11"/>
  <c r="L93" i="11"/>
  <c r="M92" i="11"/>
  <c r="E92" i="11"/>
  <c r="L91" i="11"/>
  <c r="A91" i="11"/>
  <c r="L89" i="11"/>
  <c r="M88" i="11"/>
  <c r="E88" i="11"/>
  <c r="L87" i="11"/>
  <c r="A87" i="11"/>
  <c r="L85" i="11"/>
  <c r="M84" i="11"/>
  <c r="E84" i="11"/>
  <c r="L83" i="11"/>
  <c r="A83" i="11"/>
  <c r="L81" i="11"/>
  <c r="M80" i="11"/>
  <c r="E80" i="11"/>
  <c r="L79" i="11"/>
  <c r="A79" i="11"/>
  <c r="M77" i="11"/>
  <c r="E77" i="11"/>
  <c r="J74" i="11"/>
  <c r="J71" i="11"/>
  <c r="L69" i="11"/>
  <c r="M68" i="11"/>
  <c r="E68" i="11"/>
  <c r="M65" i="11"/>
  <c r="E65" i="11"/>
  <c r="J62" i="11"/>
  <c r="L58" i="11"/>
  <c r="A58" i="11"/>
  <c r="L56" i="11"/>
  <c r="J55" i="11"/>
  <c r="M50" i="11"/>
  <c r="E50" i="11"/>
  <c r="L48" i="11"/>
  <c r="A48" i="11"/>
  <c r="L46" i="11"/>
  <c r="M45" i="11"/>
  <c r="E45" i="11"/>
  <c r="N44" i="11"/>
  <c r="E44" i="11"/>
  <c r="N43" i="11"/>
  <c r="A43" i="11"/>
  <c r="J39" i="11"/>
  <c r="M32" i="11"/>
  <c r="E32" i="11"/>
  <c r="J30" i="11"/>
  <c r="J26" i="11"/>
  <c r="J23" i="11"/>
  <c r="L21" i="11"/>
  <c r="M20" i="11"/>
  <c r="E20" i="11"/>
  <c r="M16" i="11"/>
  <c r="E16" i="11"/>
  <c r="J14" i="11"/>
  <c r="J10" i="11"/>
  <c r="A92" i="11"/>
  <c r="L88" i="11"/>
  <c r="L84" i="11"/>
  <c r="L80" i="11"/>
  <c r="N78" i="11"/>
  <c r="L77" i="11"/>
  <c r="L75" i="11"/>
  <c r="A75" i="11"/>
  <c r="L70" i="11"/>
  <c r="A70" i="11"/>
  <c r="L65" i="11"/>
  <c r="M64" i="11"/>
  <c r="E64" i="11"/>
  <c r="N63" i="11"/>
  <c r="A63" i="11"/>
  <c r="M61" i="11"/>
  <c r="E61" i="11"/>
  <c r="J58" i="11"/>
  <c r="M54" i="11"/>
  <c r="E54" i="11"/>
  <c r="L50" i="11"/>
  <c r="M49" i="11"/>
  <c r="E49" i="11"/>
  <c r="N48" i="11"/>
  <c r="E48" i="11"/>
  <c r="N47" i="11"/>
  <c r="A47" i="11"/>
  <c r="L45" i="11"/>
  <c r="M44" i="11"/>
  <c r="J43" i="11"/>
  <c r="M38" i="11"/>
  <c r="E38" i="11"/>
  <c r="E34" i="11"/>
  <c r="A34" i="11"/>
  <c r="L32" i="11"/>
  <c r="M29" i="11"/>
  <c r="E29" i="11"/>
  <c r="M25" i="11"/>
  <c r="E25" i="11"/>
  <c r="L22" i="11"/>
  <c r="A22" i="11"/>
  <c r="L20" i="11"/>
  <c r="L18" i="11"/>
  <c r="A18" i="11"/>
  <c r="L16" i="11"/>
  <c r="M13" i="11"/>
  <c r="E13" i="11"/>
  <c r="M9" i="11"/>
  <c r="E9" i="11"/>
  <c r="A52" i="11"/>
  <c r="N74" i="11"/>
  <c r="N71" i="11"/>
  <c r="L66" i="11"/>
  <c r="A66" i="11"/>
  <c r="N62" i="11"/>
  <c r="N51" i="11"/>
  <c r="A51" i="11"/>
  <c r="L40" i="11"/>
  <c r="A40" i="11"/>
  <c r="N35" i="11"/>
  <c r="A35" i="11"/>
  <c r="N30" i="11"/>
  <c r="L29" i="11"/>
  <c r="N26" i="11"/>
  <c r="N23" i="11"/>
  <c r="N14" i="11"/>
  <c r="L13" i="11"/>
  <c r="N10" i="11"/>
  <c r="L9" i="11"/>
  <c r="A44" i="11"/>
  <c r="M8" i="11"/>
  <c r="E8" i="11"/>
  <c r="E6" i="11"/>
  <c r="A6" i="11"/>
  <c r="E5" i="11"/>
  <c r="A5" i="11"/>
  <c r="E499" i="11"/>
  <c r="M499" i="11"/>
  <c r="L499" i="11"/>
  <c r="N499" i="11"/>
  <c r="J499" i="11"/>
  <c r="AE499" i="11"/>
  <c r="AF499" i="11" s="1"/>
  <c r="E483" i="11"/>
  <c r="M483" i="11"/>
  <c r="L483" i="11"/>
  <c r="N483" i="11"/>
  <c r="J483" i="11"/>
  <c r="AE483" i="11"/>
  <c r="AF483" i="11" s="1"/>
  <c r="E467" i="11"/>
  <c r="M467" i="11"/>
  <c r="L467" i="11"/>
  <c r="N467" i="11"/>
  <c r="J467" i="11"/>
  <c r="AE467" i="11"/>
  <c r="AF467" i="11" s="1"/>
  <c r="L373" i="11"/>
  <c r="E373" i="11"/>
  <c r="M373" i="11"/>
  <c r="N373" i="11"/>
  <c r="AD373" i="11"/>
  <c r="J373" i="11"/>
  <c r="AE373" i="11"/>
  <c r="AF373" i="11" s="1"/>
  <c r="L365" i="11"/>
  <c r="E365" i="11"/>
  <c r="M365" i="11"/>
  <c r="N365" i="11"/>
  <c r="AD365" i="11"/>
  <c r="J365" i="11"/>
  <c r="AE365" i="11"/>
  <c r="AF365" i="11" s="1"/>
  <c r="L357" i="11"/>
  <c r="E357" i="11"/>
  <c r="M357" i="11"/>
  <c r="N357" i="11"/>
  <c r="J357" i="11"/>
  <c r="AD357" i="11"/>
  <c r="AE357" i="11"/>
  <c r="AF357" i="11" s="1"/>
  <c r="L349" i="11"/>
  <c r="E349" i="11"/>
  <c r="M349" i="11"/>
  <c r="N349" i="11"/>
  <c r="J349" i="11"/>
  <c r="AD349" i="11"/>
  <c r="AE349" i="11"/>
  <c r="AF349" i="11" s="1"/>
  <c r="L334" i="11"/>
  <c r="E334" i="11"/>
  <c r="M334" i="11"/>
  <c r="N334" i="11"/>
  <c r="J334" i="11"/>
  <c r="AD334" i="11"/>
  <c r="AE334" i="11"/>
  <c r="AF334" i="11" s="1"/>
  <c r="L326" i="11"/>
  <c r="E326" i="11"/>
  <c r="M326" i="11"/>
  <c r="N326" i="11"/>
  <c r="J326" i="11"/>
  <c r="AD326" i="11"/>
  <c r="AE326" i="11"/>
  <c r="AF326" i="11" s="1"/>
  <c r="L318" i="11"/>
  <c r="E318" i="11"/>
  <c r="M318" i="11"/>
  <c r="N318" i="11"/>
  <c r="J318" i="11"/>
  <c r="AD318" i="11"/>
  <c r="AE318" i="11"/>
  <c r="AF318" i="11" s="1"/>
  <c r="L310" i="11"/>
  <c r="E310" i="11"/>
  <c r="M310" i="11"/>
  <c r="N310" i="11"/>
  <c r="J310" i="11"/>
  <c r="AD310" i="11"/>
  <c r="AE310" i="11"/>
  <c r="AF310" i="11" s="1"/>
  <c r="L302" i="11"/>
  <c r="E302" i="11"/>
  <c r="M302" i="11"/>
  <c r="N302" i="11"/>
  <c r="J302" i="11"/>
  <c r="AD302" i="11"/>
  <c r="AE302" i="11"/>
  <c r="AF302" i="11" s="1"/>
  <c r="L294" i="11"/>
  <c r="E294" i="11"/>
  <c r="M294" i="11"/>
  <c r="N294" i="11"/>
  <c r="J294" i="11"/>
  <c r="AD294" i="11"/>
  <c r="AE294" i="11"/>
  <c r="AF294" i="11" s="1"/>
  <c r="AD483" i="11"/>
  <c r="AD467" i="11"/>
  <c r="L457" i="11"/>
  <c r="E457" i="11"/>
  <c r="M457" i="11"/>
  <c r="N457" i="11"/>
  <c r="J457" i="11"/>
  <c r="AE457" i="11"/>
  <c r="AF457" i="11" s="1"/>
  <c r="L449" i="11"/>
  <c r="E449" i="11"/>
  <c r="M449" i="11"/>
  <c r="N449" i="11"/>
  <c r="J449" i="11"/>
  <c r="AE449" i="11"/>
  <c r="AF449" i="11" s="1"/>
  <c r="L441" i="11"/>
  <c r="E441" i="11"/>
  <c r="M441" i="11"/>
  <c r="N441" i="11"/>
  <c r="J441" i="11"/>
  <c r="AE441" i="11"/>
  <c r="AF441" i="11" s="1"/>
  <c r="L433" i="11"/>
  <c r="E433" i="11"/>
  <c r="M433" i="11"/>
  <c r="N433" i="11"/>
  <c r="J433" i="11"/>
  <c r="AE433" i="11"/>
  <c r="AF433" i="11" s="1"/>
  <c r="L425" i="11"/>
  <c r="E425" i="11"/>
  <c r="M425" i="11"/>
  <c r="N425" i="11"/>
  <c r="AD425" i="11"/>
  <c r="J425" i="11"/>
  <c r="AE425" i="11"/>
  <c r="AF425" i="11" s="1"/>
  <c r="L417" i="11"/>
  <c r="E417" i="11"/>
  <c r="M417" i="11"/>
  <c r="N417" i="11"/>
  <c r="AD417" i="11"/>
  <c r="J417" i="11"/>
  <c r="AE417" i="11"/>
  <c r="AF417" i="11" s="1"/>
  <c r="L409" i="11"/>
  <c r="E409" i="11"/>
  <c r="M409" i="11"/>
  <c r="N409" i="11"/>
  <c r="AD409" i="11"/>
  <c r="J409" i="11"/>
  <c r="AE409" i="11"/>
  <c r="AF409" i="11" s="1"/>
  <c r="L401" i="11"/>
  <c r="E401" i="11"/>
  <c r="M401" i="11"/>
  <c r="N401" i="11"/>
  <c r="AD401" i="11"/>
  <c r="J401" i="11"/>
  <c r="AE401" i="11"/>
  <c r="AF401" i="11" s="1"/>
  <c r="L393" i="11"/>
  <c r="E393" i="11"/>
  <c r="M393" i="11"/>
  <c r="N393" i="11"/>
  <c r="AD393" i="11"/>
  <c r="J393" i="11"/>
  <c r="AE393" i="11"/>
  <c r="AF393" i="11" s="1"/>
  <c r="L385" i="11"/>
  <c r="E385" i="11"/>
  <c r="M385" i="11"/>
  <c r="N385" i="11"/>
  <c r="AD385" i="11"/>
  <c r="J385" i="11"/>
  <c r="AE385" i="11"/>
  <c r="AF385" i="11" s="1"/>
  <c r="L377" i="11"/>
  <c r="E377" i="11"/>
  <c r="M377" i="11"/>
  <c r="N377" i="11"/>
  <c r="AD377" i="11"/>
  <c r="J377" i="11"/>
  <c r="AE377" i="11"/>
  <c r="AF377" i="11" s="1"/>
  <c r="L369" i="11"/>
  <c r="E369" i="11"/>
  <c r="M369" i="11"/>
  <c r="N369" i="11"/>
  <c r="AD369" i="11"/>
  <c r="J369" i="11"/>
  <c r="AE369" i="11"/>
  <c r="AF369" i="11" s="1"/>
  <c r="E501" i="11"/>
  <c r="M501" i="11"/>
  <c r="L501" i="11"/>
  <c r="N501" i="11"/>
  <c r="J501" i="11"/>
  <c r="AE501" i="11"/>
  <c r="AF501" i="11" s="1"/>
  <c r="E485" i="11"/>
  <c r="M485" i="11"/>
  <c r="L485" i="11"/>
  <c r="N485" i="11"/>
  <c r="J485" i="11"/>
  <c r="AE485" i="11"/>
  <c r="AF485" i="11" s="1"/>
  <c r="E469" i="11"/>
  <c r="M469" i="11"/>
  <c r="L469" i="11"/>
  <c r="N469" i="11"/>
  <c r="J469" i="11"/>
  <c r="AE469" i="11"/>
  <c r="AF469" i="11" s="1"/>
  <c r="E489" i="11"/>
  <c r="M489" i="11"/>
  <c r="E487" i="11"/>
  <c r="M487" i="11"/>
  <c r="E473" i="11"/>
  <c r="M473" i="11"/>
  <c r="E471" i="11"/>
  <c r="M471" i="11"/>
  <c r="E493" i="11"/>
  <c r="M493" i="11"/>
  <c r="E491" i="11"/>
  <c r="M491" i="11"/>
  <c r="E477" i="11"/>
  <c r="M477" i="11"/>
  <c r="E475" i="11"/>
  <c r="M475" i="11"/>
  <c r="E461" i="11"/>
  <c r="M461" i="11"/>
  <c r="L453" i="11"/>
  <c r="E453" i="11"/>
  <c r="M453" i="11"/>
  <c r="L445" i="11"/>
  <c r="E445" i="11"/>
  <c r="M445" i="11"/>
  <c r="L437" i="11"/>
  <c r="E437" i="11"/>
  <c r="M437" i="11"/>
  <c r="L429" i="11"/>
  <c r="E429" i="11"/>
  <c r="M429" i="11"/>
  <c r="L421" i="11"/>
  <c r="E421" i="11"/>
  <c r="M421" i="11"/>
  <c r="L413" i="11"/>
  <c r="E413" i="11"/>
  <c r="M413" i="11"/>
  <c r="L405" i="11"/>
  <c r="E405" i="11"/>
  <c r="M405" i="11"/>
  <c r="L397" i="11"/>
  <c r="E397" i="11"/>
  <c r="M397" i="11"/>
  <c r="L389" i="11"/>
  <c r="E389" i="11"/>
  <c r="M389" i="11"/>
  <c r="L381" i="11"/>
  <c r="E381" i="11"/>
  <c r="M381" i="11"/>
  <c r="L361" i="11"/>
  <c r="E361" i="11"/>
  <c r="M361" i="11"/>
  <c r="N361" i="11"/>
  <c r="J361" i="11"/>
  <c r="L353" i="11"/>
  <c r="E353" i="11"/>
  <c r="M353" i="11"/>
  <c r="N353" i="11"/>
  <c r="J353" i="11"/>
  <c r="L345" i="11"/>
  <c r="E345" i="11"/>
  <c r="M345" i="11"/>
  <c r="N345" i="11"/>
  <c r="J345" i="11"/>
  <c r="L341" i="11"/>
  <c r="E341" i="11"/>
  <c r="M341" i="11"/>
  <c r="N341" i="11"/>
  <c r="J341" i="11"/>
  <c r="L337" i="11"/>
  <c r="E337" i="11"/>
  <c r="M337" i="11"/>
  <c r="N337" i="11"/>
  <c r="J337" i="11"/>
  <c r="E497" i="11"/>
  <c r="M497" i="11"/>
  <c r="E495" i="11"/>
  <c r="M495" i="11"/>
  <c r="J493" i="11"/>
  <c r="J491" i="11"/>
  <c r="E481" i="11"/>
  <c r="M481" i="11"/>
  <c r="E479" i="11"/>
  <c r="M479" i="11"/>
  <c r="J477" i="11"/>
  <c r="J475" i="11"/>
  <c r="E465" i="11"/>
  <c r="M465" i="11"/>
  <c r="E463" i="11"/>
  <c r="M463" i="11"/>
  <c r="J461" i="11"/>
  <c r="J453" i="11"/>
  <c r="J445" i="11"/>
  <c r="J437" i="11"/>
  <c r="J429" i="11"/>
  <c r="J421" i="11"/>
  <c r="J413" i="11"/>
  <c r="J405" i="11"/>
  <c r="J397" i="11"/>
  <c r="J389" i="11"/>
  <c r="J381" i="11"/>
  <c r="L330" i="11"/>
  <c r="E330" i="11"/>
  <c r="M330" i="11"/>
  <c r="L322" i="11"/>
  <c r="E322" i="11"/>
  <c r="M322" i="11"/>
  <c r="L314" i="11"/>
  <c r="E314" i="11"/>
  <c r="M314" i="11"/>
  <c r="L306" i="11"/>
  <c r="E306" i="11"/>
  <c r="M306" i="11"/>
  <c r="L298" i="11"/>
  <c r="E298" i="11"/>
  <c r="M298" i="11"/>
  <c r="M459" i="11"/>
  <c r="M455" i="11"/>
  <c r="M451" i="11"/>
  <c r="M447" i="11"/>
  <c r="M443" i="11"/>
  <c r="M439" i="11"/>
  <c r="M435" i="11"/>
  <c r="M431" i="11"/>
  <c r="M427" i="11"/>
  <c r="M423" i="11"/>
  <c r="M419" i="11"/>
  <c r="M415" i="11"/>
  <c r="M411" i="11"/>
  <c r="M407" i="11"/>
  <c r="M403" i="11"/>
  <c r="M399" i="11"/>
  <c r="M395" i="11"/>
  <c r="M391" i="11"/>
  <c r="M387" i="11"/>
  <c r="M383" i="11"/>
  <c r="M379" i="11"/>
  <c r="N342" i="11"/>
  <c r="E342" i="11"/>
  <c r="N338" i="11"/>
  <c r="E338" i="11"/>
  <c r="J330" i="11"/>
  <c r="J322" i="11"/>
  <c r="J314" i="11"/>
  <c r="J306" i="11"/>
  <c r="J298" i="11"/>
  <c r="E210" i="11"/>
  <c r="M210" i="11"/>
  <c r="L195" i="11"/>
  <c r="E195" i="11"/>
  <c r="L187" i="11"/>
  <c r="E187" i="11"/>
  <c r="M187" i="11"/>
  <c r="L179" i="11"/>
  <c r="E179" i="11"/>
  <c r="M179" i="11"/>
  <c r="L171" i="11"/>
  <c r="E171" i="11"/>
  <c r="M171" i="11"/>
  <c r="L163" i="11"/>
  <c r="E163" i="11"/>
  <c r="M163" i="11"/>
  <c r="L131" i="11"/>
  <c r="M131" i="11"/>
  <c r="E131" i="11"/>
  <c r="N131" i="11"/>
  <c r="L127" i="11"/>
  <c r="M127" i="11"/>
  <c r="E127" i="11"/>
  <c r="N127" i="11"/>
  <c r="L123" i="11"/>
  <c r="M123" i="11"/>
  <c r="E123" i="11"/>
  <c r="N123" i="11"/>
  <c r="L119" i="11"/>
  <c r="M119" i="11"/>
  <c r="E119" i="11"/>
  <c r="N119" i="11"/>
  <c r="L115" i="11"/>
  <c r="M115" i="11"/>
  <c r="E115" i="11"/>
  <c r="N115" i="11"/>
  <c r="M290" i="11"/>
  <c r="E290" i="11"/>
  <c r="M286" i="11"/>
  <c r="E286" i="11"/>
  <c r="M282" i="11"/>
  <c r="E282" i="11"/>
  <c r="M278" i="11"/>
  <c r="E278" i="11"/>
  <c r="M274" i="11"/>
  <c r="E274" i="11"/>
  <c r="M270" i="11"/>
  <c r="E270" i="11"/>
  <c r="M266" i="11"/>
  <c r="E266" i="11"/>
  <c r="M262" i="11"/>
  <c r="E262" i="11"/>
  <c r="M258" i="11"/>
  <c r="E258" i="11"/>
  <c r="M254" i="11"/>
  <c r="E254" i="11"/>
  <c r="M250" i="11"/>
  <c r="E250" i="11"/>
  <c r="M246" i="11"/>
  <c r="E246" i="11"/>
  <c r="M242" i="11"/>
  <c r="E242" i="11"/>
  <c r="M238" i="11"/>
  <c r="E238" i="11"/>
  <c r="M234" i="11"/>
  <c r="E234" i="11"/>
  <c r="M230" i="11"/>
  <c r="E230" i="11"/>
  <c r="M226" i="11"/>
  <c r="E226" i="11"/>
  <c r="M222" i="11"/>
  <c r="E222" i="11"/>
  <c r="M216" i="11"/>
  <c r="E216" i="11"/>
  <c r="N215" i="11"/>
  <c r="E215" i="11"/>
  <c r="J210" i="11"/>
  <c r="E206" i="11"/>
  <c r="M206" i="11"/>
  <c r="M200" i="11"/>
  <c r="E200" i="11"/>
  <c r="N199" i="11"/>
  <c r="E199" i="11"/>
  <c r="J195" i="11"/>
  <c r="N192" i="11"/>
  <c r="E192" i="11"/>
  <c r="J187" i="11"/>
  <c r="N184" i="11"/>
  <c r="E184" i="11"/>
  <c r="J179" i="11"/>
  <c r="N176" i="11"/>
  <c r="E176" i="11"/>
  <c r="J171" i="11"/>
  <c r="N168" i="11"/>
  <c r="E168" i="11"/>
  <c r="J163" i="11"/>
  <c r="J131" i="11"/>
  <c r="J127" i="11"/>
  <c r="J123" i="11"/>
  <c r="J119" i="11"/>
  <c r="J115" i="11"/>
  <c r="M333" i="11"/>
  <c r="E333" i="11"/>
  <c r="M329" i="11"/>
  <c r="E329" i="11"/>
  <c r="M325" i="11"/>
  <c r="E325" i="11"/>
  <c r="M321" i="11"/>
  <c r="E321" i="11"/>
  <c r="M317" i="11"/>
  <c r="E317" i="11"/>
  <c r="M313" i="11"/>
  <c r="E313" i="11"/>
  <c r="M309" i="11"/>
  <c r="E309" i="11"/>
  <c r="M305" i="11"/>
  <c r="E305" i="11"/>
  <c r="M301" i="11"/>
  <c r="E301" i="11"/>
  <c r="M297" i="11"/>
  <c r="E297" i="11"/>
  <c r="M293" i="11"/>
  <c r="E293" i="11"/>
  <c r="M289" i="11"/>
  <c r="E289" i="11"/>
  <c r="M285" i="11"/>
  <c r="E285" i="11"/>
  <c r="M281" i="11"/>
  <c r="E281" i="11"/>
  <c r="M277" i="11"/>
  <c r="E277" i="11"/>
  <c r="M273" i="11"/>
  <c r="E273" i="11"/>
  <c r="M269" i="11"/>
  <c r="E269" i="11"/>
  <c r="M265" i="11"/>
  <c r="E265" i="11"/>
  <c r="M261" i="11"/>
  <c r="E261" i="11"/>
  <c r="M257" i="11"/>
  <c r="E257" i="11"/>
  <c r="M253" i="11"/>
  <c r="E253" i="11"/>
  <c r="M249" i="11"/>
  <c r="E249" i="11"/>
  <c r="M245" i="11"/>
  <c r="E245" i="11"/>
  <c r="M241" i="11"/>
  <c r="E241" i="11"/>
  <c r="M237" i="11"/>
  <c r="E237" i="11"/>
  <c r="M233" i="11"/>
  <c r="E233" i="11"/>
  <c r="M229" i="11"/>
  <c r="E229" i="11"/>
  <c r="M225" i="11"/>
  <c r="E225" i="11"/>
  <c r="M221" i="11"/>
  <c r="E221" i="11"/>
  <c r="E218" i="11"/>
  <c r="M218" i="11"/>
  <c r="M215" i="11"/>
  <c r="M212" i="11"/>
  <c r="E212" i="11"/>
  <c r="N211" i="11"/>
  <c r="E211" i="11"/>
  <c r="N210" i="11"/>
  <c r="J206" i="11"/>
  <c r="E202" i="11"/>
  <c r="M202" i="11"/>
  <c r="M199" i="11"/>
  <c r="M196" i="11"/>
  <c r="E196" i="11"/>
  <c r="N195" i="11"/>
  <c r="M192" i="11"/>
  <c r="L191" i="11"/>
  <c r="E191" i="11"/>
  <c r="M191" i="11"/>
  <c r="M184" i="11"/>
  <c r="L183" i="11"/>
  <c r="E183" i="11"/>
  <c r="M183" i="11"/>
  <c r="M176" i="11"/>
  <c r="L175" i="11"/>
  <c r="E175" i="11"/>
  <c r="M175" i="11"/>
  <c r="M168" i="11"/>
  <c r="L167" i="11"/>
  <c r="E167" i="11"/>
  <c r="M167" i="11"/>
  <c r="M244" i="11"/>
  <c r="M240" i="11"/>
  <c r="M236" i="11"/>
  <c r="M232" i="11"/>
  <c r="M228" i="11"/>
  <c r="M224" i="11"/>
  <c r="M220" i="11"/>
  <c r="J218" i="11"/>
  <c r="E214" i="11"/>
  <c r="M214" i="11"/>
  <c r="M211" i="11"/>
  <c r="L210" i="11"/>
  <c r="M208" i="11"/>
  <c r="N207" i="11"/>
  <c r="E207" i="11"/>
  <c r="N206" i="11"/>
  <c r="J202" i="11"/>
  <c r="E198" i="11"/>
  <c r="M198" i="11"/>
  <c r="M195" i="11"/>
  <c r="J191" i="11"/>
  <c r="N188" i="11"/>
  <c r="E188" i="11"/>
  <c r="N187" i="11"/>
  <c r="J183" i="11"/>
  <c r="N180" i="11"/>
  <c r="E180" i="11"/>
  <c r="N179" i="11"/>
  <c r="J175" i="11"/>
  <c r="N172" i="11"/>
  <c r="E172" i="11"/>
  <c r="N171" i="11"/>
  <c r="J167" i="11"/>
  <c r="N164" i="11"/>
  <c r="E164" i="11"/>
  <c r="N163" i="11"/>
  <c r="L160" i="11"/>
  <c r="E160" i="11"/>
  <c r="L156" i="11"/>
  <c r="E156" i="11"/>
  <c r="M156" i="11"/>
  <c r="L152" i="11"/>
  <c r="E152" i="11"/>
  <c r="M152" i="11"/>
  <c r="L148" i="11"/>
  <c r="E148" i="11"/>
  <c r="M148" i="11"/>
  <c r="L144" i="11"/>
  <c r="E144" i="11"/>
  <c r="M144" i="11"/>
  <c r="L140" i="11"/>
  <c r="E140" i="11"/>
  <c r="M140" i="11"/>
  <c r="L136" i="11"/>
  <c r="E136" i="11"/>
  <c r="M136" i="11"/>
  <c r="L132" i="11"/>
  <c r="E132" i="11"/>
  <c r="M132" i="11"/>
  <c r="L27" i="11"/>
  <c r="E27" i="11"/>
  <c r="M27" i="11"/>
  <c r="L19" i="11"/>
  <c r="E19" i="11"/>
  <c r="M19" i="11"/>
  <c r="L11" i="11"/>
  <c r="E11" i="11"/>
  <c r="M11" i="11"/>
  <c r="N111" i="11"/>
  <c r="E111" i="11"/>
  <c r="N107" i="11"/>
  <c r="E107" i="11"/>
  <c r="N103" i="11"/>
  <c r="E103" i="11"/>
  <c r="N99" i="11"/>
  <c r="E99" i="11"/>
  <c r="N95" i="11"/>
  <c r="E95" i="11"/>
  <c r="N91" i="11"/>
  <c r="E91" i="11"/>
  <c r="N87" i="11"/>
  <c r="E87" i="11"/>
  <c r="N83" i="11"/>
  <c r="E83" i="11"/>
  <c r="N79" i="11"/>
  <c r="E79" i="11"/>
  <c r="N75" i="11"/>
  <c r="E75" i="11"/>
  <c r="L67" i="11"/>
  <c r="E67" i="11"/>
  <c r="M67" i="11"/>
  <c r="L59" i="11"/>
  <c r="E59" i="11"/>
  <c r="M59" i="11"/>
  <c r="J27" i="11"/>
  <c r="J19" i="11"/>
  <c r="J11" i="11"/>
  <c r="M159" i="11"/>
  <c r="E159" i="11"/>
  <c r="M155" i="11"/>
  <c r="E155" i="11"/>
  <c r="M151" i="11"/>
  <c r="E151" i="11"/>
  <c r="M147" i="11"/>
  <c r="E147" i="11"/>
  <c r="M143" i="11"/>
  <c r="E143" i="11"/>
  <c r="M139" i="11"/>
  <c r="E139" i="11"/>
  <c r="M135" i="11"/>
  <c r="E135" i="11"/>
  <c r="L130" i="11"/>
  <c r="E130" i="11"/>
  <c r="M130" i="11"/>
  <c r="L126" i="11"/>
  <c r="E126" i="11"/>
  <c r="M126" i="11"/>
  <c r="L122" i="11"/>
  <c r="E122" i="11"/>
  <c r="M122" i="11"/>
  <c r="L118" i="11"/>
  <c r="E118" i="11"/>
  <c r="M118" i="11"/>
  <c r="L114" i="11"/>
  <c r="E114" i="11"/>
  <c r="M114" i="11"/>
  <c r="M111" i="11"/>
  <c r="L110" i="11"/>
  <c r="E110" i="11"/>
  <c r="M110" i="11"/>
  <c r="M107" i="11"/>
  <c r="L106" i="11"/>
  <c r="E106" i="11"/>
  <c r="M106" i="11"/>
  <c r="M103" i="11"/>
  <c r="L102" i="11"/>
  <c r="E102" i="11"/>
  <c r="M102" i="11"/>
  <c r="M99" i="11"/>
  <c r="L98" i="11"/>
  <c r="E98" i="11"/>
  <c r="M98" i="11"/>
  <c r="M95" i="11"/>
  <c r="L94" i="11"/>
  <c r="E94" i="11"/>
  <c r="M94" i="11"/>
  <c r="M91" i="11"/>
  <c r="L90" i="11"/>
  <c r="E90" i="11"/>
  <c r="M90" i="11"/>
  <c r="M87" i="11"/>
  <c r="L86" i="11"/>
  <c r="E86" i="11"/>
  <c r="M86" i="11"/>
  <c r="M83" i="11"/>
  <c r="L82" i="11"/>
  <c r="E82" i="11"/>
  <c r="M82" i="11"/>
  <c r="M79" i="11"/>
  <c r="L78" i="11"/>
  <c r="E78" i="11"/>
  <c r="M78" i="11"/>
  <c r="M75" i="11"/>
  <c r="L74" i="11"/>
  <c r="E74" i="11"/>
  <c r="M74" i="11"/>
  <c r="J67" i="11"/>
  <c r="J59" i="11"/>
  <c r="L31" i="11"/>
  <c r="E31" i="11"/>
  <c r="M31" i="11"/>
  <c r="L23" i="11"/>
  <c r="E23" i="11"/>
  <c r="M23" i="11"/>
  <c r="L15" i="11"/>
  <c r="E15" i="11"/>
  <c r="M15" i="11"/>
  <c r="L7" i="11"/>
  <c r="E7" i="11"/>
  <c r="M7" i="11"/>
  <c r="M194" i="11"/>
  <c r="M190" i="11"/>
  <c r="M186" i="11"/>
  <c r="M182" i="11"/>
  <c r="M178" i="11"/>
  <c r="M174" i="11"/>
  <c r="M170" i="11"/>
  <c r="M166" i="11"/>
  <c r="M162" i="11"/>
  <c r="M158" i="11"/>
  <c r="M154" i="11"/>
  <c r="M150" i="11"/>
  <c r="M146" i="11"/>
  <c r="M142" i="11"/>
  <c r="M138" i="11"/>
  <c r="M134" i="11"/>
  <c r="J130" i="11"/>
  <c r="J126" i="11"/>
  <c r="J122" i="11"/>
  <c r="J118" i="11"/>
  <c r="J114" i="11"/>
  <c r="J110" i="11"/>
  <c r="J106" i="11"/>
  <c r="J102" i="11"/>
  <c r="J98" i="11"/>
  <c r="J94" i="11"/>
  <c r="J90" i="11"/>
  <c r="J86" i="11"/>
  <c r="J82" i="11"/>
  <c r="L71" i="11"/>
  <c r="E71" i="11"/>
  <c r="L63" i="11"/>
  <c r="E63" i="11"/>
  <c r="M63" i="11"/>
  <c r="L55" i="11"/>
  <c r="E55" i="11"/>
  <c r="M55" i="11"/>
  <c r="L51" i="11"/>
  <c r="E51" i="11"/>
  <c r="M51" i="11"/>
  <c r="L47" i="11"/>
  <c r="E47" i="11"/>
  <c r="M47" i="11"/>
  <c r="L43" i="11"/>
  <c r="E43" i="11"/>
  <c r="M43" i="11"/>
  <c r="L39" i="11"/>
  <c r="E39" i="11"/>
  <c r="M39" i="11"/>
  <c r="L35" i="11"/>
  <c r="E35" i="11"/>
  <c r="M35" i="11"/>
  <c r="N27" i="11"/>
  <c r="N19" i="11"/>
  <c r="N11" i="11"/>
  <c r="J7" i="11"/>
  <c r="M70" i="11"/>
  <c r="E70" i="11"/>
  <c r="M66" i="11"/>
  <c r="E66" i="11"/>
  <c r="M62" i="11"/>
  <c r="E62" i="11"/>
  <c r="M58" i="11"/>
  <c r="E58" i="11"/>
  <c r="M34" i="11"/>
  <c r="M30" i="11"/>
  <c r="E30" i="11"/>
  <c r="M26" i="11"/>
  <c r="E26" i="11"/>
  <c r="M22" i="11"/>
  <c r="E22" i="11"/>
  <c r="M18" i="11"/>
  <c r="E18" i="11"/>
  <c r="M14" i="11"/>
  <c r="E14" i="11"/>
  <c r="M10" i="11"/>
  <c r="E10" i="11"/>
  <c r="A3" i="12"/>
  <c r="C3" i="12"/>
  <c r="D3" i="12"/>
  <c r="E3" i="12"/>
  <c r="A4" i="12"/>
  <c r="C4" i="12"/>
  <c r="D4" i="12"/>
  <c r="E4" i="12"/>
  <c r="A5" i="12"/>
  <c r="C5" i="12"/>
  <c r="D5" i="12"/>
  <c r="E5" i="12"/>
  <c r="A6" i="12"/>
  <c r="C6" i="12"/>
  <c r="D6" i="12"/>
  <c r="E6" i="12"/>
  <c r="A7" i="12"/>
  <c r="C7" i="12"/>
  <c r="D7" i="12"/>
  <c r="E7" i="12"/>
  <c r="A8" i="12"/>
  <c r="C8" i="12"/>
  <c r="D8" i="12"/>
  <c r="E8" i="12"/>
  <c r="A9" i="12"/>
  <c r="C9" i="12"/>
  <c r="D9" i="12"/>
  <c r="E9" i="12"/>
  <c r="A10" i="12"/>
  <c r="C10" i="12"/>
  <c r="D10" i="12"/>
  <c r="E10" i="12"/>
  <c r="A11" i="12"/>
  <c r="C11" i="12"/>
  <c r="D11" i="12"/>
  <c r="E11" i="12"/>
  <c r="A12" i="12"/>
  <c r="C12" i="12"/>
  <c r="D12" i="12"/>
  <c r="E12" i="12"/>
  <c r="A13" i="12"/>
  <c r="C13" i="12"/>
  <c r="D13" i="12"/>
  <c r="E13" i="12"/>
  <c r="A14" i="12"/>
  <c r="C14" i="12"/>
  <c r="D14" i="12"/>
  <c r="E14" i="12"/>
  <c r="A15" i="12"/>
  <c r="C15" i="12"/>
  <c r="D15" i="12"/>
  <c r="E15" i="12"/>
  <c r="A16" i="12"/>
  <c r="C16" i="12"/>
  <c r="D16" i="12"/>
  <c r="E16" i="12"/>
  <c r="A17" i="12"/>
  <c r="C17" i="12"/>
  <c r="D17" i="12"/>
  <c r="E17" i="12"/>
  <c r="A18" i="12"/>
  <c r="C18" i="12"/>
  <c r="D18" i="12"/>
  <c r="E18" i="12"/>
  <c r="A19" i="12"/>
  <c r="C19" i="12"/>
  <c r="D19" i="12"/>
  <c r="E19" i="12"/>
  <c r="A20" i="12"/>
  <c r="C20" i="12"/>
  <c r="D20" i="12"/>
  <c r="E20" i="12"/>
  <c r="A21" i="12"/>
  <c r="C21" i="12"/>
  <c r="D21" i="12"/>
  <c r="E21" i="12"/>
  <c r="A22" i="12"/>
  <c r="C22" i="12"/>
  <c r="D22" i="12"/>
  <c r="E22" i="12"/>
  <c r="A23" i="12"/>
  <c r="C23" i="12"/>
  <c r="D23" i="12"/>
  <c r="E23" i="12"/>
  <c r="A24" i="12"/>
  <c r="C24" i="12"/>
  <c r="D24" i="12"/>
  <c r="E24" i="12"/>
  <c r="A25" i="12"/>
  <c r="C25" i="12"/>
  <c r="D25" i="12"/>
  <c r="E25" i="12"/>
  <c r="A26" i="12"/>
  <c r="C26" i="12"/>
  <c r="D26" i="12"/>
  <c r="E26" i="12"/>
  <c r="A27" i="12"/>
  <c r="C27" i="12"/>
  <c r="D27" i="12"/>
  <c r="E27" i="12"/>
  <c r="A28" i="12"/>
  <c r="C28" i="12"/>
  <c r="D28" i="12"/>
  <c r="E28" i="12"/>
  <c r="A29" i="12"/>
  <c r="C29" i="12"/>
  <c r="D29" i="12"/>
  <c r="E29" i="12"/>
  <c r="A30" i="12"/>
  <c r="C30" i="12"/>
  <c r="D30" i="12"/>
  <c r="E30" i="12"/>
  <c r="A31" i="12"/>
  <c r="C31" i="12"/>
  <c r="D31" i="12"/>
  <c r="E31" i="12"/>
  <c r="A32" i="12"/>
  <c r="C32" i="12"/>
  <c r="D32" i="12"/>
  <c r="E32" i="12"/>
  <c r="A33" i="12"/>
  <c r="C33" i="12"/>
  <c r="D33" i="12"/>
  <c r="E33" i="12"/>
  <c r="A34" i="12"/>
  <c r="C34" i="12"/>
  <c r="D34" i="12"/>
  <c r="E34" i="12"/>
  <c r="A35" i="12"/>
  <c r="C35" i="12"/>
  <c r="D35" i="12"/>
  <c r="E35" i="12"/>
  <c r="A36" i="12"/>
  <c r="C36" i="12"/>
  <c r="D36" i="12"/>
  <c r="E36" i="12"/>
  <c r="A37" i="12"/>
  <c r="C37" i="12"/>
  <c r="D37" i="12"/>
  <c r="E37" i="12"/>
  <c r="A38" i="12"/>
  <c r="C38" i="12"/>
  <c r="D38" i="12"/>
  <c r="E38" i="12"/>
  <c r="A39" i="12"/>
  <c r="C39" i="12"/>
  <c r="D39" i="12"/>
  <c r="E39" i="12"/>
  <c r="A40" i="12"/>
  <c r="C40" i="12"/>
  <c r="D40" i="12"/>
  <c r="E40" i="12"/>
  <c r="A41" i="12"/>
  <c r="C41" i="12"/>
  <c r="D41" i="12"/>
  <c r="E41" i="12"/>
  <c r="A42" i="12"/>
  <c r="C42" i="12"/>
  <c r="D42" i="12"/>
  <c r="E42" i="12"/>
  <c r="A43" i="12"/>
  <c r="C43" i="12"/>
  <c r="D43" i="12"/>
  <c r="E43" i="12"/>
  <c r="A44" i="12"/>
  <c r="C44" i="12"/>
  <c r="D44" i="12"/>
  <c r="E44" i="12"/>
  <c r="A45" i="12"/>
  <c r="C45" i="12"/>
  <c r="D45" i="12"/>
  <c r="E45" i="12"/>
  <c r="A46" i="12"/>
  <c r="C46" i="12"/>
  <c r="D46" i="12"/>
  <c r="E46" i="12"/>
  <c r="A47" i="12"/>
  <c r="C47" i="12"/>
  <c r="D47" i="12"/>
  <c r="E47" i="12"/>
  <c r="A48" i="12"/>
  <c r="C48" i="12"/>
  <c r="D48" i="12"/>
  <c r="E48" i="12"/>
  <c r="A49" i="12"/>
  <c r="C49" i="12"/>
  <c r="D49" i="12"/>
  <c r="E49" i="12"/>
  <c r="A50" i="12"/>
  <c r="C50" i="12"/>
  <c r="D50" i="12"/>
  <c r="E50" i="12"/>
  <c r="A51" i="12"/>
  <c r="C51" i="12"/>
  <c r="D51" i="12"/>
  <c r="E51" i="12"/>
  <c r="A52" i="12"/>
  <c r="C52" i="12"/>
  <c r="D52" i="12"/>
  <c r="E52" i="12"/>
  <c r="A53" i="12"/>
  <c r="C53" i="12"/>
  <c r="D53" i="12"/>
  <c r="E53" i="12"/>
  <c r="A54" i="12"/>
  <c r="C54" i="12"/>
  <c r="D54" i="12"/>
  <c r="E54" i="12"/>
  <c r="A55" i="12"/>
  <c r="C55" i="12"/>
  <c r="D55" i="12"/>
  <c r="E55" i="12"/>
  <c r="A56" i="12"/>
  <c r="C56" i="12"/>
  <c r="D56" i="12"/>
  <c r="E56" i="12"/>
  <c r="A57" i="12"/>
  <c r="C57" i="12"/>
  <c r="D57" i="12"/>
  <c r="E57" i="12"/>
  <c r="A58" i="12"/>
  <c r="C58" i="12"/>
  <c r="D58" i="12"/>
  <c r="E58" i="12"/>
  <c r="A59" i="12"/>
  <c r="C59" i="12"/>
  <c r="D59" i="12"/>
  <c r="E59" i="12"/>
  <c r="A60" i="12"/>
  <c r="C60" i="12"/>
  <c r="D60" i="12"/>
  <c r="E60" i="12"/>
  <c r="A61" i="12"/>
  <c r="C61" i="12"/>
  <c r="D61" i="12"/>
  <c r="E61" i="12"/>
  <c r="A62" i="12"/>
  <c r="C62" i="12"/>
  <c r="D62" i="12"/>
  <c r="E62" i="12"/>
  <c r="A63" i="12"/>
  <c r="C63" i="12"/>
  <c r="D63" i="12"/>
  <c r="E63" i="12"/>
  <c r="A64" i="12"/>
  <c r="C64" i="12"/>
  <c r="D64" i="12"/>
  <c r="E64" i="12"/>
  <c r="A65" i="12"/>
  <c r="C65" i="12"/>
  <c r="D65" i="12"/>
  <c r="E65" i="12"/>
  <c r="A66" i="12"/>
  <c r="C66" i="12"/>
  <c r="D66" i="12"/>
  <c r="E66" i="12"/>
  <c r="A67" i="12"/>
  <c r="C67" i="12"/>
  <c r="D67" i="12"/>
  <c r="E67" i="12"/>
  <c r="A68" i="12"/>
  <c r="C68" i="12"/>
  <c r="D68" i="12"/>
  <c r="E68" i="12"/>
  <c r="A69" i="12"/>
  <c r="C69" i="12"/>
  <c r="D69" i="12"/>
  <c r="E69" i="12"/>
  <c r="A70" i="12"/>
  <c r="C70" i="12"/>
  <c r="D70" i="12"/>
  <c r="E70" i="12"/>
  <c r="A71" i="12"/>
  <c r="C71" i="12"/>
  <c r="D71" i="12"/>
  <c r="E71" i="12"/>
  <c r="A72" i="12"/>
  <c r="C72" i="12"/>
  <c r="D72" i="12"/>
  <c r="E72" i="12"/>
  <c r="A73" i="12"/>
  <c r="C73" i="12"/>
  <c r="D73" i="12"/>
  <c r="E73" i="12"/>
  <c r="A74" i="12"/>
  <c r="C74" i="12"/>
  <c r="D74" i="12"/>
  <c r="E74" i="12"/>
  <c r="A75" i="12"/>
  <c r="C75" i="12"/>
  <c r="D75" i="12"/>
  <c r="E75" i="12"/>
  <c r="A76" i="12"/>
  <c r="C76" i="12"/>
  <c r="D76" i="12"/>
  <c r="E76" i="12"/>
  <c r="A77" i="12"/>
  <c r="C77" i="12"/>
  <c r="D77" i="12"/>
  <c r="E77" i="12"/>
  <c r="A78" i="12"/>
  <c r="C78" i="12"/>
  <c r="D78" i="12"/>
  <c r="E78" i="12"/>
  <c r="A79" i="12"/>
  <c r="C79" i="12"/>
  <c r="D79" i="12"/>
  <c r="E79" i="12"/>
  <c r="A80" i="12"/>
  <c r="C80" i="12"/>
  <c r="D80" i="12"/>
  <c r="E80" i="12"/>
  <c r="A81" i="12"/>
  <c r="C81" i="12"/>
  <c r="D81" i="12"/>
  <c r="E81" i="12"/>
  <c r="A82" i="12"/>
  <c r="C82" i="12"/>
  <c r="D82" i="12"/>
  <c r="E82" i="12"/>
  <c r="A83" i="12"/>
  <c r="C83" i="12"/>
  <c r="D83" i="12"/>
  <c r="E83" i="12"/>
  <c r="A84" i="12"/>
  <c r="C84" i="12"/>
  <c r="D84" i="12"/>
  <c r="E84" i="12"/>
  <c r="A85" i="12"/>
  <c r="C85" i="12"/>
  <c r="D85" i="12"/>
  <c r="E85" i="12"/>
  <c r="A86" i="12"/>
  <c r="C86" i="12"/>
  <c r="D86" i="12"/>
  <c r="E86" i="12"/>
  <c r="A87" i="12"/>
  <c r="C87" i="12"/>
  <c r="D87" i="12"/>
  <c r="E87" i="12"/>
  <c r="A88" i="12"/>
  <c r="C88" i="12"/>
  <c r="D88" i="12"/>
  <c r="E88" i="12"/>
  <c r="A89" i="12"/>
  <c r="C89" i="12"/>
  <c r="D89" i="12"/>
  <c r="E89" i="12"/>
  <c r="A90" i="12"/>
  <c r="C90" i="12"/>
  <c r="D90" i="12"/>
  <c r="E90" i="12"/>
  <c r="A91" i="12"/>
  <c r="C91" i="12"/>
  <c r="D91" i="12"/>
  <c r="E91" i="12"/>
  <c r="A92" i="12"/>
  <c r="C92" i="12"/>
  <c r="D92" i="12"/>
  <c r="E92" i="12"/>
  <c r="A93" i="12"/>
  <c r="C93" i="12"/>
  <c r="D93" i="12"/>
  <c r="E93" i="12"/>
  <c r="A94" i="12"/>
  <c r="C94" i="12"/>
  <c r="D94" i="12"/>
  <c r="E94" i="12"/>
  <c r="A95" i="12"/>
  <c r="C95" i="12"/>
  <c r="D95" i="12"/>
  <c r="E95" i="12"/>
  <c r="A96" i="12"/>
  <c r="C96" i="12"/>
  <c r="D96" i="12"/>
  <c r="E96" i="12"/>
  <c r="A97" i="12"/>
  <c r="C97" i="12"/>
  <c r="D97" i="12"/>
  <c r="E97" i="12"/>
  <c r="A98" i="12"/>
  <c r="C98" i="12"/>
  <c r="D98" i="12"/>
  <c r="E98" i="12"/>
  <c r="A99" i="12"/>
  <c r="C99" i="12"/>
  <c r="D99" i="12"/>
  <c r="E99" i="12"/>
  <c r="A100" i="12"/>
  <c r="C100" i="12"/>
  <c r="D100" i="12"/>
  <c r="E100" i="12"/>
  <c r="A101" i="12"/>
  <c r="C101" i="12"/>
  <c r="D101" i="12"/>
  <c r="E101" i="12"/>
  <c r="A102" i="12"/>
  <c r="C102" i="12"/>
  <c r="D102" i="12"/>
  <c r="E102" i="12"/>
  <c r="A103" i="12"/>
  <c r="C103" i="12"/>
  <c r="D103" i="12"/>
  <c r="E103" i="12"/>
  <c r="A104" i="12"/>
  <c r="C104" i="12"/>
  <c r="D104" i="12"/>
  <c r="E104" i="12"/>
  <c r="A105" i="12"/>
  <c r="C105" i="12"/>
  <c r="D105" i="12"/>
  <c r="E105" i="12"/>
  <c r="A106" i="12"/>
  <c r="C106" i="12"/>
  <c r="D106" i="12"/>
  <c r="E106" i="12"/>
  <c r="A107" i="12"/>
  <c r="C107" i="12"/>
  <c r="D107" i="12"/>
  <c r="E107" i="12"/>
  <c r="A108" i="12"/>
  <c r="C108" i="12"/>
  <c r="D108" i="12"/>
  <c r="E108" i="12"/>
  <c r="A109" i="12"/>
  <c r="C109" i="12"/>
  <c r="D109" i="12"/>
  <c r="E109" i="12"/>
  <c r="A110" i="12"/>
  <c r="C110" i="12"/>
  <c r="D110" i="12"/>
  <c r="E110" i="12"/>
  <c r="A111" i="12"/>
  <c r="C111" i="12"/>
  <c r="D111" i="12"/>
  <c r="E111" i="12"/>
  <c r="A112" i="12"/>
  <c r="C112" i="12"/>
  <c r="D112" i="12"/>
  <c r="E112" i="12"/>
  <c r="A113" i="12"/>
  <c r="C113" i="12"/>
  <c r="D113" i="12"/>
  <c r="E113" i="12"/>
  <c r="A114" i="12"/>
  <c r="C114" i="12"/>
  <c r="D114" i="12"/>
  <c r="E114" i="12"/>
  <c r="A115" i="12"/>
  <c r="C115" i="12"/>
  <c r="D115" i="12"/>
  <c r="E115" i="12"/>
  <c r="A116" i="12"/>
  <c r="C116" i="12"/>
  <c r="D116" i="12"/>
  <c r="E116" i="12"/>
  <c r="A117" i="12"/>
  <c r="C117" i="12"/>
  <c r="D117" i="12"/>
  <c r="E117" i="12"/>
  <c r="A118" i="12"/>
  <c r="C118" i="12"/>
  <c r="D118" i="12"/>
  <c r="E118" i="12"/>
  <c r="A119" i="12"/>
  <c r="C119" i="12"/>
  <c r="D119" i="12"/>
  <c r="E119" i="12"/>
  <c r="A120" i="12"/>
  <c r="C120" i="12"/>
  <c r="D120" i="12"/>
  <c r="E120" i="12"/>
  <c r="A121" i="12"/>
  <c r="C121" i="12"/>
  <c r="D121" i="12"/>
  <c r="E121" i="12"/>
  <c r="A122" i="12"/>
  <c r="C122" i="12"/>
  <c r="D122" i="12"/>
  <c r="E122" i="12"/>
  <c r="A123" i="12"/>
  <c r="C123" i="12"/>
  <c r="D123" i="12"/>
  <c r="E123" i="12"/>
  <c r="A124" i="12"/>
  <c r="C124" i="12"/>
  <c r="D124" i="12"/>
  <c r="E124" i="12"/>
  <c r="A125" i="12"/>
  <c r="C125" i="12"/>
  <c r="D125" i="12"/>
  <c r="E125" i="12"/>
  <c r="A126" i="12"/>
  <c r="C126" i="12"/>
  <c r="D126" i="12"/>
  <c r="E126" i="12"/>
  <c r="A127" i="12"/>
  <c r="C127" i="12"/>
  <c r="D127" i="12"/>
  <c r="E127" i="12"/>
  <c r="A128" i="12"/>
  <c r="C128" i="12"/>
  <c r="D128" i="12"/>
  <c r="E128" i="12"/>
  <c r="A129" i="12"/>
  <c r="C129" i="12"/>
  <c r="D129" i="12"/>
  <c r="E129" i="12"/>
  <c r="A130" i="12"/>
  <c r="C130" i="12"/>
  <c r="D130" i="12"/>
  <c r="E130" i="12"/>
  <c r="A131" i="12"/>
  <c r="C131" i="12"/>
  <c r="D131" i="12"/>
  <c r="E131" i="12"/>
  <c r="A132" i="12"/>
  <c r="C132" i="12"/>
  <c r="D132" i="12"/>
  <c r="E132" i="12"/>
  <c r="A133" i="12"/>
  <c r="C133" i="12"/>
  <c r="D133" i="12"/>
  <c r="E133" i="12"/>
  <c r="A134" i="12"/>
  <c r="C134" i="12"/>
  <c r="D134" i="12"/>
  <c r="E134" i="12"/>
  <c r="A135" i="12"/>
  <c r="C135" i="12"/>
  <c r="D135" i="12"/>
  <c r="E135" i="12"/>
  <c r="A136" i="12"/>
  <c r="C136" i="12"/>
  <c r="D136" i="12"/>
  <c r="E136" i="12"/>
  <c r="A137" i="12"/>
  <c r="C137" i="12"/>
  <c r="D137" i="12"/>
  <c r="E137" i="12"/>
  <c r="A138" i="12"/>
  <c r="C138" i="12"/>
  <c r="D138" i="12"/>
  <c r="E138" i="12"/>
  <c r="A139" i="12"/>
  <c r="C139" i="12"/>
  <c r="D139" i="12"/>
  <c r="E139" i="12"/>
  <c r="A140" i="12"/>
  <c r="C140" i="12"/>
  <c r="D140" i="12"/>
  <c r="E140" i="12"/>
  <c r="A141" i="12"/>
  <c r="C141" i="12"/>
  <c r="D141" i="12"/>
  <c r="E141" i="12"/>
  <c r="A142" i="12"/>
  <c r="C142" i="12"/>
  <c r="D142" i="12"/>
  <c r="E142" i="12"/>
  <c r="A143" i="12"/>
  <c r="C143" i="12"/>
  <c r="D143" i="12"/>
  <c r="E143" i="12"/>
  <c r="A144" i="12"/>
  <c r="C144" i="12"/>
  <c r="D144" i="12"/>
  <c r="E144" i="12"/>
  <c r="A145" i="12"/>
  <c r="C145" i="12"/>
  <c r="D145" i="12"/>
  <c r="E145" i="12"/>
  <c r="A146" i="12"/>
  <c r="C146" i="12"/>
  <c r="D146" i="12"/>
  <c r="E146" i="12"/>
  <c r="A147" i="12"/>
  <c r="C147" i="12"/>
  <c r="D147" i="12"/>
  <c r="E147" i="12"/>
  <c r="A148" i="12"/>
  <c r="C148" i="12"/>
  <c r="D148" i="12"/>
  <c r="E148" i="12"/>
  <c r="A149" i="12"/>
  <c r="C149" i="12"/>
  <c r="D149" i="12"/>
  <c r="E149" i="12"/>
  <c r="A150" i="12"/>
  <c r="C150" i="12"/>
  <c r="D150" i="12"/>
  <c r="E150" i="12"/>
  <c r="A151" i="12"/>
  <c r="C151" i="12"/>
  <c r="D151" i="12"/>
  <c r="E151" i="12"/>
  <c r="A152" i="12"/>
  <c r="C152" i="12"/>
  <c r="D152" i="12"/>
  <c r="E152" i="12"/>
  <c r="A153" i="12"/>
  <c r="C153" i="12"/>
  <c r="D153" i="12"/>
  <c r="E153" i="12"/>
  <c r="A154" i="12"/>
  <c r="C154" i="12"/>
  <c r="D154" i="12"/>
  <c r="E154" i="12"/>
  <c r="A155" i="12"/>
  <c r="C155" i="12"/>
  <c r="D155" i="12"/>
  <c r="E155" i="12"/>
  <c r="A156" i="12"/>
  <c r="C156" i="12"/>
  <c r="D156" i="12"/>
  <c r="E156" i="12"/>
  <c r="A157" i="12"/>
  <c r="C157" i="12"/>
  <c r="D157" i="12"/>
  <c r="E157" i="12"/>
  <c r="A158" i="12"/>
  <c r="C158" i="12"/>
  <c r="D158" i="12"/>
  <c r="E158" i="12"/>
  <c r="A159" i="12"/>
  <c r="C159" i="12"/>
  <c r="D159" i="12"/>
  <c r="E159" i="12"/>
  <c r="A160" i="12"/>
  <c r="C160" i="12"/>
  <c r="D160" i="12"/>
  <c r="E160" i="12"/>
  <c r="A161" i="12"/>
  <c r="C161" i="12"/>
  <c r="D161" i="12"/>
  <c r="E161" i="12"/>
  <c r="A162" i="12"/>
  <c r="C162" i="12"/>
  <c r="D162" i="12"/>
  <c r="E162" i="12"/>
  <c r="A163" i="12"/>
  <c r="C163" i="12"/>
  <c r="D163" i="12"/>
  <c r="E163" i="12"/>
  <c r="A164" i="12"/>
  <c r="C164" i="12"/>
  <c r="D164" i="12"/>
  <c r="E164" i="12"/>
  <c r="A165" i="12"/>
  <c r="C165" i="12"/>
  <c r="D165" i="12"/>
  <c r="E165" i="12"/>
  <c r="A166" i="12"/>
  <c r="C166" i="12"/>
  <c r="D166" i="12"/>
  <c r="E166" i="12"/>
  <c r="A167" i="12"/>
  <c r="C167" i="12"/>
  <c r="D167" i="12"/>
  <c r="E167" i="12"/>
  <c r="A168" i="12"/>
  <c r="C168" i="12"/>
  <c r="D168" i="12"/>
  <c r="E168" i="12"/>
  <c r="A169" i="12"/>
  <c r="C169" i="12"/>
  <c r="D169" i="12"/>
  <c r="E169" i="12"/>
  <c r="A170" i="12"/>
  <c r="C170" i="12"/>
  <c r="D170" i="12"/>
  <c r="E170" i="12"/>
  <c r="A171" i="12"/>
  <c r="C171" i="12"/>
  <c r="D171" i="12"/>
  <c r="E171" i="12"/>
  <c r="A172" i="12"/>
  <c r="C172" i="12"/>
  <c r="D172" i="12"/>
  <c r="E172" i="12"/>
  <c r="A173" i="12"/>
  <c r="C173" i="12"/>
  <c r="D173" i="12"/>
  <c r="E173" i="12"/>
  <c r="A174" i="12"/>
  <c r="C174" i="12"/>
  <c r="D174" i="12"/>
  <c r="E174" i="12"/>
  <c r="A175" i="12"/>
  <c r="C175" i="12"/>
  <c r="D175" i="12"/>
  <c r="E175" i="12"/>
  <c r="A176" i="12"/>
  <c r="C176" i="12"/>
  <c r="D176" i="12"/>
  <c r="E176" i="12"/>
  <c r="A177" i="12"/>
  <c r="C177" i="12"/>
  <c r="D177" i="12"/>
  <c r="E177" i="12"/>
  <c r="A178" i="12"/>
  <c r="C178" i="12"/>
  <c r="D178" i="12"/>
  <c r="E178" i="12"/>
  <c r="A179" i="12"/>
  <c r="C179" i="12"/>
  <c r="D179" i="12"/>
  <c r="E179" i="12"/>
  <c r="A180" i="12"/>
  <c r="C180" i="12"/>
  <c r="D180" i="12"/>
  <c r="E180" i="12"/>
  <c r="A181" i="12"/>
  <c r="C181" i="12"/>
  <c r="D181" i="12"/>
  <c r="E181" i="12"/>
  <c r="A182" i="12"/>
  <c r="C182" i="12"/>
  <c r="D182" i="12"/>
  <c r="E182" i="12"/>
  <c r="A183" i="12"/>
  <c r="C183" i="12"/>
  <c r="D183" i="12"/>
  <c r="E183" i="12"/>
  <c r="A184" i="12"/>
  <c r="C184" i="12"/>
  <c r="D184" i="12"/>
  <c r="E184" i="12"/>
  <c r="A185" i="12"/>
  <c r="C185" i="12"/>
  <c r="D185" i="12"/>
  <c r="E185" i="12"/>
  <c r="A186" i="12"/>
  <c r="C186" i="12"/>
  <c r="D186" i="12"/>
  <c r="E186" i="12"/>
  <c r="A187" i="12"/>
  <c r="C187" i="12"/>
  <c r="D187" i="12"/>
  <c r="E187" i="12"/>
  <c r="A188" i="12"/>
  <c r="C188" i="12"/>
  <c r="D188" i="12"/>
  <c r="E188" i="12"/>
  <c r="A189" i="12"/>
  <c r="C189" i="12"/>
  <c r="D189" i="12"/>
  <c r="E189" i="12"/>
  <c r="A190" i="12"/>
  <c r="C190" i="12"/>
  <c r="D190" i="12"/>
  <c r="E190" i="12"/>
  <c r="A191" i="12"/>
  <c r="C191" i="12"/>
  <c r="D191" i="12"/>
  <c r="E191" i="12"/>
  <c r="A192" i="12"/>
  <c r="C192" i="12"/>
  <c r="D192" i="12"/>
  <c r="E192" i="12"/>
  <c r="A193" i="12"/>
  <c r="C193" i="12"/>
  <c r="D193" i="12"/>
  <c r="E193" i="12"/>
  <c r="A194" i="12"/>
  <c r="C194" i="12"/>
  <c r="D194" i="12"/>
  <c r="E194" i="12"/>
  <c r="A195" i="12"/>
  <c r="C195" i="12"/>
  <c r="D195" i="12"/>
  <c r="E195" i="12"/>
  <c r="A196" i="12"/>
  <c r="C196" i="12"/>
  <c r="D196" i="12"/>
  <c r="E196" i="12"/>
  <c r="A197" i="12"/>
  <c r="C197" i="12"/>
  <c r="D197" i="12"/>
  <c r="E197" i="12"/>
  <c r="A198" i="12"/>
  <c r="C198" i="12"/>
  <c r="D198" i="12"/>
  <c r="E198" i="12"/>
  <c r="A199" i="12"/>
  <c r="C199" i="12"/>
  <c r="D199" i="12"/>
  <c r="E199" i="12"/>
  <c r="A200" i="12"/>
  <c r="C200" i="12"/>
  <c r="D200" i="12"/>
  <c r="E200" i="12"/>
  <c r="A201" i="12"/>
  <c r="C201" i="12"/>
  <c r="D201" i="12"/>
  <c r="E201" i="12"/>
  <c r="A202" i="12"/>
  <c r="C202" i="12"/>
  <c r="D202" i="12"/>
  <c r="E202" i="12"/>
  <c r="A203" i="12"/>
  <c r="C203" i="12"/>
  <c r="D203" i="12"/>
  <c r="E203" i="12"/>
  <c r="A204" i="12"/>
  <c r="C204" i="12"/>
  <c r="D204" i="12"/>
  <c r="E204" i="12"/>
  <c r="A205" i="12"/>
  <c r="C205" i="12"/>
  <c r="D205" i="12"/>
  <c r="E205" i="12"/>
  <c r="A206" i="12"/>
  <c r="C206" i="12"/>
  <c r="D206" i="12"/>
  <c r="E206" i="12"/>
  <c r="A207" i="12"/>
  <c r="C207" i="12"/>
  <c r="D207" i="12"/>
  <c r="E207" i="12"/>
  <c r="A208" i="12"/>
  <c r="C208" i="12"/>
  <c r="D208" i="12"/>
  <c r="E208" i="12"/>
  <c r="A209" i="12"/>
  <c r="C209" i="12"/>
  <c r="D209" i="12"/>
  <c r="E209" i="12"/>
  <c r="A210" i="12"/>
  <c r="C210" i="12"/>
  <c r="D210" i="12"/>
  <c r="E210" i="12"/>
  <c r="A211" i="12"/>
  <c r="C211" i="12"/>
  <c r="D211" i="12"/>
  <c r="E211" i="12"/>
  <c r="A212" i="12"/>
  <c r="C212" i="12"/>
  <c r="D212" i="12"/>
  <c r="E212" i="12"/>
  <c r="A213" i="12"/>
  <c r="C213" i="12"/>
  <c r="D213" i="12"/>
  <c r="E213" i="12"/>
  <c r="A214" i="12"/>
  <c r="C214" i="12"/>
  <c r="D214" i="12"/>
  <c r="E214" i="12"/>
  <c r="A215" i="12"/>
  <c r="C215" i="12"/>
  <c r="D215" i="12"/>
  <c r="E215" i="12"/>
  <c r="A216" i="12"/>
  <c r="C216" i="12"/>
  <c r="D216" i="12"/>
  <c r="E216" i="12"/>
  <c r="A217" i="12"/>
  <c r="C217" i="12"/>
  <c r="D217" i="12"/>
  <c r="E217" i="12"/>
  <c r="A218" i="12"/>
  <c r="C218" i="12"/>
  <c r="D218" i="12"/>
  <c r="E218" i="12"/>
  <c r="A219" i="12"/>
  <c r="C219" i="12"/>
  <c r="D219" i="12"/>
  <c r="E219" i="12"/>
  <c r="A220" i="12"/>
  <c r="C220" i="12"/>
  <c r="D220" i="12"/>
  <c r="E220" i="12"/>
  <c r="A221" i="12"/>
  <c r="C221" i="12"/>
  <c r="D221" i="12"/>
  <c r="E221" i="12"/>
  <c r="A222" i="12"/>
  <c r="C222" i="12"/>
  <c r="D222" i="12"/>
  <c r="E222" i="12"/>
  <c r="A223" i="12"/>
  <c r="C223" i="12"/>
  <c r="D223" i="12"/>
  <c r="E223" i="12"/>
  <c r="A224" i="12"/>
  <c r="C224" i="12"/>
  <c r="D224" i="12"/>
  <c r="E224" i="12"/>
  <c r="A225" i="12"/>
  <c r="C225" i="12"/>
  <c r="D225" i="12"/>
  <c r="E225" i="12"/>
  <c r="A226" i="12"/>
  <c r="C226" i="12"/>
  <c r="D226" i="12"/>
  <c r="E226" i="12"/>
  <c r="A227" i="12"/>
  <c r="C227" i="12"/>
  <c r="D227" i="12"/>
  <c r="E227" i="12"/>
  <c r="A228" i="12"/>
  <c r="C228" i="12"/>
  <c r="D228" i="12"/>
  <c r="E228" i="12"/>
  <c r="A229" i="12"/>
  <c r="C229" i="12"/>
  <c r="D229" i="12"/>
  <c r="E229" i="12"/>
  <c r="A230" i="12"/>
  <c r="C230" i="12"/>
  <c r="D230" i="12"/>
  <c r="E230" i="12"/>
  <c r="A231" i="12"/>
  <c r="C231" i="12"/>
  <c r="D231" i="12"/>
  <c r="E231" i="12"/>
  <c r="A232" i="12"/>
  <c r="C232" i="12"/>
  <c r="D232" i="12"/>
  <c r="E232" i="12"/>
  <c r="A233" i="12"/>
  <c r="C233" i="12"/>
  <c r="D233" i="12"/>
  <c r="E233" i="12"/>
  <c r="A234" i="12"/>
  <c r="C234" i="12"/>
  <c r="D234" i="12"/>
  <c r="E234" i="12"/>
  <c r="A235" i="12"/>
  <c r="C235" i="12"/>
  <c r="D235" i="12"/>
  <c r="E235" i="12"/>
  <c r="A236" i="12"/>
  <c r="C236" i="12"/>
  <c r="D236" i="12"/>
  <c r="E236" i="12"/>
  <c r="A237" i="12"/>
  <c r="C237" i="12"/>
  <c r="D237" i="12"/>
  <c r="E237" i="12"/>
  <c r="A238" i="12"/>
  <c r="C238" i="12"/>
  <c r="D238" i="12"/>
  <c r="E238" i="12"/>
  <c r="A239" i="12"/>
  <c r="C239" i="12"/>
  <c r="D239" i="12"/>
  <c r="E239" i="12"/>
  <c r="A240" i="12"/>
  <c r="C240" i="12"/>
  <c r="D240" i="12"/>
  <c r="E240" i="12"/>
  <c r="A241" i="12"/>
  <c r="C241" i="12"/>
  <c r="D241" i="12"/>
  <c r="E241" i="12"/>
  <c r="A242" i="12"/>
  <c r="C242" i="12"/>
  <c r="D242" i="12"/>
  <c r="E242" i="12"/>
  <c r="A243" i="12"/>
  <c r="C243" i="12"/>
  <c r="D243" i="12"/>
  <c r="E243" i="12"/>
  <c r="A244" i="12"/>
  <c r="C244" i="12"/>
  <c r="D244" i="12"/>
  <c r="E244" i="12"/>
  <c r="A245" i="12"/>
  <c r="C245" i="12"/>
  <c r="D245" i="12"/>
  <c r="E245" i="12"/>
  <c r="A246" i="12"/>
  <c r="C246" i="12"/>
  <c r="D246" i="12"/>
  <c r="E246" i="12"/>
  <c r="A247" i="12"/>
  <c r="C247" i="12"/>
  <c r="D247" i="12"/>
  <c r="E247" i="12"/>
  <c r="A248" i="12"/>
  <c r="C248" i="12"/>
  <c r="D248" i="12"/>
  <c r="E248" i="12"/>
  <c r="A249" i="12"/>
  <c r="C249" i="12"/>
  <c r="D249" i="12"/>
  <c r="E249" i="12"/>
  <c r="A250" i="12"/>
  <c r="C250" i="12"/>
  <c r="D250" i="12"/>
  <c r="E250" i="12"/>
  <c r="A251" i="12"/>
  <c r="C251" i="12"/>
  <c r="D251" i="12"/>
  <c r="E251" i="12"/>
  <c r="A252" i="12"/>
  <c r="C252" i="12"/>
  <c r="D252" i="12"/>
  <c r="E252" i="12"/>
  <c r="A253" i="12"/>
  <c r="C253" i="12"/>
  <c r="D253" i="12"/>
  <c r="E253" i="12"/>
  <c r="A254" i="12"/>
  <c r="C254" i="12"/>
  <c r="D254" i="12"/>
  <c r="E254" i="12"/>
  <c r="A255" i="12"/>
  <c r="C255" i="12"/>
  <c r="D255" i="12"/>
  <c r="E255" i="12"/>
  <c r="A256" i="12"/>
  <c r="C256" i="12"/>
  <c r="D256" i="12"/>
  <c r="E256" i="12"/>
  <c r="A257" i="12"/>
  <c r="C257" i="12"/>
  <c r="D257" i="12"/>
  <c r="E257" i="12"/>
  <c r="A258" i="12"/>
  <c r="C258" i="12"/>
  <c r="D258" i="12"/>
  <c r="E258" i="12"/>
  <c r="A259" i="12"/>
  <c r="C259" i="12"/>
  <c r="D259" i="12"/>
  <c r="E259" i="12"/>
  <c r="A260" i="12"/>
  <c r="C260" i="12"/>
  <c r="D260" i="12"/>
  <c r="E260" i="12"/>
  <c r="A261" i="12"/>
  <c r="C261" i="12"/>
  <c r="D261" i="12"/>
  <c r="E261" i="12"/>
  <c r="A262" i="12"/>
  <c r="C262" i="12"/>
  <c r="D262" i="12"/>
  <c r="E262" i="12"/>
  <c r="A263" i="12"/>
  <c r="C263" i="12"/>
  <c r="D263" i="12"/>
  <c r="E263" i="12"/>
  <c r="A264" i="12"/>
  <c r="C264" i="12"/>
  <c r="D264" i="12"/>
  <c r="E264" i="12"/>
  <c r="A265" i="12"/>
  <c r="C265" i="12"/>
  <c r="D265" i="12"/>
  <c r="E265" i="12"/>
  <c r="A266" i="12"/>
  <c r="C266" i="12"/>
  <c r="D266" i="12"/>
  <c r="E266" i="12"/>
  <c r="A267" i="12"/>
  <c r="C267" i="12"/>
  <c r="D267" i="12"/>
  <c r="E267" i="12"/>
  <c r="A268" i="12"/>
  <c r="C268" i="12"/>
  <c r="D268" i="12"/>
  <c r="E268" i="12"/>
  <c r="A269" i="12"/>
  <c r="C269" i="12"/>
  <c r="D269" i="12"/>
  <c r="E269" i="12"/>
  <c r="A270" i="12"/>
  <c r="C270" i="12"/>
  <c r="D270" i="12"/>
  <c r="E270" i="12"/>
  <c r="A271" i="12"/>
  <c r="C271" i="12"/>
  <c r="D271" i="12"/>
  <c r="E271" i="12"/>
  <c r="A272" i="12"/>
  <c r="C272" i="12"/>
  <c r="D272" i="12"/>
  <c r="E272" i="12"/>
  <c r="A273" i="12"/>
  <c r="C273" i="12"/>
  <c r="D273" i="12"/>
  <c r="E273" i="12"/>
  <c r="A274" i="12"/>
  <c r="C274" i="12"/>
  <c r="D274" i="12"/>
  <c r="E274" i="12"/>
  <c r="A275" i="12"/>
  <c r="C275" i="12"/>
  <c r="D275" i="12"/>
  <c r="E275" i="12"/>
  <c r="A276" i="12"/>
  <c r="C276" i="12"/>
  <c r="D276" i="12"/>
  <c r="E276" i="12"/>
  <c r="A277" i="12"/>
  <c r="C277" i="12"/>
  <c r="D277" i="12"/>
  <c r="E277" i="12"/>
  <c r="A278" i="12"/>
  <c r="C278" i="12"/>
  <c r="D278" i="12"/>
  <c r="E278" i="12"/>
  <c r="A279" i="12"/>
  <c r="C279" i="12"/>
  <c r="D279" i="12"/>
  <c r="E279" i="12"/>
  <c r="A280" i="12"/>
  <c r="C280" i="12"/>
  <c r="D280" i="12"/>
  <c r="E280" i="12"/>
  <c r="A281" i="12"/>
  <c r="C281" i="12"/>
  <c r="D281" i="12"/>
  <c r="E281" i="12"/>
  <c r="A282" i="12"/>
  <c r="C282" i="12"/>
  <c r="D282" i="12"/>
  <c r="E282" i="12"/>
  <c r="A283" i="12"/>
  <c r="C283" i="12"/>
  <c r="D283" i="12"/>
  <c r="E283" i="12"/>
  <c r="A284" i="12"/>
  <c r="C284" i="12"/>
  <c r="D284" i="12"/>
  <c r="E284" i="12"/>
  <c r="A285" i="12"/>
  <c r="C285" i="12"/>
  <c r="D285" i="12"/>
  <c r="E285" i="12"/>
  <c r="A286" i="12"/>
  <c r="C286" i="12"/>
  <c r="D286" i="12"/>
  <c r="E286" i="12"/>
  <c r="A287" i="12"/>
  <c r="C287" i="12"/>
  <c r="D287" i="12"/>
  <c r="E287" i="12"/>
  <c r="A288" i="12"/>
  <c r="C288" i="12"/>
  <c r="D288" i="12"/>
  <c r="E288" i="12"/>
  <c r="A289" i="12"/>
  <c r="C289" i="12"/>
  <c r="D289" i="12"/>
  <c r="E289" i="12"/>
  <c r="A290" i="12"/>
  <c r="C290" i="12"/>
  <c r="D290" i="12"/>
  <c r="E290" i="12"/>
  <c r="A291" i="12"/>
  <c r="C291" i="12"/>
  <c r="D291" i="12"/>
  <c r="E291" i="12"/>
  <c r="A292" i="12"/>
  <c r="C292" i="12"/>
  <c r="D292" i="12"/>
  <c r="E292" i="12"/>
  <c r="A293" i="12"/>
  <c r="C293" i="12"/>
  <c r="D293" i="12"/>
  <c r="E293" i="12"/>
  <c r="A294" i="12"/>
  <c r="C294" i="12"/>
  <c r="D294" i="12"/>
  <c r="E294" i="12"/>
  <c r="A295" i="12"/>
  <c r="C295" i="12"/>
  <c r="D295" i="12"/>
  <c r="E295" i="12"/>
  <c r="A296" i="12"/>
  <c r="C296" i="12"/>
  <c r="D296" i="12"/>
  <c r="E296" i="12"/>
  <c r="A297" i="12"/>
  <c r="C297" i="12"/>
  <c r="D297" i="12"/>
  <c r="E297" i="12"/>
  <c r="A298" i="12"/>
  <c r="C298" i="12"/>
  <c r="D298" i="12"/>
  <c r="E298" i="12"/>
  <c r="A299" i="12"/>
  <c r="C299" i="12"/>
  <c r="D299" i="12"/>
  <c r="E299" i="12"/>
  <c r="A300" i="12"/>
  <c r="C300" i="12"/>
  <c r="D300" i="12"/>
  <c r="E300" i="12"/>
  <c r="A301" i="12"/>
  <c r="C301" i="12"/>
  <c r="D301" i="12"/>
  <c r="E301" i="12"/>
  <c r="A302" i="12"/>
  <c r="C302" i="12"/>
  <c r="D302" i="12"/>
  <c r="E302" i="12"/>
  <c r="A303" i="12"/>
  <c r="C303" i="12"/>
  <c r="D303" i="12"/>
  <c r="E303" i="12"/>
  <c r="A304" i="12"/>
  <c r="C304" i="12"/>
  <c r="D304" i="12"/>
  <c r="E304" i="12"/>
  <c r="A305" i="12"/>
  <c r="C305" i="12"/>
  <c r="D305" i="12"/>
  <c r="E305" i="12"/>
  <c r="A306" i="12"/>
  <c r="C306" i="12"/>
  <c r="D306" i="12"/>
  <c r="E306" i="12"/>
  <c r="A307" i="12"/>
  <c r="C307" i="12"/>
  <c r="D307" i="12"/>
  <c r="E307" i="12"/>
  <c r="A308" i="12"/>
  <c r="C308" i="12"/>
  <c r="D308" i="12"/>
  <c r="E308" i="12"/>
  <c r="A309" i="12"/>
  <c r="C309" i="12"/>
  <c r="D309" i="12"/>
  <c r="E309" i="12"/>
  <c r="A310" i="12"/>
  <c r="C310" i="12"/>
  <c r="D310" i="12"/>
  <c r="E310" i="12"/>
  <c r="A311" i="12"/>
  <c r="C311" i="12"/>
  <c r="D311" i="12"/>
  <c r="E311" i="12"/>
  <c r="A312" i="12"/>
  <c r="C312" i="12"/>
  <c r="D312" i="12"/>
  <c r="E312" i="12"/>
  <c r="A313" i="12"/>
  <c r="C313" i="12"/>
  <c r="D313" i="12"/>
  <c r="E313" i="12"/>
  <c r="A314" i="12"/>
  <c r="C314" i="12"/>
  <c r="D314" i="12"/>
  <c r="E314" i="12"/>
  <c r="A315" i="12"/>
  <c r="C315" i="12"/>
  <c r="D315" i="12"/>
  <c r="E315" i="12"/>
  <c r="A316" i="12"/>
  <c r="C316" i="12"/>
  <c r="D316" i="12"/>
  <c r="E316" i="12"/>
  <c r="A317" i="12"/>
  <c r="C317" i="12"/>
  <c r="D317" i="12"/>
  <c r="E317" i="12"/>
  <c r="A318" i="12"/>
  <c r="C318" i="12"/>
  <c r="D318" i="12"/>
  <c r="E318" i="12"/>
  <c r="A319" i="12"/>
  <c r="C319" i="12"/>
  <c r="D319" i="12"/>
  <c r="E319" i="12"/>
  <c r="A320" i="12"/>
  <c r="C320" i="12"/>
  <c r="D320" i="12"/>
  <c r="E320" i="12"/>
  <c r="A321" i="12"/>
  <c r="C321" i="12"/>
  <c r="D321" i="12"/>
  <c r="E321" i="12"/>
  <c r="A322" i="12"/>
  <c r="C322" i="12"/>
  <c r="D322" i="12"/>
  <c r="E322" i="12"/>
  <c r="A323" i="12"/>
  <c r="C323" i="12"/>
  <c r="D323" i="12"/>
  <c r="E323" i="12"/>
  <c r="A324" i="12"/>
  <c r="C324" i="12"/>
  <c r="D324" i="12"/>
  <c r="E324" i="12"/>
  <c r="A325" i="12"/>
  <c r="C325" i="12"/>
  <c r="D325" i="12"/>
  <c r="E325" i="12"/>
  <c r="A326" i="12"/>
  <c r="C326" i="12"/>
  <c r="D326" i="12"/>
  <c r="E326" i="12"/>
  <c r="A327" i="12"/>
  <c r="C327" i="12"/>
  <c r="D327" i="12"/>
  <c r="E327" i="12"/>
  <c r="A328" i="12"/>
  <c r="C328" i="12"/>
  <c r="D328" i="12"/>
  <c r="E328" i="12"/>
  <c r="A329" i="12"/>
  <c r="C329" i="12"/>
  <c r="D329" i="12"/>
  <c r="E329" i="12"/>
  <c r="A330" i="12"/>
  <c r="C330" i="12"/>
  <c r="D330" i="12"/>
  <c r="E330" i="12"/>
  <c r="A331" i="12"/>
  <c r="C331" i="12"/>
  <c r="D331" i="12"/>
  <c r="E331" i="12"/>
  <c r="A332" i="12"/>
  <c r="C332" i="12"/>
  <c r="D332" i="12"/>
  <c r="E332" i="12"/>
  <c r="A333" i="12"/>
  <c r="C333" i="12"/>
  <c r="D333" i="12"/>
  <c r="E333" i="12"/>
  <c r="A334" i="12"/>
  <c r="C334" i="12"/>
  <c r="D334" i="12"/>
  <c r="E334" i="12"/>
  <c r="A335" i="12"/>
  <c r="C335" i="12"/>
  <c r="D335" i="12"/>
  <c r="E335" i="12"/>
  <c r="A336" i="12"/>
  <c r="C336" i="12"/>
  <c r="D336" i="12"/>
  <c r="E336" i="12"/>
  <c r="A337" i="12"/>
  <c r="C337" i="12"/>
  <c r="D337" i="12"/>
  <c r="E337" i="12"/>
  <c r="A338" i="12"/>
  <c r="C338" i="12"/>
  <c r="D338" i="12"/>
  <c r="E338" i="12"/>
  <c r="A339" i="12"/>
  <c r="C339" i="12"/>
  <c r="D339" i="12"/>
  <c r="E339" i="12"/>
  <c r="A340" i="12"/>
  <c r="C340" i="12"/>
  <c r="D340" i="12"/>
  <c r="E340" i="12"/>
  <c r="A341" i="12"/>
  <c r="C341" i="12"/>
  <c r="D341" i="12"/>
  <c r="E341" i="12"/>
  <c r="A342" i="12"/>
  <c r="C342" i="12"/>
  <c r="D342" i="12"/>
  <c r="E342" i="12"/>
  <c r="A343" i="12"/>
  <c r="C343" i="12"/>
  <c r="D343" i="12"/>
  <c r="E343" i="12"/>
  <c r="A344" i="12"/>
  <c r="C344" i="12"/>
  <c r="D344" i="12"/>
  <c r="E344" i="12"/>
  <c r="A345" i="12"/>
  <c r="C345" i="12"/>
  <c r="D345" i="12"/>
  <c r="E345" i="12"/>
  <c r="A346" i="12"/>
  <c r="C346" i="12"/>
  <c r="D346" i="12"/>
  <c r="E346" i="12"/>
  <c r="A347" i="12"/>
  <c r="C347" i="12"/>
  <c r="D347" i="12"/>
  <c r="E347" i="12"/>
  <c r="A348" i="12"/>
  <c r="C348" i="12"/>
  <c r="D348" i="12"/>
  <c r="E348" i="12"/>
  <c r="A349" i="12"/>
  <c r="C349" i="12"/>
  <c r="D349" i="12"/>
  <c r="E349" i="12"/>
  <c r="A350" i="12"/>
  <c r="C350" i="12"/>
  <c r="D350" i="12"/>
  <c r="E350" i="12"/>
  <c r="A351" i="12"/>
  <c r="C351" i="12"/>
  <c r="D351" i="12"/>
  <c r="E351" i="12"/>
  <c r="A352" i="12"/>
  <c r="C352" i="12"/>
  <c r="D352" i="12"/>
  <c r="E352" i="12"/>
  <c r="A353" i="12"/>
  <c r="C353" i="12"/>
  <c r="D353" i="12"/>
  <c r="E353" i="12"/>
  <c r="A354" i="12"/>
  <c r="C354" i="12"/>
  <c r="D354" i="12"/>
  <c r="E354" i="12"/>
  <c r="A355" i="12"/>
  <c r="C355" i="12"/>
  <c r="D355" i="12"/>
  <c r="E355" i="12"/>
  <c r="A356" i="12"/>
  <c r="C356" i="12"/>
  <c r="D356" i="12"/>
  <c r="E356" i="12"/>
  <c r="A357" i="12"/>
  <c r="C357" i="12"/>
  <c r="D357" i="12"/>
  <c r="E357" i="12"/>
  <c r="A358" i="12"/>
  <c r="C358" i="12"/>
  <c r="D358" i="12"/>
  <c r="E358" i="12"/>
  <c r="A359" i="12"/>
  <c r="C359" i="12"/>
  <c r="D359" i="12"/>
  <c r="E359" i="12"/>
  <c r="A360" i="12"/>
  <c r="C360" i="12"/>
  <c r="D360" i="12"/>
  <c r="E360" i="12"/>
  <c r="A361" i="12"/>
  <c r="C361" i="12"/>
  <c r="D361" i="12"/>
  <c r="E361" i="12"/>
  <c r="A362" i="12"/>
  <c r="C362" i="12"/>
  <c r="D362" i="12"/>
  <c r="E362" i="12"/>
  <c r="A363" i="12"/>
  <c r="C363" i="12"/>
  <c r="D363" i="12"/>
  <c r="E363" i="12"/>
  <c r="A364" i="12"/>
  <c r="C364" i="12"/>
  <c r="D364" i="12"/>
  <c r="E364" i="12"/>
  <c r="A365" i="12"/>
  <c r="C365" i="12"/>
  <c r="D365" i="12"/>
  <c r="E365" i="12"/>
  <c r="A366" i="12"/>
  <c r="C366" i="12"/>
  <c r="D366" i="12"/>
  <c r="E366" i="12"/>
  <c r="A367" i="12"/>
  <c r="C367" i="12"/>
  <c r="D367" i="12"/>
  <c r="E367" i="12"/>
  <c r="A368" i="12"/>
  <c r="C368" i="12"/>
  <c r="D368" i="12"/>
  <c r="E368" i="12"/>
  <c r="A369" i="12"/>
  <c r="C369" i="12"/>
  <c r="D369" i="12"/>
  <c r="E369" i="12"/>
  <c r="A370" i="12"/>
  <c r="C370" i="12"/>
  <c r="D370" i="12"/>
  <c r="E370" i="12"/>
  <c r="A371" i="12"/>
  <c r="C371" i="12"/>
  <c r="D371" i="12"/>
  <c r="E371" i="12"/>
  <c r="A372" i="12"/>
  <c r="C372" i="12"/>
  <c r="D372" i="12"/>
  <c r="E372" i="12"/>
  <c r="A373" i="12"/>
  <c r="C373" i="12"/>
  <c r="D373" i="12"/>
  <c r="E373" i="12"/>
  <c r="A374" i="12"/>
  <c r="C374" i="12"/>
  <c r="D374" i="12"/>
  <c r="E374" i="12"/>
  <c r="A375" i="12"/>
  <c r="C375" i="12"/>
  <c r="D375" i="12"/>
  <c r="E375" i="12"/>
  <c r="A376" i="12"/>
  <c r="C376" i="12"/>
  <c r="D376" i="12"/>
  <c r="E376" i="12"/>
  <c r="A377" i="12"/>
  <c r="C377" i="12"/>
  <c r="D377" i="12"/>
  <c r="E377" i="12"/>
  <c r="A378" i="12"/>
  <c r="C378" i="12"/>
  <c r="D378" i="12"/>
  <c r="E378" i="12"/>
  <c r="A379" i="12"/>
  <c r="C379" i="12"/>
  <c r="D379" i="12"/>
  <c r="E379" i="12"/>
  <c r="A380" i="12"/>
  <c r="C380" i="12"/>
  <c r="D380" i="12"/>
  <c r="E380" i="12"/>
  <c r="A381" i="12"/>
  <c r="C381" i="12"/>
  <c r="D381" i="12"/>
  <c r="E381" i="12"/>
  <c r="A382" i="12"/>
  <c r="C382" i="12"/>
  <c r="D382" i="12"/>
  <c r="E382" i="12"/>
  <c r="A383" i="12"/>
  <c r="C383" i="12"/>
  <c r="D383" i="12"/>
  <c r="E383" i="12"/>
  <c r="A384" i="12"/>
  <c r="C384" i="12"/>
  <c r="D384" i="12"/>
  <c r="E384" i="12"/>
  <c r="A385" i="12"/>
  <c r="C385" i="12"/>
  <c r="D385" i="12"/>
  <c r="E385" i="12"/>
  <c r="A386" i="12"/>
  <c r="C386" i="12"/>
  <c r="D386" i="12"/>
  <c r="E386" i="12"/>
  <c r="A387" i="12"/>
  <c r="C387" i="12"/>
  <c r="D387" i="12"/>
  <c r="E387" i="12"/>
  <c r="A388" i="12"/>
  <c r="C388" i="12"/>
  <c r="D388" i="12"/>
  <c r="E388" i="12"/>
  <c r="A389" i="12"/>
  <c r="C389" i="12"/>
  <c r="D389" i="12"/>
  <c r="E389" i="12"/>
  <c r="A390" i="12"/>
  <c r="C390" i="12"/>
  <c r="D390" i="12"/>
  <c r="E390" i="12"/>
  <c r="A391" i="12"/>
  <c r="C391" i="12"/>
  <c r="D391" i="12"/>
  <c r="E391" i="12"/>
  <c r="A392" i="12"/>
  <c r="C392" i="12"/>
  <c r="D392" i="12"/>
  <c r="E392" i="12"/>
  <c r="A393" i="12"/>
  <c r="C393" i="12"/>
  <c r="D393" i="12"/>
  <c r="E393" i="12"/>
  <c r="A394" i="12"/>
  <c r="C394" i="12"/>
  <c r="D394" i="12"/>
  <c r="E394" i="12"/>
  <c r="A395" i="12"/>
  <c r="C395" i="12"/>
  <c r="D395" i="12"/>
  <c r="E395" i="12"/>
  <c r="A396" i="12"/>
  <c r="C396" i="12"/>
  <c r="D396" i="12"/>
  <c r="E396" i="12"/>
  <c r="A397" i="12"/>
  <c r="C397" i="12"/>
  <c r="D397" i="12"/>
  <c r="E397" i="12"/>
  <c r="A398" i="12"/>
  <c r="C398" i="12"/>
  <c r="D398" i="12"/>
  <c r="E398" i="12"/>
  <c r="A399" i="12"/>
  <c r="C399" i="12"/>
  <c r="D399" i="12"/>
  <c r="E399" i="12"/>
  <c r="A400" i="12"/>
  <c r="C400" i="12"/>
  <c r="D400" i="12"/>
  <c r="E400" i="12"/>
  <c r="A401" i="12"/>
  <c r="C401" i="12"/>
  <c r="D401" i="12"/>
  <c r="E401" i="12"/>
  <c r="A402" i="12"/>
  <c r="C402" i="12"/>
  <c r="D402" i="12"/>
  <c r="E402" i="12"/>
  <c r="A403" i="12"/>
  <c r="C403" i="12"/>
  <c r="D403" i="12"/>
  <c r="E403" i="12"/>
  <c r="A404" i="12"/>
  <c r="C404" i="12"/>
  <c r="D404" i="12"/>
  <c r="E404" i="12"/>
  <c r="A405" i="12"/>
  <c r="C405" i="12"/>
  <c r="D405" i="12"/>
  <c r="E405" i="12"/>
  <c r="A406" i="12"/>
  <c r="C406" i="12"/>
  <c r="D406" i="12"/>
  <c r="E406" i="12"/>
  <c r="A407" i="12"/>
  <c r="C407" i="12"/>
  <c r="D407" i="12"/>
  <c r="E407" i="12"/>
  <c r="A408" i="12"/>
  <c r="C408" i="12"/>
  <c r="D408" i="12"/>
  <c r="E408" i="12"/>
  <c r="A409" i="12"/>
  <c r="C409" i="12"/>
  <c r="D409" i="12"/>
  <c r="E409" i="12"/>
  <c r="A410" i="12"/>
  <c r="C410" i="12"/>
  <c r="D410" i="12"/>
  <c r="E410" i="12"/>
  <c r="A411" i="12"/>
  <c r="C411" i="12"/>
  <c r="D411" i="12"/>
  <c r="E411" i="12"/>
  <c r="A412" i="12"/>
  <c r="C412" i="12"/>
  <c r="D412" i="12"/>
  <c r="E412" i="12"/>
  <c r="A413" i="12"/>
  <c r="C413" i="12"/>
  <c r="D413" i="12"/>
  <c r="E413" i="12"/>
  <c r="A414" i="12"/>
  <c r="C414" i="12"/>
  <c r="D414" i="12"/>
  <c r="E414" i="12"/>
  <c r="A415" i="12"/>
  <c r="C415" i="12"/>
  <c r="D415" i="12"/>
  <c r="E415" i="12"/>
  <c r="A416" i="12"/>
  <c r="C416" i="12"/>
  <c r="D416" i="12"/>
  <c r="E416" i="12"/>
  <c r="A417" i="12"/>
  <c r="C417" i="12"/>
  <c r="D417" i="12"/>
  <c r="E417" i="12"/>
  <c r="A418" i="12"/>
  <c r="C418" i="12"/>
  <c r="D418" i="12"/>
  <c r="E418" i="12"/>
  <c r="A419" i="12"/>
  <c r="C419" i="12"/>
  <c r="D419" i="12"/>
  <c r="E419" i="12"/>
  <c r="A420" i="12"/>
  <c r="C420" i="12"/>
  <c r="D420" i="12"/>
  <c r="E420" i="12"/>
  <c r="A421" i="12"/>
  <c r="C421" i="12"/>
  <c r="D421" i="12"/>
  <c r="E421" i="12"/>
  <c r="A422" i="12"/>
  <c r="C422" i="12"/>
  <c r="D422" i="12"/>
  <c r="E422" i="12"/>
  <c r="A423" i="12"/>
  <c r="C423" i="12"/>
  <c r="D423" i="12"/>
  <c r="E423" i="12"/>
  <c r="A424" i="12"/>
  <c r="C424" i="12"/>
  <c r="D424" i="12"/>
  <c r="E424" i="12"/>
  <c r="A425" i="12"/>
  <c r="C425" i="12"/>
  <c r="D425" i="12"/>
  <c r="E425" i="12"/>
  <c r="A426" i="12"/>
  <c r="C426" i="12"/>
  <c r="D426" i="12"/>
  <c r="E426" i="12"/>
  <c r="A427" i="12"/>
  <c r="C427" i="12"/>
  <c r="D427" i="12"/>
  <c r="E427" i="12"/>
  <c r="A428" i="12"/>
  <c r="C428" i="12"/>
  <c r="D428" i="12"/>
  <c r="E428" i="12"/>
  <c r="A429" i="12"/>
  <c r="C429" i="12"/>
  <c r="D429" i="12"/>
  <c r="E429" i="12"/>
  <c r="A430" i="12"/>
  <c r="C430" i="12"/>
  <c r="D430" i="12"/>
  <c r="E430" i="12"/>
  <c r="A431" i="12"/>
  <c r="C431" i="12"/>
  <c r="D431" i="12"/>
  <c r="E431" i="12"/>
  <c r="A432" i="12"/>
  <c r="C432" i="12"/>
  <c r="D432" i="12"/>
  <c r="E432" i="12"/>
  <c r="A433" i="12"/>
  <c r="C433" i="12"/>
  <c r="D433" i="12"/>
  <c r="E433" i="12"/>
  <c r="A434" i="12"/>
  <c r="C434" i="12"/>
  <c r="D434" i="12"/>
  <c r="E434" i="12"/>
  <c r="A435" i="12"/>
  <c r="C435" i="12"/>
  <c r="D435" i="12"/>
  <c r="E435" i="12"/>
  <c r="A436" i="12"/>
  <c r="C436" i="12"/>
  <c r="D436" i="12"/>
  <c r="E436" i="12"/>
  <c r="A437" i="12"/>
  <c r="C437" i="12"/>
  <c r="D437" i="12"/>
  <c r="E437" i="12"/>
  <c r="A438" i="12"/>
  <c r="C438" i="12"/>
  <c r="D438" i="12"/>
  <c r="E438" i="12"/>
  <c r="A439" i="12"/>
  <c r="C439" i="12"/>
  <c r="D439" i="12"/>
  <c r="E439" i="12"/>
  <c r="A440" i="12"/>
  <c r="C440" i="12"/>
  <c r="D440" i="12"/>
  <c r="E440" i="12"/>
  <c r="A441" i="12"/>
  <c r="C441" i="12"/>
  <c r="D441" i="12"/>
  <c r="E441" i="12"/>
  <c r="A442" i="12"/>
  <c r="C442" i="12"/>
  <c r="D442" i="12"/>
  <c r="E442" i="12"/>
  <c r="A443" i="12"/>
  <c r="C443" i="12"/>
  <c r="D443" i="12"/>
  <c r="E443" i="12"/>
  <c r="A444" i="12"/>
  <c r="C444" i="12"/>
  <c r="D444" i="12"/>
  <c r="E444" i="12"/>
  <c r="A445" i="12"/>
  <c r="C445" i="12"/>
  <c r="D445" i="12"/>
  <c r="E445" i="12"/>
  <c r="A446" i="12"/>
  <c r="C446" i="12"/>
  <c r="D446" i="12"/>
  <c r="E446" i="12"/>
  <c r="A447" i="12"/>
  <c r="C447" i="12"/>
  <c r="D447" i="12"/>
  <c r="E447" i="12"/>
  <c r="A448" i="12"/>
  <c r="C448" i="12"/>
  <c r="D448" i="12"/>
  <c r="E448" i="12"/>
  <c r="A449" i="12"/>
  <c r="C449" i="12"/>
  <c r="D449" i="12"/>
  <c r="E449" i="12"/>
  <c r="A450" i="12"/>
  <c r="C450" i="12"/>
  <c r="D450" i="12"/>
  <c r="E450" i="12"/>
  <c r="A451" i="12"/>
  <c r="C451" i="12"/>
  <c r="D451" i="12"/>
  <c r="E451" i="12"/>
  <c r="A452" i="12"/>
  <c r="C452" i="12"/>
  <c r="D452" i="12"/>
  <c r="E452" i="12"/>
  <c r="A453" i="12"/>
  <c r="C453" i="12"/>
  <c r="D453" i="12"/>
  <c r="E453" i="12"/>
  <c r="A454" i="12"/>
  <c r="C454" i="12"/>
  <c r="D454" i="12"/>
  <c r="E454" i="12"/>
  <c r="A455" i="12"/>
  <c r="C455" i="12"/>
  <c r="D455" i="12"/>
  <c r="E455" i="12"/>
  <c r="A456" i="12"/>
  <c r="C456" i="12"/>
  <c r="D456" i="12"/>
  <c r="E456" i="12"/>
  <c r="A457" i="12"/>
  <c r="C457" i="12"/>
  <c r="D457" i="12"/>
  <c r="E457" i="12"/>
  <c r="A458" i="12"/>
  <c r="C458" i="12"/>
  <c r="D458" i="12"/>
  <c r="E458" i="12"/>
  <c r="A459" i="12"/>
  <c r="C459" i="12"/>
  <c r="D459" i="12"/>
  <c r="E459" i="12"/>
  <c r="A460" i="12"/>
  <c r="C460" i="12"/>
  <c r="D460" i="12"/>
  <c r="E460" i="12"/>
  <c r="A461" i="12"/>
  <c r="C461" i="12"/>
  <c r="D461" i="12"/>
  <c r="E461" i="12"/>
  <c r="A462" i="12"/>
  <c r="C462" i="12"/>
  <c r="D462" i="12"/>
  <c r="E462" i="12"/>
  <c r="A463" i="12"/>
  <c r="C463" i="12"/>
  <c r="D463" i="12"/>
  <c r="E463" i="12"/>
  <c r="A464" i="12"/>
  <c r="C464" i="12"/>
  <c r="D464" i="12"/>
  <c r="E464" i="12"/>
  <c r="A465" i="12"/>
  <c r="C465" i="12"/>
  <c r="D465" i="12"/>
  <c r="E465" i="12"/>
  <c r="A466" i="12"/>
  <c r="C466" i="12"/>
  <c r="D466" i="12"/>
  <c r="E466" i="12"/>
  <c r="A467" i="12"/>
  <c r="C467" i="12"/>
  <c r="D467" i="12"/>
  <c r="E467" i="12"/>
  <c r="A468" i="12"/>
  <c r="C468" i="12"/>
  <c r="D468" i="12"/>
  <c r="E468" i="12"/>
  <c r="A469" i="12"/>
  <c r="C469" i="12"/>
  <c r="D469" i="12"/>
  <c r="E469" i="12"/>
  <c r="A470" i="12"/>
  <c r="C470" i="12"/>
  <c r="D470" i="12"/>
  <c r="E470" i="12"/>
  <c r="A471" i="12"/>
  <c r="C471" i="12"/>
  <c r="D471" i="12"/>
  <c r="E471" i="12"/>
  <c r="A472" i="12"/>
  <c r="C472" i="12"/>
  <c r="D472" i="12"/>
  <c r="E472" i="12"/>
  <c r="A473" i="12"/>
  <c r="C473" i="12"/>
  <c r="D473" i="12"/>
  <c r="E473" i="12"/>
  <c r="A474" i="12"/>
  <c r="C474" i="12"/>
  <c r="D474" i="12"/>
  <c r="E474" i="12"/>
  <c r="A475" i="12"/>
  <c r="C475" i="12"/>
  <c r="D475" i="12"/>
  <c r="E475" i="12"/>
  <c r="A476" i="12"/>
  <c r="C476" i="12"/>
  <c r="D476" i="12"/>
  <c r="E476" i="12"/>
  <c r="A477" i="12"/>
  <c r="C477" i="12"/>
  <c r="D477" i="12"/>
  <c r="E477" i="12"/>
  <c r="A478" i="12"/>
  <c r="C478" i="12"/>
  <c r="D478" i="12"/>
  <c r="E478" i="12"/>
  <c r="A479" i="12"/>
  <c r="C479" i="12"/>
  <c r="D479" i="12"/>
  <c r="E479" i="12"/>
  <c r="A480" i="12"/>
  <c r="C480" i="12"/>
  <c r="D480" i="12"/>
  <c r="E480" i="12"/>
  <c r="A481" i="12"/>
  <c r="C481" i="12"/>
  <c r="D481" i="12"/>
  <c r="E481" i="12"/>
  <c r="A482" i="12"/>
  <c r="C482" i="12"/>
  <c r="D482" i="12"/>
  <c r="E482" i="12"/>
  <c r="A483" i="12"/>
  <c r="C483" i="12"/>
  <c r="D483" i="12"/>
  <c r="E483" i="12"/>
  <c r="A484" i="12"/>
  <c r="C484" i="12"/>
  <c r="D484" i="12"/>
  <c r="E484" i="12"/>
  <c r="A485" i="12"/>
  <c r="C485" i="12"/>
  <c r="D485" i="12"/>
  <c r="E485" i="12"/>
  <c r="A486" i="12"/>
  <c r="C486" i="12"/>
  <c r="D486" i="12"/>
  <c r="E486" i="12"/>
  <c r="A487" i="12"/>
  <c r="C487" i="12"/>
  <c r="D487" i="12"/>
  <c r="E487" i="12"/>
  <c r="A488" i="12"/>
  <c r="C488" i="12"/>
  <c r="D488" i="12"/>
  <c r="E488" i="12"/>
  <c r="A489" i="12"/>
  <c r="C489" i="12"/>
  <c r="D489" i="12"/>
  <c r="E489" i="12"/>
  <c r="A490" i="12"/>
  <c r="C490" i="12"/>
  <c r="D490" i="12"/>
  <c r="E490" i="12"/>
  <c r="A491" i="12"/>
  <c r="C491" i="12"/>
  <c r="D491" i="12"/>
  <c r="E491" i="12"/>
  <c r="A492" i="12"/>
  <c r="C492" i="12"/>
  <c r="D492" i="12"/>
  <c r="E492" i="12"/>
  <c r="A493" i="12"/>
  <c r="C493" i="12"/>
  <c r="D493" i="12"/>
  <c r="E493" i="12"/>
  <c r="A494" i="12"/>
  <c r="C494" i="12"/>
  <c r="D494" i="12"/>
  <c r="E494" i="12"/>
  <c r="A495" i="12"/>
  <c r="C495" i="12"/>
  <c r="D495" i="12"/>
  <c r="E495" i="12"/>
  <c r="A496" i="12"/>
  <c r="C496" i="12"/>
  <c r="D496" i="12"/>
  <c r="E496" i="12"/>
  <c r="A497" i="12"/>
  <c r="C497" i="12"/>
  <c r="D497" i="12"/>
  <c r="E497" i="12"/>
  <c r="A498" i="12"/>
  <c r="C498" i="12"/>
  <c r="D498" i="12"/>
  <c r="E498" i="12"/>
  <c r="A499" i="12"/>
  <c r="C499" i="12"/>
  <c r="D499" i="12"/>
  <c r="E499" i="12"/>
  <c r="A500" i="12"/>
  <c r="C500" i="12"/>
  <c r="D500" i="12"/>
  <c r="E500" i="12"/>
  <c r="A501" i="12"/>
  <c r="C501" i="12"/>
  <c r="D501" i="12"/>
  <c r="E501" i="12"/>
  <c r="E2" i="12"/>
  <c r="D2" i="12"/>
  <c r="C2" i="12"/>
  <c r="A2" i="12"/>
  <c r="A36" i="10"/>
  <c r="A44" i="10"/>
  <c r="A52" i="10"/>
  <c r="A68" i="10"/>
  <c r="A76" i="10"/>
  <c r="A84" i="10"/>
  <c r="A92" i="10"/>
  <c r="A100" i="10"/>
  <c r="A108" i="10"/>
  <c r="A116" i="10"/>
  <c r="A124" i="10"/>
  <c r="A132" i="10"/>
  <c r="A140" i="10"/>
  <c r="A148" i="10"/>
  <c r="A164" i="10"/>
  <c r="A180" i="10"/>
  <c r="A308" i="10"/>
  <c r="A340" i="10"/>
  <c r="A438" i="10"/>
  <c r="B4" i="10"/>
  <c r="E4" i="10" s="1"/>
  <c r="C4" i="10"/>
  <c r="D4" i="10"/>
  <c r="F4" i="10"/>
  <c r="G4" i="10"/>
  <c r="I4" i="10"/>
  <c r="J4" i="10"/>
  <c r="B5" i="10"/>
  <c r="C5" i="10"/>
  <c r="D5" i="10"/>
  <c r="F5" i="10"/>
  <c r="G5" i="10"/>
  <c r="I5" i="10"/>
  <c r="J5" i="10"/>
  <c r="B6" i="10"/>
  <c r="C6" i="10"/>
  <c r="D6" i="10"/>
  <c r="F6" i="10"/>
  <c r="G6" i="10"/>
  <c r="I6" i="10"/>
  <c r="J6" i="10"/>
  <c r="B7" i="10"/>
  <c r="C7" i="10"/>
  <c r="D7" i="10"/>
  <c r="F7" i="10"/>
  <c r="G7" i="10"/>
  <c r="I7" i="10"/>
  <c r="J7" i="10"/>
  <c r="B8" i="10"/>
  <c r="E8" i="10" s="1"/>
  <c r="C8" i="10"/>
  <c r="D8" i="10"/>
  <c r="F8" i="10"/>
  <c r="G8" i="10"/>
  <c r="H8" i="10"/>
  <c r="I8" i="10"/>
  <c r="J8" i="10"/>
  <c r="L8" i="10"/>
  <c r="N8" i="10"/>
  <c r="B9" i="10"/>
  <c r="E9" i="10" s="1"/>
  <c r="C9" i="10"/>
  <c r="D9" i="10"/>
  <c r="F9" i="10"/>
  <c r="G9" i="10"/>
  <c r="H9" i="10"/>
  <c r="Y9" i="10" s="1"/>
  <c r="Z9" i="10" s="1"/>
  <c r="I9" i="10"/>
  <c r="J9" i="10"/>
  <c r="K9" i="10"/>
  <c r="N9" i="10"/>
  <c r="B10" i="10"/>
  <c r="C10" i="10"/>
  <c r="D10" i="10"/>
  <c r="F10" i="10"/>
  <c r="G10" i="10"/>
  <c r="H10" i="10"/>
  <c r="Y10" i="10" s="1"/>
  <c r="Z10" i="10" s="1"/>
  <c r="I10" i="10"/>
  <c r="J10" i="10"/>
  <c r="K10" i="10"/>
  <c r="B11" i="10"/>
  <c r="C11" i="10"/>
  <c r="D11" i="10"/>
  <c r="F11" i="10"/>
  <c r="G11" i="10"/>
  <c r="H11" i="10"/>
  <c r="Y11" i="10" s="1"/>
  <c r="Z11" i="10" s="1"/>
  <c r="I11" i="10"/>
  <c r="J11" i="10"/>
  <c r="K11" i="10"/>
  <c r="N11" i="10"/>
  <c r="B12" i="10"/>
  <c r="L12" i="10" s="1"/>
  <c r="C12" i="10"/>
  <c r="D12" i="10"/>
  <c r="F12" i="10"/>
  <c r="G12" i="10"/>
  <c r="H12" i="10"/>
  <c r="I12" i="10"/>
  <c r="J12" i="10"/>
  <c r="K12" i="10"/>
  <c r="M12" i="10"/>
  <c r="B13" i="10"/>
  <c r="E13" i="10" s="1"/>
  <c r="C13" i="10"/>
  <c r="D13" i="10"/>
  <c r="F13" i="10"/>
  <c r="G13" i="10"/>
  <c r="I13" i="10"/>
  <c r="J13" i="10"/>
  <c r="K13" i="10"/>
  <c r="M13" i="10"/>
  <c r="B14" i="10"/>
  <c r="L14" i="10" s="1"/>
  <c r="C14" i="10"/>
  <c r="D14" i="10"/>
  <c r="F14" i="10"/>
  <c r="G14" i="10"/>
  <c r="I14" i="10"/>
  <c r="J14" i="10"/>
  <c r="K14" i="10"/>
  <c r="B15" i="10"/>
  <c r="C15" i="10"/>
  <c r="D15" i="10"/>
  <c r="F15" i="10"/>
  <c r="G15" i="10"/>
  <c r="I15" i="10"/>
  <c r="J15" i="10"/>
  <c r="B16" i="10"/>
  <c r="E16" i="10" s="1"/>
  <c r="C16" i="10"/>
  <c r="D16" i="10"/>
  <c r="F16" i="10"/>
  <c r="G16" i="10"/>
  <c r="H16" i="10"/>
  <c r="Y16" i="10" s="1"/>
  <c r="Z16" i="10" s="1"/>
  <c r="I16" i="10"/>
  <c r="J16" i="10"/>
  <c r="L16" i="10"/>
  <c r="B17" i="10"/>
  <c r="M17" i="10" s="1"/>
  <c r="C17" i="10"/>
  <c r="D17" i="10"/>
  <c r="F17" i="10"/>
  <c r="G17" i="10"/>
  <c r="I17" i="10"/>
  <c r="J17" i="10"/>
  <c r="K17" i="10"/>
  <c r="N17" i="10"/>
  <c r="B18" i="10"/>
  <c r="K18" i="10" s="1"/>
  <c r="C18" i="10"/>
  <c r="D18" i="10"/>
  <c r="F18" i="10"/>
  <c r="G18" i="10"/>
  <c r="I18" i="10"/>
  <c r="J18" i="10"/>
  <c r="B19" i="10"/>
  <c r="AD19" i="10" s="1"/>
  <c r="C19" i="10"/>
  <c r="D19" i="10"/>
  <c r="F19" i="10"/>
  <c r="G19" i="10"/>
  <c r="I19" i="10"/>
  <c r="J19" i="10"/>
  <c r="K19" i="10"/>
  <c r="B20" i="10"/>
  <c r="H20" i="10" s="1"/>
  <c r="Y20" i="10" s="1"/>
  <c r="Z20" i="10" s="1"/>
  <c r="C20" i="10"/>
  <c r="D20" i="10"/>
  <c r="F20" i="10"/>
  <c r="G20" i="10"/>
  <c r="I20" i="10"/>
  <c r="J20" i="10"/>
  <c r="K20" i="10"/>
  <c r="B21" i="10"/>
  <c r="C21" i="10"/>
  <c r="D21" i="10"/>
  <c r="F21" i="10"/>
  <c r="G21" i="10"/>
  <c r="I21" i="10"/>
  <c r="J21" i="10"/>
  <c r="B22" i="10"/>
  <c r="L22" i="10" s="1"/>
  <c r="C22" i="10"/>
  <c r="D22" i="10"/>
  <c r="F22" i="10"/>
  <c r="G22" i="10"/>
  <c r="H22" i="10"/>
  <c r="Y22" i="10" s="1"/>
  <c r="Z22" i="10" s="1"/>
  <c r="I22" i="10"/>
  <c r="J22" i="10"/>
  <c r="K22" i="10"/>
  <c r="B23" i="10"/>
  <c r="N23" i="10" s="1"/>
  <c r="C23" i="10"/>
  <c r="D23" i="10"/>
  <c r="F23" i="10"/>
  <c r="G23" i="10"/>
  <c r="H23" i="10"/>
  <c r="Y23" i="10" s="1"/>
  <c r="Z23" i="10" s="1"/>
  <c r="I23" i="10"/>
  <c r="J23" i="10"/>
  <c r="K23" i="10"/>
  <c r="B24" i="10"/>
  <c r="C24" i="10"/>
  <c r="D24" i="10"/>
  <c r="F24" i="10"/>
  <c r="G24" i="10"/>
  <c r="H24" i="10"/>
  <c r="Y24" i="10" s="1"/>
  <c r="Z24" i="10" s="1"/>
  <c r="I24" i="10"/>
  <c r="J24" i="10"/>
  <c r="K24" i="10"/>
  <c r="B25" i="10"/>
  <c r="C25" i="10"/>
  <c r="D25" i="10"/>
  <c r="F25" i="10"/>
  <c r="G25" i="10"/>
  <c r="H25" i="10"/>
  <c r="I25" i="10"/>
  <c r="J25" i="10"/>
  <c r="L25" i="10"/>
  <c r="N25" i="10"/>
  <c r="B26" i="10"/>
  <c r="C26" i="10"/>
  <c r="D26" i="10"/>
  <c r="F26" i="10"/>
  <c r="G26" i="10"/>
  <c r="H26" i="10"/>
  <c r="I26" i="10"/>
  <c r="J26" i="10"/>
  <c r="K26" i="10"/>
  <c r="B27" i="10"/>
  <c r="C27" i="10"/>
  <c r="D27" i="10"/>
  <c r="F27" i="10"/>
  <c r="G27" i="10"/>
  <c r="H27" i="10"/>
  <c r="I27" i="10"/>
  <c r="J27" i="10"/>
  <c r="K27" i="10"/>
  <c r="B28" i="10"/>
  <c r="E28" i="10" s="1"/>
  <c r="C28" i="10"/>
  <c r="D28" i="10"/>
  <c r="F28" i="10"/>
  <c r="G28" i="10"/>
  <c r="H28" i="10"/>
  <c r="I28" i="10"/>
  <c r="J28" i="10"/>
  <c r="L28" i="10"/>
  <c r="B29" i="10"/>
  <c r="M29" i="10" s="1"/>
  <c r="C29" i="10"/>
  <c r="D29" i="10"/>
  <c r="F29" i="10"/>
  <c r="G29" i="10"/>
  <c r="I29" i="10"/>
  <c r="J29" i="10"/>
  <c r="K29" i="10"/>
  <c r="N29" i="10"/>
  <c r="B30" i="10"/>
  <c r="C30" i="10"/>
  <c r="D30" i="10"/>
  <c r="F30" i="10"/>
  <c r="G30" i="10"/>
  <c r="I30" i="10"/>
  <c r="J30" i="10"/>
  <c r="B31" i="10"/>
  <c r="C31" i="10"/>
  <c r="D31" i="10"/>
  <c r="F31" i="10"/>
  <c r="G31" i="10"/>
  <c r="I31" i="10"/>
  <c r="J31" i="10"/>
  <c r="K31" i="10"/>
  <c r="B32" i="10"/>
  <c r="C32" i="10"/>
  <c r="D32" i="10"/>
  <c r="F32" i="10"/>
  <c r="G32" i="10"/>
  <c r="H32" i="10"/>
  <c r="Y32" i="10" s="1"/>
  <c r="Z32" i="10" s="1"/>
  <c r="I32" i="10"/>
  <c r="J32" i="10"/>
  <c r="K32" i="10"/>
  <c r="B33" i="10"/>
  <c r="A33" i="10" s="1"/>
  <c r="C33" i="10"/>
  <c r="D33" i="10"/>
  <c r="E33" i="10"/>
  <c r="F33" i="10"/>
  <c r="G33" i="10"/>
  <c r="H33" i="10"/>
  <c r="Y33" i="10" s="1"/>
  <c r="Z33" i="10" s="1"/>
  <c r="I33" i="10"/>
  <c r="J33" i="10"/>
  <c r="K33" i="10"/>
  <c r="L33" i="10"/>
  <c r="M33" i="10"/>
  <c r="N33" i="10"/>
  <c r="B34" i="10"/>
  <c r="C34" i="10"/>
  <c r="D34" i="10"/>
  <c r="F34" i="10"/>
  <c r="G34" i="10"/>
  <c r="H34" i="10"/>
  <c r="Y34" i="10" s="1"/>
  <c r="Z34" i="10" s="1"/>
  <c r="I34" i="10"/>
  <c r="J34" i="10"/>
  <c r="K34" i="10"/>
  <c r="L34" i="10"/>
  <c r="N34" i="10"/>
  <c r="B35" i="10"/>
  <c r="N35" i="10" s="1"/>
  <c r="C35" i="10"/>
  <c r="D35" i="10"/>
  <c r="F35" i="10"/>
  <c r="G35" i="10"/>
  <c r="H35" i="10"/>
  <c r="Y35" i="10" s="1"/>
  <c r="Z35" i="10" s="1"/>
  <c r="I35" i="10"/>
  <c r="J35" i="10"/>
  <c r="K35" i="10"/>
  <c r="B36" i="10"/>
  <c r="C36" i="10"/>
  <c r="D36" i="10"/>
  <c r="E36" i="10"/>
  <c r="F36" i="10"/>
  <c r="G36" i="10"/>
  <c r="H36" i="10"/>
  <c r="Y36" i="10" s="1"/>
  <c r="Z36" i="10" s="1"/>
  <c r="I36" i="10"/>
  <c r="J36" i="10"/>
  <c r="K36" i="10"/>
  <c r="L36" i="10"/>
  <c r="M36" i="10"/>
  <c r="N36" i="10"/>
  <c r="B37" i="10"/>
  <c r="C37" i="10"/>
  <c r="D37" i="10"/>
  <c r="F37" i="10"/>
  <c r="G37" i="10"/>
  <c r="H37" i="10"/>
  <c r="Y37" i="10" s="1"/>
  <c r="Z37" i="10" s="1"/>
  <c r="I37" i="10"/>
  <c r="J37" i="10"/>
  <c r="K37" i="10"/>
  <c r="N37" i="10"/>
  <c r="B38" i="10"/>
  <c r="C38" i="10"/>
  <c r="D38" i="10"/>
  <c r="F38" i="10"/>
  <c r="G38" i="10"/>
  <c r="H38" i="10"/>
  <c r="Y38" i="10" s="1"/>
  <c r="Z38" i="10" s="1"/>
  <c r="I38" i="10"/>
  <c r="J38" i="10"/>
  <c r="K38" i="10"/>
  <c r="B39" i="10"/>
  <c r="A39" i="10" s="1"/>
  <c r="C39" i="10"/>
  <c r="D39" i="10"/>
  <c r="F39" i="10"/>
  <c r="G39" i="10"/>
  <c r="H39" i="10"/>
  <c r="Y39" i="10" s="1"/>
  <c r="Z39" i="10" s="1"/>
  <c r="I39" i="10"/>
  <c r="J39" i="10"/>
  <c r="K39" i="10"/>
  <c r="B40" i="10"/>
  <c r="C40" i="10"/>
  <c r="D40" i="10"/>
  <c r="E40" i="10"/>
  <c r="F40" i="10"/>
  <c r="G40" i="10"/>
  <c r="H40" i="10"/>
  <c r="Y40" i="10" s="1"/>
  <c r="Z40" i="10" s="1"/>
  <c r="I40" i="10"/>
  <c r="J40" i="10"/>
  <c r="K40" i="10"/>
  <c r="M40" i="10"/>
  <c r="N40" i="10"/>
  <c r="B41" i="10"/>
  <c r="A41" i="10" s="1"/>
  <c r="C41" i="10"/>
  <c r="D41" i="10"/>
  <c r="E41" i="10"/>
  <c r="F41" i="10"/>
  <c r="G41" i="10"/>
  <c r="H41" i="10"/>
  <c r="Y41" i="10" s="1"/>
  <c r="Z41" i="10" s="1"/>
  <c r="I41" i="10"/>
  <c r="J41" i="10"/>
  <c r="K41" i="10"/>
  <c r="L41" i="10"/>
  <c r="M41" i="10"/>
  <c r="N41" i="10"/>
  <c r="B42" i="10"/>
  <c r="C42" i="10"/>
  <c r="D42" i="10"/>
  <c r="F42" i="10"/>
  <c r="G42" i="10"/>
  <c r="H42" i="10"/>
  <c r="Y42" i="10" s="1"/>
  <c r="Z42" i="10" s="1"/>
  <c r="I42" i="10"/>
  <c r="J42" i="10"/>
  <c r="K42" i="10"/>
  <c r="L42" i="10"/>
  <c r="N42" i="10"/>
  <c r="B43" i="10"/>
  <c r="N43" i="10" s="1"/>
  <c r="C43" i="10"/>
  <c r="D43" i="10"/>
  <c r="F43" i="10"/>
  <c r="G43" i="10"/>
  <c r="H43" i="10"/>
  <c r="Y43" i="10" s="1"/>
  <c r="Z43" i="10" s="1"/>
  <c r="I43" i="10"/>
  <c r="J43" i="10"/>
  <c r="K43" i="10"/>
  <c r="B44" i="10"/>
  <c r="C44" i="10"/>
  <c r="D44" i="10"/>
  <c r="E44" i="10"/>
  <c r="F44" i="10"/>
  <c r="G44" i="10"/>
  <c r="H44" i="10"/>
  <c r="Y44" i="10" s="1"/>
  <c r="Z44" i="10" s="1"/>
  <c r="I44" i="10"/>
  <c r="J44" i="10"/>
  <c r="K44" i="10"/>
  <c r="L44" i="10"/>
  <c r="M44" i="10"/>
  <c r="N44" i="10"/>
  <c r="B45" i="10"/>
  <c r="C45" i="10"/>
  <c r="D45" i="10"/>
  <c r="F45" i="10"/>
  <c r="G45" i="10"/>
  <c r="H45" i="10"/>
  <c r="Y45" i="10" s="1"/>
  <c r="Z45" i="10" s="1"/>
  <c r="I45" i="10"/>
  <c r="J45" i="10"/>
  <c r="K45" i="10"/>
  <c r="N45" i="10"/>
  <c r="B46" i="10"/>
  <c r="C46" i="10"/>
  <c r="D46" i="10"/>
  <c r="F46" i="10"/>
  <c r="G46" i="10"/>
  <c r="H46" i="10"/>
  <c r="Y46" i="10" s="1"/>
  <c r="Z46" i="10" s="1"/>
  <c r="I46" i="10"/>
  <c r="J46" i="10"/>
  <c r="K46" i="10"/>
  <c r="B47" i="10"/>
  <c r="A47" i="10" s="1"/>
  <c r="C47" i="10"/>
  <c r="D47" i="10"/>
  <c r="F47" i="10"/>
  <c r="G47" i="10"/>
  <c r="H47" i="10"/>
  <c r="Y47" i="10" s="1"/>
  <c r="Z47" i="10" s="1"/>
  <c r="I47" i="10"/>
  <c r="J47" i="10"/>
  <c r="K47" i="10"/>
  <c r="N47" i="10"/>
  <c r="B48" i="10"/>
  <c r="A48" i="10" s="1"/>
  <c r="C48" i="10"/>
  <c r="D48" i="10"/>
  <c r="E48" i="10"/>
  <c r="F48" i="10"/>
  <c r="G48" i="10"/>
  <c r="H48" i="10"/>
  <c r="Y48" i="10" s="1"/>
  <c r="Z48" i="10" s="1"/>
  <c r="I48" i="10"/>
  <c r="J48" i="10"/>
  <c r="K48" i="10"/>
  <c r="L48" i="10"/>
  <c r="M48" i="10"/>
  <c r="N48" i="10"/>
  <c r="B49" i="10"/>
  <c r="A49" i="10" s="1"/>
  <c r="C49" i="10"/>
  <c r="D49" i="10"/>
  <c r="E49" i="10"/>
  <c r="F49" i="10"/>
  <c r="G49" i="10"/>
  <c r="H49" i="10"/>
  <c r="Y49" i="10" s="1"/>
  <c r="Z49" i="10" s="1"/>
  <c r="I49" i="10"/>
  <c r="J49" i="10"/>
  <c r="K49" i="10"/>
  <c r="L49" i="10"/>
  <c r="M49" i="10"/>
  <c r="N49" i="10"/>
  <c r="B50" i="10"/>
  <c r="C50" i="10"/>
  <c r="D50" i="10"/>
  <c r="F50" i="10"/>
  <c r="G50" i="10"/>
  <c r="H50" i="10"/>
  <c r="Y50" i="10" s="1"/>
  <c r="Z50" i="10" s="1"/>
  <c r="I50" i="10"/>
  <c r="J50" i="10"/>
  <c r="K50" i="10"/>
  <c r="L50" i="10"/>
  <c r="B51" i="10"/>
  <c r="N51" i="10" s="1"/>
  <c r="C51" i="10"/>
  <c r="D51" i="10"/>
  <c r="F51" i="10"/>
  <c r="G51" i="10"/>
  <c r="H51" i="10"/>
  <c r="Y51" i="10" s="1"/>
  <c r="Z51" i="10" s="1"/>
  <c r="I51" i="10"/>
  <c r="J51" i="10"/>
  <c r="K51" i="10"/>
  <c r="B52" i="10"/>
  <c r="C52" i="10"/>
  <c r="D52" i="10"/>
  <c r="F52" i="10"/>
  <c r="G52" i="10"/>
  <c r="H52" i="10"/>
  <c r="Y52" i="10" s="1"/>
  <c r="Z52" i="10" s="1"/>
  <c r="I52" i="10"/>
  <c r="J52" i="10"/>
  <c r="K52" i="10"/>
  <c r="N52" i="10"/>
  <c r="B53" i="10"/>
  <c r="C53" i="10"/>
  <c r="D53" i="10"/>
  <c r="F53" i="10"/>
  <c r="G53" i="10"/>
  <c r="H53" i="10"/>
  <c r="Y53" i="10" s="1"/>
  <c r="Z53" i="10" s="1"/>
  <c r="I53" i="10"/>
  <c r="J53" i="10"/>
  <c r="K53" i="10"/>
  <c r="B54" i="10"/>
  <c r="L54" i="10" s="1"/>
  <c r="C54" i="10"/>
  <c r="D54" i="10"/>
  <c r="F54" i="10"/>
  <c r="G54" i="10"/>
  <c r="H54" i="10"/>
  <c r="Y54" i="10" s="1"/>
  <c r="Z54" i="10" s="1"/>
  <c r="I54" i="10"/>
  <c r="J54" i="10"/>
  <c r="K54" i="10"/>
  <c r="N54" i="10"/>
  <c r="B55" i="10"/>
  <c r="A55" i="10" s="1"/>
  <c r="C55" i="10"/>
  <c r="D55" i="10"/>
  <c r="F55" i="10"/>
  <c r="G55" i="10"/>
  <c r="H55" i="10"/>
  <c r="Y55" i="10" s="1"/>
  <c r="Z55" i="10" s="1"/>
  <c r="I55" i="10"/>
  <c r="J55" i="10"/>
  <c r="K55" i="10"/>
  <c r="B56" i="10"/>
  <c r="A56" i="10" s="1"/>
  <c r="C56" i="10"/>
  <c r="D56" i="10"/>
  <c r="E56" i="10"/>
  <c r="F56" i="10"/>
  <c r="G56" i="10"/>
  <c r="H56" i="10"/>
  <c r="Y56" i="10" s="1"/>
  <c r="Z56" i="10" s="1"/>
  <c r="I56" i="10"/>
  <c r="J56" i="10"/>
  <c r="K56" i="10"/>
  <c r="L56" i="10"/>
  <c r="M56" i="10"/>
  <c r="N56" i="10"/>
  <c r="B57" i="10"/>
  <c r="A57" i="10" s="1"/>
  <c r="C57" i="10"/>
  <c r="D57" i="10"/>
  <c r="E57" i="10"/>
  <c r="F57" i="10"/>
  <c r="G57" i="10"/>
  <c r="H57" i="10"/>
  <c r="Y57" i="10" s="1"/>
  <c r="Z57" i="10" s="1"/>
  <c r="I57" i="10"/>
  <c r="J57" i="10"/>
  <c r="K57" i="10"/>
  <c r="L57" i="10"/>
  <c r="M57" i="10"/>
  <c r="N57" i="10"/>
  <c r="B58" i="10"/>
  <c r="C58" i="10"/>
  <c r="D58" i="10"/>
  <c r="F58" i="10"/>
  <c r="G58" i="10"/>
  <c r="H58" i="10"/>
  <c r="Y58" i="10" s="1"/>
  <c r="Z58" i="10" s="1"/>
  <c r="I58" i="10"/>
  <c r="J58" i="10"/>
  <c r="K58" i="10"/>
  <c r="B59" i="10"/>
  <c r="A59" i="10" s="1"/>
  <c r="C59" i="10"/>
  <c r="D59" i="10"/>
  <c r="F59" i="10"/>
  <c r="G59" i="10"/>
  <c r="H59" i="10"/>
  <c r="Y59" i="10" s="1"/>
  <c r="Z59" i="10" s="1"/>
  <c r="I59" i="10"/>
  <c r="J59" i="10"/>
  <c r="K59" i="10"/>
  <c r="B60" i="10"/>
  <c r="C60" i="10"/>
  <c r="D60" i="10"/>
  <c r="F60" i="10"/>
  <c r="G60" i="10"/>
  <c r="H60" i="10"/>
  <c r="Y60" i="10" s="1"/>
  <c r="Z60" i="10" s="1"/>
  <c r="I60" i="10"/>
  <c r="J60" i="10"/>
  <c r="K60" i="10"/>
  <c r="N60" i="10"/>
  <c r="B61" i="10"/>
  <c r="C61" i="10"/>
  <c r="D61" i="10"/>
  <c r="E61" i="10"/>
  <c r="F61" i="10"/>
  <c r="G61" i="10"/>
  <c r="H61" i="10"/>
  <c r="Y61" i="10" s="1"/>
  <c r="Z61" i="10" s="1"/>
  <c r="I61" i="10"/>
  <c r="J61" i="10"/>
  <c r="K61" i="10"/>
  <c r="M61" i="10"/>
  <c r="N61" i="10"/>
  <c r="B62" i="10"/>
  <c r="N62" i="10" s="1"/>
  <c r="C62" i="10"/>
  <c r="D62" i="10"/>
  <c r="F62" i="10"/>
  <c r="G62" i="10"/>
  <c r="H62" i="10"/>
  <c r="Y62" i="10" s="1"/>
  <c r="Z62" i="10" s="1"/>
  <c r="I62" i="10"/>
  <c r="J62" i="10"/>
  <c r="K62" i="10"/>
  <c r="B63" i="10"/>
  <c r="A63" i="10" s="1"/>
  <c r="C63" i="10"/>
  <c r="D63" i="10"/>
  <c r="F63" i="10"/>
  <c r="G63" i="10"/>
  <c r="H63" i="10"/>
  <c r="Y63" i="10" s="1"/>
  <c r="Z63" i="10" s="1"/>
  <c r="I63" i="10"/>
  <c r="J63" i="10"/>
  <c r="K63" i="10"/>
  <c r="B64" i="10"/>
  <c r="C64" i="10"/>
  <c r="D64" i="10"/>
  <c r="F64" i="10"/>
  <c r="G64" i="10"/>
  <c r="H64" i="10"/>
  <c r="Y64" i="10" s="1"/>
  <c r="Z64" i="10" s="1"/>
  <c r="I64" i="10"/>
  <c r="J64" i="10"/>
  <c r="K64" i="10"/>
  <c r="B65" i="10"/>
  <c r="A65" i="10" s="1"/>
  <c r="C65" i="10"/>
  <c r="D65" i="10"/>
  <c r="E65" i="10"/>
  <c r="F65" i="10"/>
  <c r="G65" i="10"/>
  <c r="H65" i="10"/>
  <c r="Y65" i="10" s="1"/>
  <c r="Z65" i="10" s="1"/>
  <c r="I65" i="10"/>
  <c r="J65" i="10"/>
  <c r="K65" i="10"/>
  <c r="L65" i="10"/>
  <c r="M65" i="10"/>
  <c r="N65" i="10"/>
  <c r="B66" i="10"/>
  <c r="C66" i="10"/>
  <c r="D66" i="10"/>
  <c r="F66" i="10"/>
  <c r="G66" i="10"/>
  <c r="H66" i="10"/>
  <c r="Y66" i="10" s="1"/>
  <c r="Z66" i="10" s="1"/>
  <c r="I66" i="10"/>
  <c r="J66" i="10"/>
  <c r="K66" i="10"/>
  <c r="N66" i="10"/>
  <c r="B67" i="10"/>
  <c r="C67" i="10"/>
  <c r="D67" i="10"/>
  <c r="F67" i="10"/>
  <c r="G67" i="10"/>
  <c r="H67" i="10"/>
  <c r="Y67" i="10" s="1"/>
  <c r="Z67" i="10" s="1"/>
  <c r="I67" i="10"/>
  <c r="J67" i="10"/>
  <c r="K67" i="10"/>
  <c r="B68" i="10"/>
  <c r="C68" i="10"/>
  <c r="D68" i="10"/>
  <c r="E68" i="10"/>
  <c r="F68" i="10"/>
  <c r="G68" i="10"/>
  <c r="H68" i="10"/>
  <c r="Y68" i="10" s="1"/>
  <c r="Z68" i="10" s="1"/>
  <c r="I68" i="10"/>
  <c r="J68" i="10"/>
  <c r="K68" i="10"/>
  <c r="L68" i="10"/>
  <c r="M68" i="10"/>
  <c r="N68" i="10"/>
  <c r="B69" i="10"/>
  <c r="C69" i="10"/>
  <c r="D69" i="10"/>
  <c r="F69" i="10"/>
  <c r="G69" i="10"/>
  <c r="H69" i="10"/>
  <c r="Y69" i="10" s="1"/>
  <c r="Z69" i="10" s="1"/>
  <c r="I69" i="10"/>
  <c r="J69" i="10"/>
  <c r="K69" i="10"/>
  <c r="B70" i="10"/>
  <c r="C70" i="10"/>
  <c r="D70" i="10"/>
  <c r="F70" i="10"/>
  <c r="G70" i="10"/>
  <c r="H70" i="10"/>
  <c r="Y70" i="10" s="1"/>
  <c r="Z70" i="10" s="1"/>
  <c r="I70" i="10"/>
  <c r="J70" i="10"/>
  <c r="K70" i="10"/>
  <c r="B71" i="10"/>
  <c r="A71" i="10" s="1"/>
  <c r="C71" i="10"/>
  <c r="D71" i="10"/>
  <c r="F71" i="10"/>
  <c r="G71" i="10"/>
  <c r="H71" i="10"/>
  <c r="Y71" i="10" s="1"/>
  <c r="Z71" i="10" s="1"/>
  <c r="I71" i="10"/>
  <c r="J71" i="10"/>
  <c r="K71" i="10"/>
  <c r="N71" i="10"/>
  <c r="B72" i="10"/>
  <c r="C72" i="10"/>
  <c r="D72" i="10"/>
  <c r="E72" i="10"/>
  <c r="F72" i="10"/>
  <c r="G72" i="10"/>
  <c r="H72" i="10"/>
  <c r="Y72" i="10" s="1"/>
  <c r="Z72" i="10" s="1"/>
  <c r="I72" i="10"/>
  <c r="J72" i="10"/>
  <c r="K72" i="10"/>
  <c r="M72" i="10"/>
  <c r="N72" i="10"/>
  <c r="B73" i="10"/>
  <c r="A73" i="10" s="1"/>
  <c r="C73" i="10"/>
  <c r="D73" i="10"/>
  <c r="E73" i="10"/>
  <c r="F73" i="10"/>
  <c r="G73" i="10"/>
  <c r="H73" i="10"/>
  <c r="Y73" i="10" s="1"/>
  <c r="Z73" i="10" s="1"/>
  <c r="I73" i="10"/>
  <c r="J73" i="10"/>
  <c r="K73" i="10"/>
  <c r="L73" i="10"/>
  <c r="M73" i="10"/>
  <c r="N73" i="10"/>
  <c r="B74" i="10"/>
  <c r="C74" i="10"/>
  <c r="D74" i="10"/>
  <c r="F74" i="10"/>
  <c r="G74" i="10"/>
  <c r="H74" i="10"/>
  <c r="Y74" i="10" s="1"/>
  <c r="Z74" i="10" s="1"/>
  <c r="I74" i="10"/>
  <c r="J74" i="10"/>
  <c r="K74" i="10"/>
  <c r="N74" i="10"/>
  <c r="B75" i="10"/>
  <c r="C75" i="10"/>
  <c r="D75" i="10"/>
  <c r="F75" i="10"/>
  <c r="G75" i="10"/>
  <c r="H75" i="10"/>
  <c r="Y75" i="10" s="1"/>
  <c r="Z75" i="10" s="1"/>
  <c r="I75" i="10"/>
  <c r="J75" i="10"/>
  <c r="K75" i="10"/>
  <c r="B76" i="10"/>
  <c r="C76" i="10"/>
  <c r="D76" i="10"/>
  <c r="E76" i="10"/>
  <c r="F76" i="10"/>
  <c r="G76" i="10"/>
  <c r="H76" i="10"/>
  <c r="Y76" i="10" s="1"/>
  <c r="Z76" i="10" s="1"/>
  <c r="I76" i="10"/>
  <c r="J76" i="10"/>
  <c r="K76" i="10"/>
  <c r="L76" i="10"/>
  <c r="M76" i="10"/>
  <c r="N76" i="10"/>
  <c r="B77" i="10"/>
  <c r="C77" i="10"/>
  <c r="D77" i="10"/>
  <c r="F77" i="10"/>
  <c r="G77" i="10"/>
  <c r="H77" i="10"/>
  <c r="Y77" i="10" s="1"/>
  <c r="Z77" i="10" s="1"/>
  <c r="I77" i="10"/>
  <c r="J77" i="10"/>
  <c r="K77" i="10"/>
  <c r="N77" i="10"/>
  <c r="B78" i="10"/>
  <c r="C78" i="10"/>
  <c r="D78" i="10"/>
  <c r="F78" i="10"/>
  <c r="G78" i="10"/>
  <c r="H78" i="10"/>
  <c r="Y78" i="10" s="1"/>
  <c r="Z78" i="10" s="1"/>
  <c r="I78" i="10"/>
  <c r="J78" i="10"/>
  <c r="K78" i="10"/>
  <c r="B79" i="10"/>
  <c r="A79" i="10" s="1"/>
  <c r="C79" i="10"/>
  <c r="D79" i="10"/>
  <c r="F79" i="10"/>
  <c r="G79" i="10"/>
  <c r="H79" i="10"/>
  <c r="Y79" i="10" s="1"/>
  <c r="Z79" i="10" s="1"/>
  <c r="I79" i="10"/>
  <c r="J79" i="10"/>
  <c r="K79" i="10"/>
  <c r="N79" i="10"/>
  <c r="B80" i="10"/>
  <c r="C80" i="10"/>
  <c r="D80" i="10"/>
  <c r="F80" i="10"/>
  <c r="G80" i="10"/>
  <c r="H80" i="10"/>
  <c r="Y80" i="10" s="1"/>
  <c r="Z80" i="10" s="1"/>
  <c r="I80" i="10"/>
  <c r="J80" i="10"/>
  <c r="K80" i="10"/>
  <c r="B81" i="10"/>
  <c r="A81" i="10" s="1"/>
  <c r="C81" i="10"/>
  <c r="D81" i="10"/>
  <c r="E81" i="10"/>
  <c r="F81" i="10"/>
  <c r="G81" i="10"/>
  <c r="H81" i="10"/>
  <c r="Y81" i="10" s="1"/>
  <c r="Z81" i="10" s="1"/>
  <c r="I81" i="10"/>
  <c r="J81" i="10"/>
  <c r="K81" i="10"/>
  <c r="L81" i="10"/>
  <c r="M81" i="10"/>
  <c r="N81" i="10"/>
  <c r="B82" i="10"/>
  <c r="C82" i="10"/>
  <c r="D82" i="10"/>
  <c r="F82" i="10"/>
  <c r="G82" i="10"/>
  <c r="H82" i="10"/>
  <c r="Y82" i="10" s="1"/>
  <c r="Z82" i="10" s="1"/>
  <c r="I82" i="10"/>
  <c r="J82" i="10"/>
  <c r="K82" i="10"/>
  <c r="N82" i="10"/>
  <c r="B83" i="10"/>
  <c r="C83" i="10"/>
  <c r="D83" i="10"/>
  <c r="F83" i="10"/>
  <c r="G83" i="10"/>
  <c r="H83" i="10"/>
  <c r="Y83" i="10" s="1"/>
  <c r="Z83" i="10" s="1"/>
  <c r="I83" i="10"/>
  <c r="J83" i="10"/>
  <c r="K83" i="10"/>
  <c r="B84" i="10"/>
  <c r="C84" i="10"/>
  <c r="D84" i="10"/>
  <c r="E84" i="10"/>
  <c r="F84" i="10"/>
  <c r="G84" i="10"/>
  <c r="H84" i="10"/>
  <c r="Y84" i="10" s="1"/>
  <c r="Z84" i="10" s="1"/>
  <c r="I84" i="10"/>
  <c r="J84" i="10"/>
  <c r="K84" i="10"/>
  <c r="L84" i="10"/>
  <c r="M84" i="10"/>
  <c r="N84" i="10"/>
  <c r="B85" i="10"/>
  <c r="C85" i="10"/>
  <c r="D85" i="10"/>
  <c r="F85" i="10"/>
  <c r="G85" i="10"/>
  <c r="H85" i="10"/>
  <c r="Y85" i="10" s="1"/>
  <c r="Z85" i="10" s="1"/>
  <c r="I85" i="10"/>
  <c r="J85" i="10"/>
  <c r="K85" i="10"/>
  <c r="B86" i="10"/>
  <c r="C86" i="10"/>
  <c r="D86" i="10"/>
  <c r="F86" i="10"/>
  <c r="G86" i="10"/>
  <c r="H86" i="10"/>
  <c r="Y86" i="10" s="1"/>
  <c r="Z86" i="10" s="1"/>
  <c r="I86" i="10"/>
  <c r="J86" i="10"/>
  <c r="K86" i="10"/>
  <c r="B87" i="10"/>
  <c r="A87" i="10" s="1"/>
  <c r="C87" i="10"/>
  <c r="D87" i="10"/>
  <c r="F87" i="10"/>
  <c r="G87" i="10"/>
  <c r="H87" i="10"/>
  <c r="Y87" i="10" s="1"/>
  <c r="Z87" i="10" s="1"/>
  <c r="I87" i="10"/>
  <c r="J87" i="10"/>
  <c r="K87" i="10"/>
  <c r="N87" i="10"/>
  <c r="B88" i="10"/>
  <c r="C88" i="10"/>
  <c r="D88" i="10"/>
  <c r="E88" i="10"/>
  <c r="F88" i="10"/>
  <c r="G88" i="10"/>
  <c r="H88" i="10"/>
  <c r="Y88" i="10" s="1"/>
  <c r="Z88" i="10" s="1"/>
  <c r="I88" i="10"/>
  <c r="J88" i="10"/>
  <c r="K88" i="10"/>
  <c r="M88" i="10"/>
  <c r="N88" i="10"/>
  <c r="B89" i="10"/>
  <c r="A89" i="10" s="1"/>
  <c r="C89" i="10"/>
  <c r="D89" i="10"/>
  <c r="E89" i="10"/>
  <c r="F89" i="10"/>
  <c r="G89" i="10"/>
  <c r="H89" i="10"/>
  <c r="Y89" i="10" s="1"/>
  <c r="Z89" i="10" s="1"/>
  <c r="I89" i="10"/>
  <c r="J89" i="10"/>
  <c r="K89" i="10"/>
  <c r="L89" i="10"/>
  <c r="M89" i="10"/>
  <c r="N89" i="10"/>
  <c r="B90" i="10"/>
  <c r="C90" i="10"/>
  <c r="D90" i="10"/>
  <c r="F90" i="10"/>
  <c r="G90" i="10"/>
  <c r="H90" i="10"/>
  <c r="Y90" i="10" s="1"/>
  <c r="Z90" i="10" s="1"/>
  <c r="I90" i="10"/>
  <c r="J90" i="10"/>
  <c r="K90" i="10"/>
  <c r="N90" i="10"/>
  <c r="B91" i="10"/>
  <c r="C91" i="10"/>
  <c r="D91" i="10"/>
  <c r="F91" i="10"/>
  <c r="G91" i="10"/>
  <c r="H91" i="10"/>
  <c r="Y91" i="10" s="1"/>
  <c r="Z91" i="10" s="1"/>
  <c r="I91" i="10"/>
  <c r="J91" i="10"/>
  <c r="K91" i="10"/>
  <c r="B92" i="10"/>
  <c r="C92" i="10"/>
  <c r="D92" i="10"/>
  <c r="E92" i="10"/>
  <c r="F92" i="10"/>
  <c r="G92" i="10"/>
  <c r="H92" i="10"/>
  <c r="Y92" i="10" s="1"/>
  <c r="Z92" i="10" s="1"/>
  <c r="I92" i="10"/>
  <c r="J92" i="10"/>
  <c r="K92" i="10"/>
  <c r="L92" i="10"/>
  <c r="M92" i="10"/>
  <c r="N92" i="10"/>
  <c r="B93" i="10"/>
  <c r="C93" i="10"/>
  <c r="D93" i="10"/>
  <c r="F93" i="10"/>
  <c r="G93" i="10"/>
  <c r="H93" i="10"/>
  <c r="Y93" i="10" s="1"/>
  <c r="Z93" i="10" s="1"/>
  <c r="I93" i="10"/>
  <c r="J93" i="10"/>
  <c r="K93" i="10"/>
  <c r="N93" i="10"/>
  <c r="B94" i="10"/>
  <c r="C94" i="10"/>
  <c r="D94" i="10"/>
  <c r="F94" i="10"/>
  <c r="G94" i="10"/>
  <c r="H94" i="10"/>
  <c r="Y94" i="10" s="1"/>
  <c r="Z94" i="10" s="1"/>
  <c r="I94" i="10"/>
  <c r="J94" i="10"/>
  <c r="K94" i="10"/>
  <c r="B95" i="10"/>
  <c r="A95" i="10" s="1"/>
  <c r="C95" i="10"/>
  <c r="D95" i="10"/>
  <c r="F95" i="10"/>
  <c r="G95" i="10"/>
  <c r="H95" i="10"/>
  <c r="Y95" i="10" s="1"/>
  <c r="Z95" i="10" s="1"/>
  <c r="I95" i="10"/>
  <c r="J95" i="10"/>
  <c r="K95" i="10"/>
  <c r="N95" i="10"/>
  <c r="B96" i="10"/>
  <c r="C96" i="10"/>
  <c r="D96" i="10"/>
  <c r="F96" i="10"/>
  <c r="G96" i="10"/>
  <c r="H96" i="10"/>
  <c r="Y96" i="10" s="1"/>
  <c r="Z96" i="10" s="1"/>
  <c r="I96" i="10"/>
  <c r="J96" i="10"/>
  <c r="K96" i="10"/>
  <c r="B97" i="10"/>
  <c r="C97" i="10"/>
  <c r="D97" i="10"/>
  <c r="F97" i="10"/>
  <c r="G97" i="10"/>
  <c r="H97" i="10"/>
  <c r="Y97" i="10" s="1"/>
  <c r="Z97" i="10" s="1"/>
  <c r="I97" i="10"/>
  <c r="J97" i="10"/>
  <c r="K97" i="10"/>
  <c r="M97" i="10"/>
  <c r="B98" i="10"/>
  <c r="L98" i="10" s="1"/>
  <c r="C98" i="10"/>
  <c r="D98" i="10"/>
  <c r="F98" i="10"/>
  <c r="G98" i="10"/>
  <c r="H98" i="10"/>
  <c r="Y98" i="10" s="1"/>
  <c r="Z98" i="10" s="1"/>
  <c r="I98" i="10"/>
  <c r="J98" i="10"/>
  <c r="K98" i="10"/>
  <c r="N98" i="10"/>
  <c r="B99" i="10"/>
  <c r="C99" i="10"/>
  <c r="D99" i="10"/>
  <c r="F99" i="10"/>
  <c r="G99" i="10"/>
  <c r="H99" i="10"/>
  <c r="Y99" i="10" s="1"/>
  <c r="Z99" i="10" s="1"/>
  <c r="I99" i="10"/>
  <c r="J99" i="10"/>
  <c r="K99" i="10"/>
  <c r="B100" i="10"/>
  <c r="L100" i="10" s="1"/>
  <c r="C100" i="10"/>
  <c r="D100" i="10"/>
  <c r="E100" i="10"/>
  <c r="F100" i="10"/>
  <c r="G100" i="10"/>
  <c r="H100" i="10"/>
  <c r="Y100" i="10" s="1"/>
  <c r="Z100" i="10" s="1"/>
  <c r="I100" i="10"/>
  <c r="J100" i="10"/>
  <c r="K100" i="10"/>
  <c r="M100" i="10"/>
  <c r="N100" i="10"/>
  <c r="B101" i="10"/>
  <c r="A101" i="10" s="1"/>
  <c r="C101" i="10"/>
  <c r="D101" i="10"/>
  <c r="E101" i="10"/>
  <c r="F101" i="10"/>
  <c r="G101" i="10"/>
  <c r="H101" i="10"/>
  <c r="Y101" i="10" s="1"/>
  <c r="Z101" i="10" s="1"/>
  <c r="I101" i="10"/>
  <c r="J101" i="10"/>
  <c r="K101" i="10"/>
  <c r="L101" i="10"/>
  <c r="M101" i="10"/>
  <c r="N101" i="10"/>
  <c r="B102" i="10"/>
  <c r="C102" i="10"/>
  <c r="D102" i="10"/>
  <c r="F102" i="10"/>
  <c r="G102" i="10"/>
  <c r="H102" i="10"/>
  <c r="Y102" i="10" s="1"/>
  <c r="Z102" i="10" s="1"/>
  <c r="I102" i="10"/>
  <c r="J102" i="10"/>
  <c r="K102" i="10"/>
  <c r="L102" i="10"/>
  <c r="B103" i="10"/>
  <c r="A103" i="10" s="1"/>
  <c r="C103" i="10"/>
  <c r="D103" i="10"/>
  <c r="F103" i="10"/>
  <c r="G103" i="10"/>
  <c r="H103" i="10"/>
  <c r="Y103" i="10" s="1"/>
  <c r="Z103" i="10" s="1"/>
  <c r="I103" i="10"/>
  <c r="J103" i="10"/>
  <c r="K103" i="10"/>
  <c r="N103" i="10"/>
  <c r="B104" i="10"/>
  <c r="C104" i="10"/>
  <c r="D104" i="10"/>
  <c r="F104" i="10"/>
  <c r="G104" i="10"/>
  <c r="H104" i="10"/>
  <c r="Y104" i="10" s="1"/>
  <c r="Z104" i="10" s="1"/>
  <c r="I104" i="10"/>
  <c r="J104" i="10"/>
  <c r="K104" i="10"/>
  <c r="N104" i="10"/>
  <c r="B105" i="10"/>
  <c r="C105" i="10"/>
  <c r="D105" i="10"/>
  <c r="E105" i="10"/>
  <c r="F105" i="10"/>
  <c r="G105" i="10"/>
  <c r="H105" i="10"/>
  <c r="Y105" i="10" s="1"/>
  <c r="Z105" i="10" s="1"/>
  <c r="I105" i="10"/>
  <c r="J105" i="10"/>
  <c r="K105" i="10"/>
  <c r="M105" i="10"/>
  <c r="N105" i="10"/>
  <c r="B106" i="10"/>
  <c r="L106" i="10" s="1"/>
  <c r="C106" i="10"/>
  <c r="D106" i="10"/>
  <c r="F106" i="10"/>
  <c r="G106" i="10"/>
  <c r="H106" i="10"/>
  <c r="Y106" i="10" s="1"/>
  <c r="Z106" i="10" s="1"/>
  <c r="I106" i="10"/>
  <c r="J106" i="10"/>
  <c r="K106" i="10"/>
  <c r="N106" i="10"/>
  <c r="B107" i="10"/>
  <c r="C107" i="10"/>
  <c r="D107" i="10"/>
  <c r="F107" i="10"/>
  <c r="G107" i="10"/>
  <c r="H107" i="10"/>
  <c r="Y107" i="10" s="1"/>
  <c r="Z107" i="10" s="1"/>
  <c r="I107" i="10"/>
  <c r="J107" i="10"/>
  <c r="K107" i="10"/>
  <c r="B108" i="10"/>
  <c r="L108" i="10" s="1"/>
  <c r="C108" i="10"/>
  <c r="D108" i="10"/>
  <c r="E108" i="10"/>
  <c r="F108" i="10"/>
  <c r="G108" i="10"/>
  <c r="H108" i="10"/>
  <c r="Y108" i="10" s="1"/>
  <c r="Z108" i="10" s="1"/>
  <c r="I108" i="10"/>
  <c r="J108" i="10"/>
  <c r="K108" i="10"/>
  <c r="M108" i="10"/>
  <c r="N108" i="10"/>
  <c r="B109" i="10"/>
  <c r="A109" i="10" s="1"/>
  <c r="C109" i="10"/>
  <c r="D109" i="10"/>
  <c r="E109" i="10"/>
  <c r="F109" i="10"/>
  <c r="G109" i="10"/>
  <c r="H109" i="10"/>
  <c r="Y109" i="10" s="1"/>
  <c r="Z109" i="10" s="1"/>
  <c r="I109" i="10"/>
  <c r="J109" i="10"/>
  <c r="K109" i="10"/>
  <c r="L109" i="10"/>
  <c r="M109" i="10"/>
  <c r="N109" i="10"/>
  <c r="B110" i="10"/>
  <c r="C110" i="10"/>
  <c r="D110" i="10"/>
  <c r="F110" i="10"/>
  <c r="G110" i="10"/>
  <c r="H110" i="10"/>
  <c r="Y110" i="10" s="1"/>
  <c r="Z110" i="10" s="1"/>
  <c r="I110" i="10"/>
  <c r="J110" i="10"/>
  <c r="K110" i="10"/>
  <c r="L110" i="10"/>
  <c r="B111" i="10"/>
  <c r="A111" i="10" s="1"/>
  <c r="C111" i="10"/>
  <c r="D111" i="10"/>
  <c r="F111" i="10"/>
  <c r="G111" i="10"/>
  <c r="H111" i="10"/>
  <c r="Y111" i="10" s="1"/>
  <c r="Z111" i="10" s="1"/>
  <c r="I111" i="10"/>
  <c r="J111" i="10"/>
  <c r="K111" i="10"/>
  <c r="N111" i="10"/>
  <c r="B112" i="10"/>
  <c r="C112" i="10"/>
  <c r="D112" i="10"/>
  <c r="E112" i="10"/>
  <c r="F112" i="10"/>
  <c r="G112" i="10"/>
  <c r="H112" i="10"/>
  <c r="Y112" i="10" s="1"/>
  <c r="Z112" i="10" s="1"/>
  <c r="I112" i="10"/>
  <c r="J112" i="10"/>
  <c r="K112" i="10"/>
  <c r="N112" i="10"/>
  <c r="B113" i="10"/>
  <c r="C113" i="10"/>
  <c r="D113" i="10"/>
  <c r="F113" i="10"/>
  <c r="G113" i="10"/>
  <c r="H113" i="10"/>
  <c r="Y113" i="10" s="1"/>
  <c r="Z113" i="10" s="1"/>
  <c r="I113" i="10"/>
  <c r="J113" i="10"/>
  <c r="K113" i="10"/>
  <c r="B114" i="10"/>
  <c r="L114" i="10" s="1"/>
  <c r="C114" i="10"/>
  <c r="D114" i="10"/>
  <c r="F114" i="10"/>
  <c r="G114" i="10"/>
  <c r="H114" i="10"/>
  <c r="Y114" i="10" s="1"/>
  <c r="Z114" i="10" s="1"/>
  <c r="I114" i="10"/>
  <c r="J114" i="10"/>
  <c r="K114" i="10"/>
  <c r="N114" i="10"/>
  <c r="B115" i="10"/>
  <c r="C115" i="10"/>
  <c r="D115" i="10"/>
  <c r="F115" i="10"/>
  <c r="G115" i="10"/>
  <c r="H115" i="10"/>
  <c r="Y115" i="10" s="1"/>
  <c r="Z115" i="10" s="1"/>
  <c r="I115" i="10"/>
  <c r="J115" i="10"/>
  <c r="K115" i="10"/>
  <c r="B116" i="10"/>
  <c r="L116" i="10" s="1"/>
  <c r="C116" i="10"/>
  <c r="D116" i="10"/>
  <c r="E116" i="10"/>
  <c r="F116" i="10"/>
  <c r="G116" i="10"/>
  <c r="H116" i="10"/>
  <c r="Y116" i="10" s="1"/>
  <c r="Z116" i="10" s="1"/>
  <c r="I116" i="10"/>
  <c r="J116" i="10"/>
  <c r="K116" i="10"/>
  <c r="N116" i="10"/>
  <c r="B117" i="10"/>
  <c r="A117" i="10" s="1"/>
  <c r="C117" i="10"/>
  <c r="D117" i="10"/>
  <c r="E117" i="10"/>
  <c r="F117" i="10"/>
  <c r="G117" i="10"/>
  <c r="H117" i="10"/>
  <c r="Y117" i="10" s="1"/>
  <c r="Z117" i="10" s="1"/>
  <c r="I117" i="10"/>
  <c r="J117" i="10"/>
  <c r="K117" i="10"/>
  <c r="L117" i="10"/>
  <c r="M117" i="10"/>
  <c r="N117" i="10"/>
  <c r="B118" i="10"/>
  <c r="C118" i="10"/>
  <c r="D118" i="10"/>
  <c r="F118" i="10"/>
  <c r="G118" i="10"/>
  <c r="H118" i="10"/>
  <c r="Y118" i="10" s="1"/>
  <c r="Z118" i="10" s="1"/>
  <c r="I118" i="10"/>
  <c r="J118" i="10"/>
  <c r="K118" i="10"/>
  <c r="L118" i="10"/>
  <c r="M118" i="10"/>
  <c r="N118" i="10"/>
  <c r="B119" i="10"/>
  <c r="N119" i="10" s="1"/>
  <c r="C119" i="10"/>
  <c r="D119" i="10"/>
  <c r="F119" i="10"/>
  <c r="G119" i="10"/>
  <c r="H119" i="10"/>
  <c r="Y119" i="10" s="1"/>
  <c r="Z119" i="10" s="1"/>
  <c r="I119" i="10"/>
  <c r="J119" i="10"/>
  <c r="K119" i="10"/>
  <c r="B120" i="10"/>
  <c r="C120" i="10"/>
  <c r="D120" i="10"/>
  <c r="F120" i="10"/>
  <c r="G120" i="10"/>
  <c r="H120" i="10"/>
  <c r="Y120" i="10" s="1"/>
  <c r="Z120" i="10" s="1"/>
  <c r="I120" i="10"/>
  <c r="J120" i="10"/>
  <c r="K120" i="10"/>
  <c r="B121" i="10"/>
  <c r="C121" i="10"/>
  <c r="D121" i="10"/>
  <c r="E121" i="10"/>
  <c r="F121" i="10"/>
  <c r="G121" i="10"/>
  <c r="H121" i="10"/>
  <c r="Y121" i="10" s="1"/>
  <c r="Z121" i="10" s="1"/>
  <c r="I121" i="10"/>
  <c r="J121" i="10"/>
  <c r="K121" i="10"/>
  <c r="M121" i="10"/>
  <c r="N121" i="10"/>
  <c r="B122" i="10"/>
  <c r="L122" i="10" s="1"/>
  <c r="C122" i="10"/>
  <c r="D122" i="10"/>
  <c r="F122" i="10"/>
  <c r="G122" i="10"/>
  <c r="H122" i="10"/>
  <c r="Y122" i="10" s="1"/>
  <c r="Z122" i="10" s="1"/>
  <c r="I122" i="10"/>
  <c r="J122" i="10"/>
  <c r="K122" i="10"/>
  <c r="M122" i="10"/>
  <c r="N122" i="10"/>
  <c r="B123" i="10"/>
  <c r="A123" i="10" s="1"/>
  <c r="C123" i="10"/>
  <c r="D123" i="10"/>
  <c r="E123" i="10"/>
  <c r="F123" i="10"/>
  <c r="G123" i="10"/>
  <c r="H123" i="10"/>
  <c r="Y123" i="10" s="1"/>
  <c r="Z123" i="10" s="1"/>
  <c r="I123" i="10"/>
  <c r="J123" i="10"/>
  <c r="K123" i="10"/>
  <c r="L123" i="10"/>
  <c r="M123" i="10"/>
  <c r="N123" i="10"/>
  <c r="B124" i="10"/>
  <c r="E124" i="10" s="1"/>
  <c r="C124" i="10"/>
  <c r="D124" i="10"/>
  <c r="F124" i="10"/>
  <c r="G124" i="10"/>
  <c r="H124" i="10"/>
  <c r="Y124" i="10" s="1"/>
  <c r="Z124" i="10" s="1"/>
  <c r="I124" i="10"/>
  <c r="J124" i="10"/>
  <c r="K124" i="10"/>
  <c r="L124" i="10"/>
  <c r="N124" i="10"/>
  <c r="B125" i="10"/>
  <c r="C125" i="10"/>
  <c r="D125" i="10"/>
  <c r="E125" i="10"/>
  <c r="F125" i="10"/>
  <c r="G125" i="10"/>
  <c r="H125" i="10"/>
  <c r="Y125" i="10" s="1"/>
  <c r="Z125" i="10" s="1"/>
  <c r="I125" i="10"/>
  <c r="J125" i="10"/>
  <c r="K125" i="10"/>
  <c r="M125" i="10"/>
  <c r="N125" i="10"/>
  <c r="B126" i="10"/>
  <c r="N126" i="10" s="1"/>
  <c r="C126" i="10"/>
  <c r="D126" i="10"/>
  <c r="F126" i="10"/>
  <c r="G126" i="10"/>
  <c r="H126" i="10"/>
  <c r="Y126" i="10" s="1"/>
  <c r="Z126" i="10" s="1"/>
  <c r="I126" i="10"/>
  <c r="J126" i="10"/>
  <c r="K126" i="10"/>
  <c r="B127" i="10"/>
  <c r="C127" i="10"/>
  <c r="D127" i="10"/>
  <c r="F127" i="10"/>
  <c r="G127" i="10"/>
  <c r="H127" i="10"/>
  <c r="Y127" i="10" s="1"/>
  <c r="Z127" i="10" s="1"/>
  <c r="I127" i="10"/>
  <c r="J127" i="10"/>
  <c r="K127" i="10"/>
  <c r="N127" i="10"/>
  <c r="B128" i="10"/>
  <c r="C128" i="10"/>
  <c r="D128" i="10"/>
  <c r="F128" i="10"/>
  <c r="G128" i="10"/>
  <c r="H128" i="10"/>
  <c r="Y128" i="10" s="1"/>
  <c r="Z128" i="10" s="1"/>
  <c r="I128" i="10"/>
  <c r="J128" i="10"/>
  <c r="K128" i="10"/>
  <c r="B129" i="10"/>
  <c r="C129" i="10"/>
  <c r="D129" i="10"/>
  <c r="F129" i="10"/>
  <c r="G129" i="10"/>
  <c r="H129" i="10"/>
  <c r="Y129" i="10" s="1"/>
  <c r="Z129" i="10" s="1"/>
  <c r="I129" i="10"/>
  <c r="J129" i="10"/>
  <c r="K129" i="10"/>
  <c r="B130" i="10"/>
  <c r="C130" i="10"/>
  <c r="D130" i="10"/>
  <c r="F130" i="10"/>
  <c r="G130" i="10"/>
  <c r="H130" i="10"/>
  <c r="Y130" i="10" s="1"/>
  <c r="Z130" i="10" s="1"/>
  <c r="I130" i="10"/>
  <c r="J130" i="10"/>
  <c r="K130" i="10"/>
  <c r="N130" i="10"/>
  <c r="B131" i="10"/>
  <c r="A131" i="10" s="1"/>
  <c r="C131" i="10"/>
  <c r="D131" i="10"/>
  <c r="F131" i="10"/>
  <c r="G131" i="10"/>
  <c r="H131" i="10"/>
  <c r="Y131" i="10" s="1"/>
  <c r="Z131" i="10" s="1"/>
  <c r="I131" i="10"/>
  <c r="J131" i="10"/>
  <c r="K131" i="10"/>
  <c r="N131" i="10"/>
  <c r="B132" i="10"/>
  <c r="E132" i="10" s="1"/>
  <c r="C132" i="10"/>
  <c r="D132" i="10"/>
  <c r="F132" i="10"/>
  <c r="G132" i="10"/>
  <c r="H132" i="10"/>
  <c r="Y132" i="10" s="1"/>
  <c r="Z132" i="10" s="1"/>
  <c r="I132" i="10"/>
  <c r="J132" i="10"/>
  <c r="K132" i="10"/>
  <c r="L132" i="10"/>
  <c r="N132" i="10"/>
  <c r="B133" i="10"/>
  <c r="C133" i="10"/>
  <c r="D133" i="10"/>
  <c r="F133" i="10"/>
  <c r="G133" i="10"/>
  <c r="H133" i="10"/>
  <c r="Y133" i="10" s="1"/>
  <c r="Z133" i="10" s="1"/>
  <c r="I133" i="10"/>
  <c r="J133" i="10"/>
  <c r="K133" i="10"/>
  <c r="B134" i="10"/>
  <c r="C134" i="10"/>
  <c r="D134" i="10"/>
  <c r="F134" i="10"/>
  <c r="G134" i="10"/>
  <c r="H134" i="10"/>
  <c r="Y134" i="10" s="1"/>
  <c r="Z134" i="10" s="1"/>
  <c r="I134" i="10"/>
  <c r="J134" i="10"/>
  <c r="K134" i="10"/>
  <c r="B135" i="10"/>
  <c r="C135" i="10"/>
  <c r="D135" i="10"/>
  <c r="F135" i="10"/>
  <c r="G135" i="10"/>
  <c r="H135" i="10"/>
  <c r="Y135" i="10" s="1"/>
  <c r="Z135" i="10" s="1"/>
  <c r="I135" i="10"/>
  <c r="J135" i="10"/>
  <c r="K135" i="10"/>
  <c r="L135" i="10"/>
  <c r="N135" i="10"/>
  <c r="B136" i="10"/>
  <c r="C136" i="10"/>
  <c r="D136" i="10"/>
  <c r="F136" i="10"/>
  <c r="G136" i="10"/>
  <c r="H136" i="10"/>
  <c r="Y136" i="10" s="1"/>
  <c r="Z136" i="10" s="1"/>
  <c r="I136" i="10"/>
  <c r="J136" i="10"/>
  <c r="K136" i="10"/>
  <c r="B137" i="10"/>
  <c r="C137" i="10"/>
  <c r="D137" i="10"/>
  <c r="F137" i="10"/>
  <c r="G137" i="10"/>
  <c r="H137" i="10"/>
  <c r="Y137" i="10" s="1"/>
  <c r="Z137" i="10" s="1"/>
  <c r="I137" i="10"/>
  <c r="J137" i="10"/>
  <c r="K137" i="10"/>
  <c r="M137" i="10"/>
  <c r="B138" i="10"/>
  <c r="C138" i="10"/>
  <c r="D138" i="10"/>
  <c r="F138" i="10"/>
  <c r="G138" i="10"/>
  <c r="H138" i="10"/>
  <c r="Y138" i="10" s="1"/>
  <c r="Z138" i="10" s="1"/>
  <c r="I138" i="10"/>
  <c r="J138" i="10"/>
  <c r="K138" i="10"/>
  <c r="B139" i="10"/>
  <c r="A139" i="10" s="1"/>
  <c r="C139" i="10"/>
  <c r="D139" i="10"/>
  <c r="F139" i="10"/>
  <c r="G139" i="10"/>
  <c r="H139" i="10"/>
  <c r="Y139" i="10" s="1"/>
  <c r="Z139" i="10" s="1"/>
  <c r="I139" i="10"/>
  <c r="J139" i="10"/>
  <c r="K139" i="10"/>
  <c r="L139" i="10"/>
  <c r="N139" i="10"/>
  <c r="B140" i="10"/>
  <c r="E140" i="10" s="1"/>
  <c r="C140" i="10"/>
  <c r="D140" i="10"/>
  <c r="F140" i="10"/>
  <c r="G140" i="10"/>
  <c r="H140" i="10"/>
  <c r="Y140" i="10" s="1"/>
  <c r="Z140" i="10" s="1"/>
  <c r="I140" i="10"/>
  <c r="J140" i="10"/>
  <c r="K140" i="10"/>
  <c r="L140" i="10"/>
  <c r="N140" i="10"/>
  <c r="B141" i="10"/>
  <c r="C141" i="10"/>
  <c r="D141" i="10"/>
  <c r="F141" i="10"/>
  <c r="G141" i="10"/>
  <c r="H141" i="10"/>
  <c r="Y141" i="10" s="1"/>
  <c r="Z141" i="10" s="1"/>
  <c r="I141" i="10"/>
  <c r="J141" i="10"/>
  <c r="K141" i="10"/>
  <c r="M141" i="10"/>
  <c r="B142" i="10"/>
  <c r="C142" i="10"/>
  <c r="D142" i="10"/>
  <c r="F142" i="10"/>
  <c r="G142" i="10"/>
  <c r="H142" i="10"/>
  <c r="Y142" i="10" s="1"/>
  <c r="Z142" i="10" s="1"/>
  <c r="I142" i="10"/>
  <c r="J142" i="10"/>
  <c r="K142" i="10"/>
  <c r="B143" i="10"/>
  <c r="C143" i="10"/>
  <c r="D143" i="10"/>
  <c r="F143" i="10"/>
  <c r="G143" i="10"/>
  <c r="H143" i="10"/>
  <c r="Y143" i="10" s="1"/>
  <c r="Z143" i="10" s="1"/>
  <c r="I143" i="10"/>
  <c r="J143" i="10"/>
  <c r="K143" i="10"/>
  <c r="L143" i="10"/>
  <c r="B144" i="10"/>
  <c r="C144" i="10"/>
  <c r="D144" i="10"/>
  <c r="F144" i="10"/>
  <c r="G144" i="10"/>
  <c r="H144" i="10"/>
  <c r="Y144" i="10" s="1"/>
  <c r="Z144" i="10" s="1"/>
  <c r="I144" i="10"/>
  <c r="J144" i="10"/>
  <c r="K144" i="10"/>
  <c r="L144" i="10"/>
  <c r="B145" i="10"/>
  <c r="C145" i="10"/>
  <c r="D145" i="10"/>
  <c r="F145" i="10"/>
  <c r="G145" i="10"/>
  <c r="H145" i="10"/>
  <c r="Y145" i="10" s="1"/>
  <c r="Z145" i="10" s="1"/>
  <c r="I145" i="10"/>
  <c r="J145" i="10"/>
  <c r="K145" i="10"/>
  <c r="B146" i="10"/>
  <c r="C146" i="10"/>
  <c r="D146" i="10"/>
  <c r="F146" i="10"/>
  <c r="G146" i="10"/>
  <c r="H146" i="10"/>
  <c r="Y146" i="10" s="1"/>
  <c r="Z146" i="10" s="1"/>
  <c r="I146" i="10"/>
  <c r="J146" i="10"/>
  <c r="K146" i="10"/>
  <c r="N146" i="10"/>
  <c r="B147" i="10"/>
  <c r="A147" i="10" s="1"/>
  <c r="C147" i="10"/>
  <c r="D147" i="10"/>
  <c r="F147" i="10"/>
  <c r="G147" i="10"/>
  <c r="H147" i="10"/>
  <c r="Y147" i="10" s="1"/>
  <c r="Z147" i="10" s="1"/>
  <c r="I147" i="10"/>
  <c r="J147" i="10"/>
  <c r="K147" i="10"/>
  <c r="N147" i="10"/>
  <c r="B148" i="10"/>
  <c r="E148" i="10" s="1"/>
  <c r="C148" i="10"/>
  <c r="D148" i="10"/>
  <c r="F148" i="10"/>
  <c r="G148" i="10"/>
  <c r="H148" i="10"/>
  <c r="Y148" i="10" s="1"/>
  <c r="Z148" i="10" s="1"/>
  <c r="I148" i="10"/>
  <c r="J148" i="10"/>
  <c r="K148" i="10"/>
  <c r="L148" i="10"/>
  <c r="N148" i="10"/>
  <c r="B149" i="10"/>
  <c r="A149" i="10" s="1"/>
  <c r="C149" i="10"/>
  <c r="D149" i="10"/>
  <c r="F149" i="10"/>
  <c r="G149" i="10"/>
  <c r="H149" i="10"/>
  <c r="Y149" i="10" s="1"/>
  <c r="Z149" i="10" s="1"/>
  <c r="I149" i="10"/>
  <c r="J149" i="10"/>
  <c r="K149" i="10"/>
  <c r="N149" i="10"/>
  <c r="B150" i="10"/>
  <c r="C150" i="10"/>
  <c r="D150" i="10"/>
  <c r="F150" i="10"/>
  <c r="G150" i="10"/>
  <c r="H150" i="10"/>
  <c r="Y150" i="10" s="1"/>
  <c r="Z150" i="10" s="1"/>
  <c r="I150" i="10"/>
  <c r="J150" i="10"/>
  <c r="K150" i="10"/>
  <c r="N150" i="10"/>
  <c r="B151" i="10"/>
  <c r="C151" i="10"/>
  <c r="D151" i="10"/>
  <c r="F151" i="10"/>
  <c r="G151" i="10"/>
  <c r="H151" i="10"/>
  <c r="Y151" i="10" s="1"/>
  <c r="Z151" i="10" s="1"/>
  <c r="I151" i="10"/>
  <c r="J151" i="10"/>
  <c r="K151" i="10"/>
  <c r="B152" i="10"/>
  <c r="C152" i="10"/>
  <c r="D152" i="10"/>
  <c r="F152" i="10"/>
  <c r="G152" i="10"/>
  <c r="H152" i="10"/>
  <c r="Y152" i="10" s="1"/>
  <c r="Z152" i="10" s="1"/>
  <c r="I152" i="10"/>
  <c r="J152" i="10"/>
  <c r="K152" i="10"/>
  <c r="N152" i="10"/>
  <c r="B153" i="10"/>
  <c r="C153" i="10"/>
  <c r="D153" i="10"/>
  <c r="E153" i="10"/>
  <c r="F153" i="10"/>
  <c r="G153" i="10"/>
  <c r="H153" i="10"/>
  <c r="Y153" i="10" s="1"/>
  <c r="Z153" i="10" s="1"/>
  <c r="I153" i="10"/>
  <c r="J153" i="10"/>
  <c r="K153" i="10"/>
  <c r="M153" i="10"/>
  <c r="N153" i="10"/>
  <c r="B154" i="10"/>
  <c r="C154" i="10"/>
  <c r="D154" i="10"/>
  <c r="F154" i="10"/>
  <c r="G154" i="10"/>
  <c r="H154" i="10"/>
  <c r="Y154" i="10" s="1"/>
  <c r="Z154" i="10" s="1"/>
  <c r="I154" i="10"/>
  <c r="J154" i="10"/>
  <c r="K154" i="10"/>
  <c r="B155" i="10"/>
  <c r="C155" i="10"/>
  <c r="D155" i="10"/>
  <c r="F155" i="10"/>
  <c r="G155" i="10"/>
  <c r="H155" i="10"/>
  <c r="Y155" i="10" s="1"/>
  <c r="Z155" i="10" s="1"/>
  <c r="I155" i="10"/>
  <c r="J155" i="10"/>
  <c r="K155" i="10"/>
  <c r="L155" i="10"/>
  <c r="N155" i="10"/>
  <c r="B156" i="10"/>
  <c r="C156" i="10"/>
  <c r="D156" i="10"/>
  <c r="F156" i="10"/>
  <c r="G156" i="10"/>
  <c r="H156" i="10"/>
  <c r="Y156" i="10" s="1"/>
  <c r="Z156" i="10" s="1"/>
  <c r="I156" i="10"/>
  <c r="J156" i="10"/>
  <c r="K156" i="10"/>
  <c r="L156" i="10"/>
  <c r="B157" i="10"/>
  <c r="C157" i="10"/>
  <c r="D157" i="10"/>
  <c r="F157" i="10"/>
  <c r="G157" i="10"/>
  <c r="H157" i="10"/>
  <c r="Y157" i="10" s="1"/>
  <c r="Z157" i="10" s="1"/>
  <c r="I157" i="10"/>
  <c r="J157" i="10"/>
  <c r="K157" i="10"/>
  <c r="L157" i="10"/>
  <c r="B158" i="10"/>
  <c r="C158" i="10"/>
  <c r="D158" i="10"/>
  <c r="F158" i="10"/>
  <c r="G158" i="10"/>
  <c r="H158" i="10"/>
  <c r="Y158" i="10" s="1"/>
  <c r="Z158" i="10" s="1"/>
  <c r="I158" i="10"/>
  <c r="J158" i="10"/>
  <c r="K158" i="10"/>
  <c r="N158" i="10"/>
  <c r="B159" i="10"/>
  <c r="A159" i="10" s="1"/>
  <c r="C159" i="10"/>
  <c r="D159" i="10"/>
  <c r="E159" i="10"/>
  <c r="F159" i="10"/>
  <c r="G159" i="10"/>
  <c r="H159" i="10"/>
  <c r="Y159" i="10" s="1"/>
  <c r="Z159" i="10" s="1"/>
  <c r="I159" i="10"/>
  <c r="J159" i="10"/>
  <c r="K159" i="10"/>
  <c r="L159" i="10"/>
  <c r="M159" i="10"/>
  <c r="N159" i="10"/>
  <c r="B160" i="10"/>
  <c r="C160" i="10"/>
  <c r="D160" i="10"/>
  <c r="F160" i="10"/>
  <c r="G160" i="10"/>
  <c r="H160" i="10"/>
  <c r="Y160" i="10" s="1"/>
  <c r="Z160" i="10" s="1"/>
  <c r="I160" i="10"/>
  <c r="J160" i="10"/>
  <c r="K160" i="10"/>
  <c r="L160" i="10"/>
  <c r="N160" i="10"/>
  <c r="B161" i="10"/>
  <c r="A161" i="10" s="1"/>
  <c r="C161" i="10"/>
  <c r="D161" i="10"/>
  <c r="E161" i="10"/>
  <c r="F161" i="10"/>
  <c r="G161" i="10"/>
  <c r="H161" i="10"/>
  <c r="Y161" i="10" s="1"/>
  <c r="Z161" i="10" s="1"/>
  <c r="I161" i="10"/>
  <c r="J161" i="10"/>
  <c r="K161" i="10"/>
  <c r="L161" i="10"/>
  <c r="M161" i="10"/>
  <c r="N161" i="10"/>
  <c r="B162" i="10"/>
  <c r="C162" i="10"/>
  <c r="D162" i="10"/>
  <c r="F162" i="10"/>
  <c r="G162" i="10"/>
  <c r="H162" i="10"/>
  <c r="Y162" i="10" s="1"/>
  <c r="Z162" i="10" s="1"/>
  <c r="I162" i="10"/>
  <c r="J162" i="10"/>
  <c r="K162" i="10"/>
  <c r="N162" i="10"/>
  <c r="B163" i="10"/>
  <c r="A163" i="10" s="1"/>
  <c r="C163" i="10"/>
  <c r="D163" i="10"/>
  <c r="F163" i="10"/>
  <c r="G163" i="10"/>
  <c r="H163" i="10"/>
  <c r="Y163" i="10" s="1"/>
  <c r="Z163" i="10" s="1"/>
  <c r="I163" i="10"/>
  <c r="J163" i="10"/>
  <c r="K163" i="10"/>
  <c r="N163" i="10"/>
  <c r="B164" i="10"/>
  <c r="E164" i="10" s="1"/>
  <c r="C164" i="10"/>
  <c r="D164" i="10"/>
  <c r="F164" i="10"/>
  <c r="G164" i="10"/>
  <c r="H164" i="10"/>
  <c r="Y164" i="10" s="1"/>
  <c r="Z164" i="10" s="1"/>
  <c r="I164" i="10"/>
  <c r="J164" i="10"/>
  <c r="K164" i="10"/>
  <c r="L164" i="10"/>
  <c r="N164" i="10"/>
  <c r="B165" i="10"/>
  <c r="A165" i="10" s="1"/>
  <c r="C165" i="10"/>
  <c r="D165" i="10"/>
  <c r="F165" i="10"/>
  <c r="G165" i="10"/>
  <c r="H165" i="10"/>
  <c r="Y165" i="10" s="1"/>
  <c r="Z165" i="10" s="1"/>
  <c r="I165" i="10"/>
  <c r="J165" i="10"/>
  <c r="K165" i="10"/>
  <c r="N165" i="10"/>
  <c r="B166" i="10"/>
  <c r="C166" i="10"/>
  <c r="D166" i="10"/>
  <c r="F166" i="10"/>
  <c r="G166" i="10"/>
  <c r="H166" i="10"/>
  <c r="Y166" i="10" s="1"/>
  <c r="Z166" i="10" s="1"/>
  <c r="I166" i="10"/>
  <c r="J166" i="10"/>
  <c r="K166" i="10"/>
  <c r="N166" i="10"/>
  <c r="B167" i="10"/>
  <c r="C167" i="10"/>
  <c r="D167" i="10"/>
  <c r="F167" i="10"/>
  <c r="G167" i="10"/>
  <c r="H167" i="10"/>
  <c r="Y167" i="10" s="1"/>
  <c r="Z167" i="10" s="1"/>
  <c r="I167" i="10"/>
  <c r="J167" i="10"/>
  <c r="K167" i="10"/>
  <c r="M167" i="10"/>
  <c r="B168" i="10"/>
  <c r="C168" i="10"/>
  <c r="D168" i="10"/>
  <c r="F168" i="10"/>
  <c r="G168" i="10"/>
  <c r="H168" i="10"/>
  <c r="Y168" i="10" s="1"/>
  <c r="Z168" i="10" s="1"/>
  <c r="I168" i="10"/>
  <c r="J168" i="10"/>
  <c r="K168" i="10"/>
  <c r="N168" i="10"/>
  <c r="B169" i="10"/>
  <c r="C169" i="10"/>
  <c r="D169" i="10"/>
  <c r="F169" i="10"/>
  <c r="G169" i="10"/>
  <c r="H169" i="10"/>
  <c r="Y169" i="10" s="1"/>
  <c r="Z169" i="10" s="1"/>
  <c r="I169" i="10"/>
  <c r="J169" i="10"/>
  <c r="K169" i="10"/>
  <c r="B170" i="10"/>
  <c r="C170" i="10"/>
  <c r="D170" i="10"/>
  <c r="F170" i="10"/>
  <c r="G170" i="10"/>
  <c r="H170" i="10"/>
  <c r="Y170" i="10" s="1"/>
  <c r="Z170" i="10" s="1"/>
  <c r="I170" i="10"/>
  <c r="J170" i="10"/>
  <c r="K170" i="10"/>
  <c r="B171" i="10"/>
  <c r="C171" i="10"/>
  <c r="D171" i="10"/>
  <c r="F171" i="10"/>
  <c r="G171" i="10"/>
  <c r="H171" i="10"/>
  <c r="Y171" i="10" s="1"/>
  <c r="Z171" i="10" s="1"/>
  <c r="I171" i="10"/>
  <c r="J171" i="10"/>
  <c r="K171" i="10"/>
  <c r="L171" i="10"/>
  <c r="N171" i="10"/>
  <c r="B172" i="10"/>
  <c r="C172" i="10"/>
  <c r="D172" i="10"/>
  <c r="F172" i="10"/>
  <c r="G172" i="10"/>
  <c r="H172" i="10"/>
  <c r="Y172" i="10" s="1"/>
  <c r="Z172" i="10" s="1"/>
  <c r="I172" i="10"/>
  <c r="J172" i="10"/>
  <c r="K172" i="10"/>
  <c r="B173" i="10"/>
  <c r="C173" i="10"/>
  <c r="D173" i="10"/>
  <c r="F173" i="10"/>
  <c r="G173" i="10"/>
  <c r="H173" i="10"/>
  <c r="Y173" i="10" s="1"/>
  <c r="Z173" i="10" s="1"/>
  <c r="I173" i="10"/>
  <c r="J173" i="10"/>
  <c r="K173" i="10"/>
  <c r="M173" i="10"/>
  <c r="B174" i="10"/>
  <c r="C174" i="10"/>
  <c r="D174" i="10"/>
  <c r="F174" i="10"/>
  <c r="G174" i="10"/>
  <c r="H174" i="10"/>
  <c r="Y174" i="10" s="1"/>
  <c r="Z174" i="10" s="1"/>
  <c r="I174" i="10"/>
  <c r="J174" i="10"/>
  <c r="K174" i="10"/>
  <c r="B175" i="10"/>
  <c r="A175" i="10" s="1"/>
  <c r="C175" i="10"/>
  <c r="D175" i="10"/>
  <c r="F175" i="10"/>
  <c r="G175" i="10"/>
  <c r="H175" i="10"/>
  <c r="Y175" i="10" s="1"/>
  <c r="Z175" i="10" s="1"/>
  <c r="I175" i="10"/>
  <c r="J175" i="10"/>
  <c r="K175" i="10"/>
  <c r="L175" i="10"/>
  <c r="N175" i="10"/>
  <c r="B176" i="10"/>
  <c r="E176" i="10" s="1"/>
  <c r="C176" i="10"/>
  <c r="D176" i="10"/>
  <c r="F176" i="10"/>
  <c r="G176" i="10"/>
  <c r="H176" i="10"/>
  <c r="Y176" i="10" s="1"/>
  <c r="Z176" i="10" s="1"/>
  <c r="I176" i="10"/>
  <c r="J176" i="10"/>
  <c r="K176" i="10"/>
  <c r="L176" i="10"/>
  <c r="N176" i="10"/>
  <c r="B177" i="10"/>
  <c r="A177" i="10" s="1"/>
  <c r="C177" i="10"/>
  <c r="D177" i="10"/>
  <c r="F177" i="10"/>
  <c r="G177" i="10"/>
  <c r="H177" i="10"/>
  <c r="Y177" i="10" s="1"/>
  <c r="Z177" i="10" s="1"/>
  <c r="I177" i="10"/>
  <c r="J177" i="10"/>
  <c r="K177" i="10"/>
  <c r="L177" i="10"/>
  <c r="N177" i="10"/>
  <c r="B178" i="10"/>
  <c r="C178" i="10"/>
  <c r="D178" i="10"/>
  <c r="F178" i="10"/>
  <c r="G178" i="10"/>
  <c r="H178" i="10"/>
  <c r="Y178" i="10" s="1"/>
  <c r="Z178" i="10" s="1"/>
  <c r="I178" i="10"/>
  <c r="J178" i="10"/>
  <c r="K178" i="10"/>
  <c r="N178" i="10"/>
  <c r="B179" i="10"/>
  <c r="C179" i="10"/>
  <c r="D179" i="10"/>
  <c r="E179" i="10"/>
  <c r="F179" i="10"/>
  <c r="G179" i="10"/>
  <c r="H179" i="10"/>
  <c r="Y179" i="10" s="1"/>
  <c r="Z179" i="10" s="1"/>
  <c r="I179" i="10"/>
  <c r="J179" i="10"/>
  <c r="K179" i="10"/>
  <c r="M179" i="10"/>
  <c r="N179" i="10"/>
  <c r="B180" i="10"/>
  <c r="C180" i="10"/>
  <c r="D180" i="10"/>
  <c r="F180" i="10"/>
  <c r="G180" i="10"/>
  <c r="H180" i="10"/>
  <c r="Y180" i="10" s="1"/>
  <c r="Z180" i="10" s="1"/>
  <c r="I180" i="10"/>
  <c r="J180" i="10"/>
  <c r="K180" i="10"/>
  <c r="N180" i="10"/>
  <c r="B181" i="10"/>
  <c r="C181" i="10"/>
  <c r="D181" i="10"/>
  <c r="F181" i="10"/>
  <c r="G181" i="10"/>
  <c r="H181" i="10"/>
  <c r="Y181" i="10" s="1"/>
  <c r="Z181" i="10" s="1"/>
  <c r="I181" i="10"/>
  <c r="J181" i="10"/>
  <c r="K181" i="10"/>
  <c r="B182" i="10"/>
  <c r="C182" i="10"/>
  <c r="D182" i="10"/>
  <c r="F182" i="10"/>
  <c r="G182" i="10"/>
  <c r="H182" i="10"/>
  <c r="Y182" i="10" s="1"/>
  <c r="Z182" i="10" s="1"/>
  <c r="I182" i="10"/>
  <c r="J182" i="10"/>
  <c r="K182" i="10"/>
  <c r="B183" i="10"/>
  <c r="C183" i="10"/>
  <c r="D183" i="10"/>
  <c r="F183" i="10"/>
  <c r="G183" i="10"/>
  <c r="H183" i="10"/>
  <c r="Y183" i="10" s="1"/>
  <c r="Z183" i="10" s="1"/>
  <c r="I183" i="10"/>
  <c r="J183" i="10"/>
  <c r="K183" i="10"/>
  <c r="B184" i="10"/>
  <c r="C184" i="10"/>
  <c r="D184" i="10"/>
  <c r="F184" i="10"/>
  <c r="G184" i="10"/>
  <c r="H184" i="10"/>
  <c r="Y184" i="10" s="1"/>
  <c r="Z184" i="10" s="1"/>
  <c r="I184" i="10"/>
  <c r="J184" i="10"/>
  <c r="K184" i="10"/>
  <c r="L184" i="10"/>
  <c r="B185" i="10"/>
  <c r="C185" i="10"/>
  <c r="D185" i="10"/>
  <c r="F185" i="10"/>
  <c r="G185" i="10"/>
  <c r="H185" i="10"/>
  <c r="Y185" i="10" s="1"/>
  <c r="Z185" i="10" s="1"/>
  <c r="I185" i="10"/>
  <c r="J185" i="10"/>
  <c r="K185" i="10"/>
  <c r="M185" i="10"/>
  <c r="B186" i="10"/>
  <c r="C186" i="10"/>
  <c r="D186" i="10"/>
  <c r="F186" i="10"/>
  <c r="G186" i="10"/>
  <c r="H186" i="10"/>
  <c r="Y186" i="10" s="1"/>
  <c r="Z186" i="10" s="1"/>
  <c r="I186" i="10"/>
  <c r="J186" i="10"/>
  <c r="K186" i="10"/>
  <c r="B187" i="10"/>
  <c r="C187" i="10"/>
  <c r="D187" i="10"/>
  <c r="F187" i="10"/>
  <c r="G187" i="10"/>
  <c r="H187" i="10"/>
  <c r="Y187" i="10" s="1"/>
  <c r="Z187" i="10" s="1"/>
  <c r="I187" i="10"/>
  <c r="J187" i="10"/>
  <c r="K187" i="10"/>
  <c r="N187" i="10"/>
  <c r="B188" i="10"/>
  <c r="A188" i="10" s="1"/>
  <c r="C188" i="10"/>
  <c r="D188" i="10"/>
  <c r="E188" i="10"/>
  <c r="F188" i="10"/>
  <c r="G188" i="10"/>
  <c r="H188" i="10"/>
  <c r="Y188" i="10" s="1"/>
  <c r="Z188" i="10" s="1"/>
  <c r="I188" i="10"/>
  <c r="J188" i="10"/>
  <c r="K188" i="10"/>
  <c r="L188" i="10"/>
  <c r="M188" i="10"/>
  <c r="N188" i="10"/>
  <c r="B189" i="10"/>
  <c r="A189" i="10" s="1"/>
  <c r="C189" i="10"/>
  <c r="D189" i="10"/>
  <c r="E189" i="10"/>
  <c r="F189" i="10"/>
  <c r="G189" i="10"/>
  <c r="H189" i="10"/>
  <c r="Y189" i="10" s="1"/>
  <c r="Z189" i="10" s="1"/>
  <c r="I189" i="10"/>
  <c r="J189" i="10"/>
  <c r="K189" i="10"/>
  <c r="L189" i="10"/>
  <c r="M189" i="10"/>
  <c r="N189" i="10"/>
  <c r="B190" i="10"/>
  <c r="C190" i="10"/>
  <c r="D190" i="10"/>
  <c r="F190" i="10"/>
  <c r="G190" i="10"/>
  <c r="H190" i="10"/>
  <c r="Y190" i="10" s="1"/>
  <c r="Z190" i="10" s="1"/>
  <c r="I190" i="10"/>
  <c r="J190" i="10"/>
  <c r="K190" i="10"/>
  <c r="N190" i="10"/>
  <c r="B191" i="10"/>
  <c r="C191" i="10"/>
  <c r="D191" i="10"/>
  <c r="F191" i="10"/>
  <c r="G191" i="10"/>
  <c r="H191" i="10"/>
  <c r="Y191" i="10" s="1"/>
  <c r="Z191" i="10" s="1"/>
  <c r="I191" i="10"/>
  <c r="J191" i="10"/>
  <c r="K191" i="10"/>
  <c r="B192" i="10"/>
  <c r="C192" i="10"/>
  <c r="D192" i="10"/>
  <c r="F192" i="10"/>
  <c r="G192" i="10"/>
  <c r="H192" i="10"/>
  <c r="Y192" i="10" s="1"/>
  <c r="Z192" i="10" s="1"/>
  <c r="I192" i="10"/>
  <c r="J192" i="10"/>
  <c r="K192" i="10"/>
  <c r="L192" i="10"/>
  <c r="N192" i="10"/>
  <c r="B193" i="10"/>
  <c r="C193" i="10"/>
  <c r="D193" i="10"/>
  <c r="E193" i="10"/>
  <c r="F193" i="10"/>
  <c r="G193" i="10"/>
  <c r="H193" i="10"/>
  <c r="Y193" i="10" s="1"/>
  <c r="Z193" i="10" s="1"/>
  <c r="I193" i="10"/>
  <c r="J193" i="10"/>
  <c r="K193" i="10"/>
  <c r="M193" i="10"/>
  <c r="N193" i="10"/>
  <c r="B194" i="10"/>
  <c r="C194" i="10"/>
  <c r="D194" i="10"/>
  <c r="F194" i="10"/>
  <c r="G194" i="10"/>
  <c r="H194" i="10"/>
  <c r="Y194" i="10" s="1"/>
  <c r="Z194" i="10" s="1"/>
  <c r="I194" i="10"/>
  <c r="J194" i="10"/>
  <c r="K194" i="10"/>
  <c r="B195" i="10"/>
  <c r="C195" i="10"/>
  <c r="D195" i="10"/>
  <c r="F195" i="10"/>
  <c r="G195" i="10"/>
  <c r="H195" i="10"/>
  <c r="Y195" i="10" s="1"/>
  <c r="Z195" i="10" s="1"/>
  <c r="I195" i="10"/>
  <c r="J195" i="10"/>
  <c r="K195" i="10"/>
  <c r="N195" i="10"/>
  <c r="B196" i="10"/>
  <c r="AD196" i="10" s="1"/>
  <c r="C196" i="10"/>
  <c r="D196" i="10"/>
  <c r="F196" i="10"/>
  <c r="G196" i="10"/>
  <c r="H196" i="10"/>
  <c r="Y196" i="10" s="1"/>
  <c r="Z196" i="10" s="1"/>
  <c r="I196" i="10"/>
  <c r="J196" i="10"/>
  <c r="K196" i="10"/>
  <c r="N196" i="10"/>
  <c r="B197" i="10"/>
  <c r="A197" i="10" s="1"/>
  <c r="C197" i="10"/>
  <c r="D197" i="10"/>
  <c r="E197" i="10"/>
  <c r="F197" i="10"/>
  <c r="G197" i="10"/>
  <c r="H197" i="10"/>
  <c r="I197" i="10"/>
  <c r="J197" i="10"/>
  <c r="K197" i="10"/>
  <c r="L197" i="10"/>
  <c r="M197" i="10"/>
  <c r="N197" i="10"/>
  <c r="B198" i="10"/>
  <c r="C198" i="10"/>
  <c r="D198" i="10"/>
  <c r="F198" i="10"/>
  <c r="G198" i="10"/>
  <c r="H198" i="10"/>
  <c r="Y198" i="10" s="1"/>
  <c r="Z198" i="10" s="1"/>
  <c r="I198" i="10"/>
  <c r="J198" i="10"/>
  <c r="K198" i="10"/>
  <c r="N198" i="10"/>
  <c r="B199" i="10"/>
  <c r="C199" i="10"/>
  <c r="D199" i="10"/>
  <c r="F199" i="10"/>
  <c r="G199" i="10"/>
  <c r="H199" i="10"/>
  <c r="Y199" i="10" s="1"/>
  <c r="Z199" i="10" s="1"/>
  <c r="I199" i="10"/>
  <c r="J199" i="10"/>
  <c r="K199" i="10"/>
  <c r="B200" i="10"/>
  <c r="A200" i="10" s="1"/>
  <c r="C200" i="10"/>
  <c r="D200" i="10"/>
  <c r="F200" i="10"/>
  <c r="G200" i="10"/>
  <c r="H200" i="10"/>
  <c r="Y200" i="10" s="1"/>
  <c r="Z200" i="10" s="1"/>
  <c r="I200" i="10"/>
  <c r="J200" i="10"/>
  <c r="K200" i="10"/>
  <c r="L200" i="10"/>
  <c r="N200" i="10"/>
  <c r="B201" i="10"/>
  <c r="A201" i="10" s="1"/>
  <c r="C201" i="10"/>
  <c r="D201" i="10"/>
  <c r="F201" i="10"/>
  <c r="G201" i="10"/>
  <c r="H201" i="10"/>
  <c r="Y201" i="10" s="1"/>
  <c r="Z201" i="10" s="1"/>
  <c r="I201" i="10"/>
  <c r="J201" i="10"/>
  <c r="K201" i="10"/>
  <c r="N201" i="10"/>
  <c r="B202" i="10"/>
  <c r="C202" i="10"/>
  <c r="D202" i="10"/>
  <c r="F202" i="10"/>
  <c r="G202" i="10"/>
  <c r="H202" i="10"/>
  <c r="Y202" i="10" s="1"/>
  <c r="Z202" i="10" s="1"/>
  <c r="I202" i="10"/>
  <c r="J202" i="10"/>
  <c r="K202" i="10"/>
  <c r="B203" i="10"/>
  <c r="C203" i="10"/>
  <c r="D203" i="10"/>
  <c r="F203" i="10"/>
  <c r="G203" i="10"/>
  <c r="H203" i="10"/>
  <c r="Y203" i="10" s="1"/>
  <c r="Z203" i="10" s="1"/>
  <c r="I203" i="10"/>
  <c r="J203" i="10"/>
  <c r="K203" i="10"/>
  <c r="N203" i="10"/>
  <c r="B204" i="10"/>
  <c r="N204" i="10" s="1"/>
  <c r="C204" i="10"/>
  <c r="D204" i="10"/>
  <c r="F204" i="10"/>
  <c r="G204" i="10"/>
  <c r="H204" i="10"/>
  <c r="Y204" i="10" s="1"/>
  <c r="Z204" i="10" s="1"/>
  <c r="I204" i="10"/>
  <c r="J204" i="10"/>
  <c r="K204" i="10"/>
  <c r="B205" i="10"/>
  <c r="A205" i="10" s="1"/>
  <c r="C205" i="10"/>
  <c r="D205" i="10"/>
  <c r="E205" i="10"/>
  <c r="F205" i="10"/>
  <c r="G205" i="10"/>
  <c r="H205" i="10"/>
  <c r="Y205" i="10" s="1"/>
  <c r="Z205" i="10" s="1"/>
  <c r="I205" i="10"/>
  <c r="J205" i="10"/>
  <c r="K205" i="10"/>
  <c r="L205" i="10"/>
  <c r="M205" i="10"/>
  <c r="N205" i="10"/>
  <c r="B206" i="10"/>
  <c r="C206" i="10"/>
  <c r="D206" i="10"/>
  <c r="F206" i="10"/>
  <c r="G206" i="10"/>
  <c r="H206" i="10"/>
  <c r="Y206" i="10" s="1"/>
  <c r="Z206" i="10" s="1"/>
  <c r="I206" i="10"/>
  <c r="J206" i="10"/>
  <c r="K206" i="10"/>
  <c r="N206" i="10"/>
  <c r="B207" i="10"/>
  <c r="C207" i="10"/>
  <c r="D207" i="10"/>
  <c r="F207" i="10"/>
  <c r="G207" i="10"/>
  <c r="H207" i="10"/>
  <c r="Y207" i="10" s="1"/>
  <c r="Z207" i="10" s="1"/>
  <c r="I207" i="10"/>
  <c r="J207" i="10"/>
  <c r="K207" i="10"/>
  <c r="B208" i="10"/>
  <c r="A208" i="10" s="1"/>
  <c r="C208" i="10"/>
  <c r="D208" i="10"/>
  <c r="F208" i="10"/>
  <c r="G208" i="10"/>
  <c r="H208" i="10"/>
  <c r="Y208" i="10" s="1"/>
  <c r="Z208" i="10" s="1"/>
  <c r="I208" i="10"/>
  <c r="J208" i="10"/>
  <c r="K208" i="10"/>
  <c r="L208" i="10"/>
  <c r="N208" i="10"/>
  <c r="B209" i="10"/>
  <c r="A209" i="10" s="1"/>
  <c r="C209" i="10"/>
  <c r="D209" i="10"/>
  <c r="F209" i="10"/>
  <c r="G209" i="10"/>
  <c r="H209" i="10"/>
  <c r="Y209" i="10" s="1"/>
  <c r="Z209" i="10" s="1"/>
  <c r="I209" i="10"/>
  <c r="J209" i="10"/>
  <c r="K209" i="10"/>
  <c r="N209" i="10"/>
  <c r="B210" i="10"/>
  <c r="C210" i="10"/>
  <c r="D210" i="10"/>
  <c r="F210" i="10"/>
  <c r="G210" i="10"/>
  <c r="H210" i="10"/>
  <c r="Y210" i="10" s="1"/>
  <c r="Z210" i="10" s="1"/>
  <c r="I210" i="10"/>
  <c r="J210" i="10"/>
  <c r="K210" i="10"/>
  <c r="B211" i="10"/>
  <c r="C211" i="10"/>
  <c r="D211" i="10"/>
  <c r="F211" i="10"/>
  <c r="G211" i="10"/>
  <c r="H211" i="10"/>
  <c r="Y211" i="10" s="1"/>
  <c r="Z211" i="10" s="1"/>
  <c r="I211" i="10"/>
  <c r="J211" i="10"/>
  <c r="K211" i="10"/>
  <c r="N211" i="10"/>
  <c r="B212" i="10"/>
  <c r="C212" i="10"/>
  <c r="D212" i="10"/>
  <c r="F212" i="10"/>
  <c r="G212" i="10"/>
  <c r="H212" i="10"/>
  <c r="Y212" i="10" s="1"/>
  <c r="Z212" i="10" s="1"/>
  <c r="I212" i="10"/>
  <c r="J212" i="10"/>
  <c r="K212" i="10"/>
  <c r="B213" i="10"/>
  <c r="A213" i="10" s="1"/>
  <c r="C213" i="10"/>
  <c r="D213" i="10"/>
  <c r="E213" i="10"/>
  <c r="F213" i="10"/>
  <c r="G213" i="10"/>
  <c r="H213" i="10"/>
  <c r="Y213" i="10" s="1"/>
  <c r="Z213" i="10" s="1"/>
  <c r="I213" i="10"/>
  <c r="J213" i="10"/>
  <c r="K213" i="10"/>
  <c r="L213" i="10"/>
  <c r="M213" i="10"/>
  <c r="N213" i="10"/>
  <c r="B214" i="10"/>
  <c r="C214" i="10"/>
  <c r="D214" i="10"/>
  <c r="F214" i="10"/>
  <c r="G214" i="10"/>
  <c r="H214" i="10"/>
  <c r="Y214" i="10" s="1"/>
  <c r="Z214" i="10" s="1"/>
  <c r="I214" i="10"/>
  <c r="J214" i="10"/>
  <c r="K214" i="10"/>
  <c r="N214" i="10"/>
  <c r="B215" i="10"/>
  <c r="C215" i="10"/>
  <c r="D215" i="10"/>
  <c r="F215" i="10"/>
  <c r="G215" i="10"/>
  <c r="H215" i="10"/>
  <c r="Y215" i="10" s="1"/>
  <c r="Z215" i="10" s="1"/>
  <c r="I215" i="10"/>
  <c r="J215" i="10"/>
  <c r="K215" i="10"/>
  <c r="B216" i="10"/>
  <c r="A216" i="10" s="1"/>
  <c r="C216" i="10"/>
  <c r="D216" i="10"/>
  <c r="F216" i="10"/>
  <c r="G216" i="10"/>
  <c r="H216" i="10"/>
  <c r="Y216" i="10" s="1"/>
  <c r="Z216" i="10" s="1"/>
  <c r="I216" i="10"/>
  <c r="J216" i="10"/>
  <c r="K216" i="10"/>
  <c r="L216" i="10"/>
  <c r="N216" i="10"/>
  <c r="B217" i="10"/>
  <c r="C217" i="10"/>
  <c r="D217" i="10"/>
  <c r="F217" i="10"/>
  <c r="G217" i="10"/>
  <c r="H217" i="10"/>
  <c r="Y217" i="10" s="1"/>
  <c r="Z217" i="10" s="1"/>
  <c r="I217" i="10"/>
  <c r="J217" i="10"/>
  <c r="K217" i="10"/>
  <c r="L217" i="10"/>
  <c r="B218" i="10"/>
  <c r="C218" i="10"/>
  <c r="D218" i="10"/>
  <c r="F218" i="10"/>
  <c r="G218" i="10"/>
  <c r="H218" i="10"/>
  <c r="Y218" i="10" s="1"/>
  <c r="Z218" i="10" s="1"/>
  <c r="I218" i="10"/>
  <c r="J218" i="10"/>
  <c r="K218" i="10"/>
  <c r="M218" i="10"/>
  <c r="B219" i="10"/>
  <c r="C219" i="10"/>
  <c r="D219" i="10"/>
  <c r="F219" i="10"/>
  <c r="G219" i="10"/>
  <c r="H219" i="10"/>
  <c r="Y219" i="10" s="1"/>
  <c r="Z219" i="10" s="1"/>
  <c r="I219" i="10"/>
  <c r="J219" i="10"/>
  <c r="K219" i="10"/>
  <c r="N219" i="10"/>
  <c r="B220" i="10"/>
  <c r="C220" i="10"/>
  <c r="D220" i="10"/>
  <c r="F220" i="10"/>
  <c r="G220" i="10"/>
  <c r="H220" i="10"/>
  <c r="Y220" i="10" s="1"/>
  <c r="Z220" i="10" s="1"/>
  <c r="I220" i="10"/>
  <c r="J220" i="10"/>
  <c r="K220" i="10"/>
  <c r="N220" i="10"/>
  <c r="B221" i="10"/>
  <c r="C221" i="10"/>
  <c r="D221" i="10"/>
  <c r="F221" i="10"/>
  <c r="G221" i="10"/>
  <c r="H221" i="10"/>
  <c r="Y221" i="10" s="1"/>
  <c r="Z221" i="10" s="1"/>
  <c r="I221" i="10"/>
  <c r="J221" i="10"/>
  <c r="K221" i="10"/>
  <c r="L221" i="10"/>
  <c r="N221" i="10"/>
  <c r="B222" i="10"/>
  <c r="C222" i="10"/>
  <c r="D222" i="10"/>
  <c r="F222" i="10"/>
  <c r="G222" i="10"/>
  <c r="H222" i="10"/>
  <c r="Y222" i="10" s="1"/>
  <c r="Z222" i="10" s="1"/>
  <c r="I222" i="10"/>
  <c r="J222" i="10"/>
  <c r="K222" i="10"/>
  <c r="B223" i="10"/>
  <c r="C223" i="10"/>
  <c r="D223" i="10"/>
  <c r="F223" i="10"/>
  <c r="G223" i="10"/>
  <c r="H223" i="10"/>
  <c r="Y223" i="10" s="1"/>
  <c r="Z223" i="10" s="1"/>
  <c r="I223" i="10"/>
  <c r="J223" i="10"/>
  <c r="K223" i="10"/>
  <c r="B224" i="10"/>
  <c r="A224" i="10" s="1"/>
  <c r="C224" i="10"/>
  <c r="D224" i="10"/>
  <c r="F224" i="10"/>
  <c r="G224" i="10"/>
  <c r="H224" i="10"/>
  <c r="Y224" i="10" s="1"/>
  <c r="Z224" i="10" s="1"/>
  <c r="I224" i="10"/>
  <c r="J224" i="10"/>
  <c r="K224" i="10"/>
  <c r="L224" i="10"/>
  <c r="N224" i="10"/>
  <c r="B225" i="10"/>
  <c r="C225" i="10"/>
  <c r="D225" i="10"/>
  <c r="F225" i="10"/>
  <c r="G225" i="10"/>
  <c r="H225" i="10"/>
  <c r="Y225" i="10" s="1"/>
  <c r="Z225" i="10" s="1"/>
  <c r="I225" i="10"/>
  <c r="J225" i="10"/>
  <c r="K225" i="10"/>
  <c r="L225" i="10"/>
  <c r="B226" i="10"/>
  <c r="A226" i="10" s="1"/>
  <c r="C226" i="10"/>
  <c r="D226" i="10"/>
  <c r="F226" i="10"/>
  <c r="G226" i="10"/>
  <c r="H226" i="10"/>
  <c r="Y226" i="10" s="1"/>
  <c r="Z226" i="10" s="1"/>
  <c r="I226" i="10"/>
  <c r="J226" i="10"/>
  <c r="K226" i="10"/>
  <c r="L226" i="10"/>
  <c r="N226" i="10"/>
  <c r="B227" i="10"/>
  <c r="C227" i="10"/>
  <c r="D227" i="10"/>
  <c r="F227" i="10"/>
  <c r="G227" i="10"/>
  <c r="H227" i="10"/>
  <c r="Y227" i="10" s="1"/>
  <c r="Z227" i="10" s="1"/>
  <c r="I227" i="10"/>
  <c r="J227" i="10"/>
  <c r="K227" i="10"/>
  <c r="N227" i="10"/>
  <c r="B228" i="10"/>
  <c r="A228" i="10" s="1"/>
  <c r="C228" i="10"/>
  <c r="D228" i="10"/>
  <c r="E228" i="10"/>
  <c r="F228" i="10"/>
  <c r="G228" i="10"/>
  <c r="H228" i="10"/>
  <c r="Y228" i="10" s="1"/>
  <c r="Z228" i="10" s="1"/>
  <c r="I228" i="10"/>
  <c r="J228" i="10"/>
  <c r="K228" i="10"/>
  <c r="L228" i="10"/>
  <c r="M228" i="10"/>
  <c r="N228" i="10"/>
  <c r="B229" i="10"/>
  <c r="C229" i="10"/>
  <c r="D229" i="10"/>
  <c r="F229" i="10"/>
  <c r="G229" i="10"/>
  <c r="H229" i="10"/>
  <c r="Y229" i="10" s="1"/>
  <c r="Z229" i="10" s="1"/>
  <c r="I229" i="10"/>
  <c r="J229" i="10"/>
  <c r="K229" i="10"/>
  <c r="L229" i="10"/>
  <c r="N229" i="10"/>
  <c r="B230" i="10"/>
  <c r="A230" i="10" s="1"/>
  <c r="C230" i="10"/>
  <c r="D230" i="10"/>
  <c r="E230" i="10"/>
  <c r="F230" i="10"/>
  <c r="G230" i="10"/>
  <c r="H230" i="10"/>
  <c r="Y230" i="10" s="1"/>
  <c r="Z230" i="10" s="1"/>
  <c r="I230" i="10"/>
  <c r="J230" i="10"/>
  <c r="K230" i="10"/>
  <c r="L230" i="10"/>
  <c r="M230" i="10"/>
  <c r="N230" i="10"/>
  <c r="B231" i="10"/>
  <c r="C231" i="10"/>
  <c r="D231" i="10"/>
  <c r="F231" i="10"/>
  <c r="G231" i="10"/>
  <c r="H231" i="10"/>
  <c r="Y231" i="10" s="1"/>
  <c r="Z231" i="10" s="1"/>
  <c r="I231" i="10"/>
  <c r="J231" i="10"/>
  <c r="K231" i="10"/>
  <c r="N231" i="10"/>
  <c r="B232" i="10"/>
  <c r="C232" i="10"/>
  <c r="D232" i="10"/>
  <c r="F232" i="10"/>
  <c r="G232" i="10"/>
  <c r="H232" i="10"/>
  <c r="Y232" i="10" s="1"/>
  <c r="Z232" i="10" s="1"/>
  <c r="I232" i="10"/>
  <c r="J232" i="10"/>
  <c r="K232" i="10"/>
  <c r="N232" i="10"/>
  <c r="B233" i="10"/>
  <c r="C233" i="10"/>
  <c r="D233" i="10"/>
  <c r="F233" i="10"/>
  <c r="G233" i="10"/>
  <c r="H233" i="10"/>
  <c r="Y233" i="10" s="1"/>
  <c r="Z233" i="10" s="1"/>
  <c r="I233" i="10"/>
  <c r="J233" i="10"/>
  <c r="K233" i="10"/>
  <c r="L233" i="10"/>
  <c r="N233" i="10"/>
  <c r="B234" i="10"/>
  <c r="C234" i="10"/>
  <c r="D234" i="10"/>
  <c r="F234" i="10"/>
  <c r="G234" i="10"/>
  <c r="H234" i="10"/>
  <c r="Y234" i="10" s="1"/>
  <c r="Z234" i="10" s="1"/>
  <c r="I234" i="10"/>
  <c r="J234" i="10"/>
  <c r="K234" i="10"/>
  <c r="B235" i="10"/>
  <c r="C235" i="10"/>
  <c r="D235" i="10"/>
  <c r="F235" i="10"/>
  <c r="G235" i="10"/>
  <c r="H235" i="10"/>
  <c r="Y235" i="10" s="1"/>
  <c r="Z235" i="10" s="1"/>
  <c r="I235" i="10"/>
  <c r="J235" i="10"/>
  <c r="K235" i="10"/>
  <c r="B236" i="10"/>
  <c r="E236" i="10" s="1"/>
  <c r="C236" i="10"/>
  <c r="D236" i="10"/>
  <c r="F236" i="10"/>
  <c r="G236" i="10"/>
  <c r="H236" i="10"/>
  <c r="Y236" i="10" s="1"/>
  <c r="Z236" i="10" s="1"/>
  <c r="I236" i="10"/>
  <c r="J236" i="10"/>
  <c r="K236" i="10"/>
  <c r="L236" i="10"/>
  <c r="N236" i="10"/>
  <c r="B237" i="10"/>
  <c r="C237" i="10"/>
  <c r="D237" i="10"/>
  <c r="F237" i="10"/>
  <c r="G237" i="10"/>
  <c r="H237" i="10"/>
  <c r="Y237" i="10" s="1"/>
  <c r="Z237" i="10" s="1"/>
  <c r="I237" i="10"/>
  <c r="J237" i="10"/>
  <c r="K237" i="10"/>
  <c r="L237" i="10"/>
  <c r="B238" i="10"/>
  <c r="A238" i="10" s="1"/>
  <c r="C238" i="10"/>
  <c r="D238" i="10"/>
  <c r="F238" i="10"/>
  <c r="G238" i="10"/>
  <c r="H238" i="10"/>
  <c r="Y238" i="10" s="1"/>
  <c r="Z238" i="10" s="1"/>
  <c r="I238" i="10"/>
  <c r="J238" i="10"/>
  <c r="K238" i="10"/>
  <c r="L238" i="10"/>
  <c r="N238" i="10"/>
  <c r="B239" i="10"/>
  <c r="C239" i="10"/>
  <c r="D239" i="10"/>
  <c r="F239" i="10"/>
  <c r="G239" i="10"/>
  <c r="H239" i="10"/>
  <c r="Y239" i="10" s="1"/>
  <c r="Z239" i="10" s="1"/>
  <c r="I239" i="10"/>
  <c r="J239" i="10"/>
  <c r="K239" i="10"/>
  <c r="N239" i="10"/>
  <c r="B240" i="10"/>
  <c r="A240" i="10" s="1"/>
  <c r="C240" i="10"/>
  <c r="D240" i="10"/>
  <c r="E240" i="10"/>
  <c r="F240" i="10"/>
  <c r="G240" i="10"/>
  <c r="H240" i="10"/>
  <c r="Y240" i="10" s="1"/>
  <c r="Z240" i="10" s="1"/>
  <c r="I240" i="10"/>
  <c r="J240" i="10"/>
  <c r="K240" i="10"/>
  <c r="L240" i="10"/>
  <c r="M240" i="10"/>
  <c r="N240" i="10"/>
  <c r="B241" i="10"/>
  <c r="C241" i="10"/>
  <c r="D241" i="10"/>
  <c r="F241" i="10"/>
  <c r="G241" i="10"/>
  <c r="H241" i="10"/>
  <c r="Y241" i="10" s="1"/>
  <c r="Z241" i="10" s="1"/>
  <c r="I241" i="10"/>
  <c r="J241" i="10"/>
  <c r="K241" i="10"/>
  <c r="L241" i="10"/>
  <c r="N241" i="10"/>
  <c r="B242" i="10"/>
  <c r="A242" i="10" s="1"/>
  <c r="C242" i="10"/>
  <c r="D242" i="10"/>
  <c r="E242" i="10"/>
  <c r="F242" i="10"/>
  <c r="G242" i="10"/>
  <c r="H242" i="10"/>
  <c r="Y242" i="10" s="1"/>
  <c r="Z242" i="10" s="1"/>
  <c r="I242" i="10"/>
  <c r="J242" i="10"/>
  <c r="K242" i="10"/>
  <c r="L242" i="10"/>
  <c r="M242" i="10"/>
  <c r="N242" i="10"/>
  <c r="B243" i="10"/>
  <c r="C243" i="10"/>
  <c r="D243" i="10"/>
  <c r="F243" i="10"/>
  <c r="G243" i="10"/>
  <c r="H243" i="10"/>
  <c r="Y243" i="10" s="1"/>
  <c r="Z243" i="10" s="1"/>
  <c r="I243" i="10"/>
  <c r="J243" i="10"/>
  <c r="K243" i="10"/>
  <c r="N243" i="10"/>
  <c r="B244" i="10"/>
  <c r="C244" i="10"/>
  <c r="D244" i="10"/>
  <c r="F244" i="10"/>
  <c r="G244" i="10"/>
  <c r="H244" i="10"/>
  <c r="Y244" i="10" s="1"/>
  <c r="Z244" i="10" s="1"/>
  <c r="I244" i="10"/>
  <c r="J244" i="10"/>
  <c r="K244" i="10"/>
  <c r="N244" i="10"/>
  <c r="B245" i="10"/>
  <c r="C245" i="10"/>
  <c r="D245" i="10"/>
  <c r="F245" i="10"/>
  <c r="G245" i="10"/>
  <c r="H245" i="10"/>
  <c r="Y245" i="10" s="1"/>
  <c r="Z245" i="10" s="1"/>
  <c r="I245" i="10"/>
  <c r="J245" i="10"/>
  <c r="K245" i="10"/>
  <c r="L245" i="10"/>
  <c r="N245" i="10"/>
  <c r="B246" i="10"/>
  <c r="C246" i="10"/>
  <c r="D246" i="10"/>
  <c r="F246" i="10"/>
  <c r="G246" i="10"/>
  <c r="H246" i="10"/>
  <c r="Y246" i="10" s="1"/>
  <c r="Z246" i="10" s="1"/>
  <c r="I246" i="10"/>
  <c r="J246" i="10"/>
  <c r="K246" i="10"/>
  <c r="B247" i="10"/>
  <c r="C247" i="10"/>
  <c r="D247" i="10"/>
  <c r="F247" i="10"/>
  <c r="G247" i="10"/>
  <c r="H247" i="10"/>
  <c r="Y247" i="10" s="1"/>
  <c r="Z247" i="10" s="1"/>
  <c r="I247" i="10"/>
  <c r="J247" i="10"/>
  <c r="K247" i="10"/>
  <c r="N247" i="10"/>
  <c r="B248" i="10"/>
  <c r="A248" i="10" s="1"/>
  <c r="C248" i="10"/>
  <c r="D248" i="10"/>
  <c r="F248" i="10"/>
  <c r="G248" i="10"/>
  <c r="H248" i="10"/>
  <c r="Y248" i="10" s="1"/>
  <c r="Z248" i="10" s="1"/>
  <c r="I248" i="10"/>
  <c r="J248" i="10"/>
  <c r="K248" i="10"/>
  <c r="M248" i="10"/>
  <c r="N248" i="10"/>
  <c r="B249" i="10"/>
  <c r="C249" i="10"/>
  <c r="D249" i="10"/>
  <c r="F249" i="10"/>
  <c r="G249" i="10"/>
  <c r="H249" i="10"/>
  <c r="Y249" i="10" s="1"/>
  <c r="Z249" i="10" s="1"/>
  <c r="I249" i="10"/>
  <c r="J249" i="10"/>
  <c r="K249" i="10"/>
  <c r="B250" i="10"/>
  <c r="A250" i="10" s="1"/>
  <c r="C250" i="10"/>
  <c r="D250" i="10"/>
  <c r="E250" i="10"/>
  <c r="F250" i="10"/>
  <c r="G250" i="10"/>
  <c r="H250" i="10"/>
  <c r="Y250" i="10" s="1"/>
  <c r="Z250" i="10" s="1"/>
  <c r="I250" i="10"/>
  <c r="J250" i="10"/>
  <c r="K250" i="10"/>
  <c r="M250" i="10"/>
  <c r="N250" i="10"/>
  <c r="B251" i="10"/>
  <c r="C251" i="10"/>
  <c r="D251" i="10"/>
  <c r="F251" i="10"/>
  <c r="G251" i="10"/>
  <c r="H251" i="10"/>
  <c r="Y251" i="10" s="1"/>
  <c r="Z251" i="10" s="1"/>
  <c r="I251" i="10"/>
  <c r="J251" i="10"/>
  <c r="K251" i="10"/>
  <c r="B252" i="10"/>
  <c r="L252" i="10" s="1"/>
  <c r="C252" i="10"/>
  <c r="D252" i="10"/>
  <c r="F252" i="10"/>
  <c r="G252" i="10"/>
  <c r="H252" i="10"/>
  <c r="Y252" i="10" s="1"/>
  <c r="Z252" i="10" s="1"/>
  <c r="I252" i="10"/>
  <c r="J252" i="10"/>
  <c r="K252" i="10"/>
  <c r="M252" i="10"/>
  <c r="B253" i="10"/>
  <c r="L253" i="10" s="1"/>
  <c r="C253" i="10"/>
  <c r="D253" i="10"/>
  <c r="F253" i="10"/>
  <c r="G253" i="10"/>
  <c r="H253" i="10"/>
  <c r="Y253" i="10" s="1"/>
  <c r="Z253" i="10" s="1"/>
  <c r="I253" i="10"/>
  <c r="J253" i="10"/>
  <c r="K253" i="10"/>
  <c r="N253" i="10"/>
  <c r="B254" i="10"/>
  <c r="A254" i="10" s="1"/>
  <c r="C254" i="10"/>
  <c r="D254" i="10"/>
  <c r="E254" i="10"/>
  <c r="F254" i="10"/>
  <c r="G254" i="10"/>
  <c r="H254" i="10"/>
  <c r="Y254" i="10" s="1"/>
  <c r="Z254" i="10" s="1"/>
  <c r="I254" i="10"/>
  <c r="J254" i="10"/>
  <c r="K254" i="10"/>
  <c r="L254" i="10"/>
  <c r="M254" i="10"/>
  <c r="N254" i="10"/>
  <c r="B255" i="10"/>
  <c r="N255" i="10" s="1"/>
  <c r="C255" i="10"/>
  <c r="D255" i="10"/>
  <c r="F255" i="10"/>
  <c r="G255" i="10"/>
  <c r="H255" i="10"/>
  <c r="Y255" i="10" s="1"/>
  <c r="Z255" i="10" s="1"/>
  <c r="I255" i="10"/>
  <c r="J255" i="10"/>
  <c r="K255" i="10"/>
  <c r="B256" i="10"/>
  <c r="C256" i="10"/>
  <c r="D256" i="10"/>
  <c r="F256" i="10"/>
  <c r="G256" i="10"/>
  <c r="H256" i="10"/>
  <c r="Y256" i="10" s="1"/>
  <c r="Z256" i="10" s="1"/>
  <c r="I256" i="10"/>
  <c r="J256" i="10"/>
  <c r="K256" i="10"/>
  <c r="B257" i="10"/>
  <c r="C257" i="10"/>
  <c r="D257" i="10"/>
  <c r="F257" i="10"/>
  <c r="G257" i="10"/>
  <c r="H257" i="10"/>
  <c r="Y257" i="10" s="1"/>
  <c r="Z257" i="10" s="1"/>
  <c r="I257" i="10"/>
  <c r="J257" i="10"/>
  <c r="K257" i="10"/>
  <c r="B258" i="10"/>
  <c r="A258" i="10" s="1"/>
  <c r="C258" i="10"/>
  <c r="D258" i="10"/>
  <c r="E258" i="10"/>
  <c r="F258" i="10"/>
  <c r="G258" i="10"/>
  <c r="H258" i="10"/>
  <c r="Y258" i="10" s="1"/>
  <c r="Z258" i="10" s="1"/>
  <c r="I258" i="10"/>
  <c r="J258" i="10"/>
  <c r="K258" i="10"/>
  <c r="M258" i="10"/>
  <c r="N258" i="10"/>
  <c r="B259" i="10"/>
  <c r="C259" i="10"/>
  <c r="D259" i="10"/>
  <c r="F259" i="10"/>
  <c r="G259" i="10"/>
  <c r="H259" i="10"/>
  <c r="Y259" i="10" s="1"/>
  <c r="Z259" i="10" s="1"/>
  <c r="I259" i="10"/>
  <c r="J259" i="10"/>
  <c r="K259" i="10"/>
  <c r="B260" i="10"/>
  <c r="L260" i="10" s="1"/>
  <c r="C260" i="10"/>
  <c r="D260" i="10"/>
  <c r="F260" i="10"/>
  <c r="G260" i="10"/>
  <c r="H260" i="10"/>
  <c r="Y260" i="10" s="1"/>
  <c r="Z260" i="10" s="1"/>
  <c r="I260" i="10"/>
  <c r="J260" i="10"/>
  <c r="K260" i="10"/>
  <c r="M260" i="10"/>
  <c r="B261" i="10"/>
  <c r="L261" i="10" s="1"/>
  <c r="C261" i="10"/>
  <c r="D261" i="10"/>
  <c r="F261" i="10"/>
  <c r="G261" i="10"/>
  <c r="H261" i="10"/>
  <c r="Y261" i="10" s="1"/>
  <c r="Z261" i="10" s="1"/>
  <c r="I261" i="10"/>
  <c r="J261" i="10"/>
  <c r="K261" i="10"/>
  <c r="N261" i="10"/>
  <c r="B262" i="10"/>
  <c r="A262" i="10" s="1"/>
  <c r="C262" i="10"/>
  <c r="D262" i="10"/>
  <c r="E262" i="10"/>
  <c r="F262" i="10"/>
  <c r="G262" i="10"/>
  <c r="H262" i="10"/>
  <c r="Y262" i="10" s="1"/>
  <c r="Z262" i="10" s="1"/>
  <c r="I262" i="10"/>
  <c r="J262" i="10"/>
  <c r="K262" i="10"/>
  <c r="L262" i="10"/>
  <c r="M262" i="10"/>
  <c r="N262" i="10"/>
  <c r="B263" i="10"/>
  <c r="N263" i="10" s="1"/>
  <c r="C263" i="10"/>
  <c r="D263" i="10"/>
  <c r="F263" i="10"/>
  <c r="G263" i="10"/>
  <c r="H263" i="10"/>
  <c r="Y263" i="10" s="1"/>
  <c r="Z263" i="10" s="1"/>
  <c r="I263" i="10"/>
  <c r="J263" i="10"/>
  <c r="K263" i="10"/>
  <c r="B264" i="10"/>
  <c r="C264" i="10"/>
  <c r="D264" i="10"/>
  <c r="F264" i="10"/>
  <c r="G264" i="10"/>
  <c r="H264" i="10"/>
  <c r="Y264" i="10" s="1"/>
  <c r="Z264" i="10" s="1"/>
  <c r="I264" i="10"/>
  <c r="J264" i="10"/>
  <c r="K264" i="10"/>
  <c r="B265" i="10"/>
  <c r="C265" i="10"/>
  <c r="D265" i="10"/>
  <c r="F265" i="10"/>
  <c r="G265" i="10"/>
  <c r="H265" i="10"/>
  <c r="Y265" i="10" s="1"/>
  <c r="Z265" i="10" s="1"/>
  <c r="I265" i="10"/>
  <c r="J265" i="10"/>
  <c r="K265" i="10"/>
  <c r="B266" i="10"/>
  <c r="A266" i="10" s="1"/>
  <c r="C266" i="10"/>
  <c r="D266" i="10"/>
  <c r="E266" i="10"/>
  <c r="F266" i="10"/>
  <c r="G266" i="10"/>
  <c r="H266" i="10"/>
  <c r="Y266" i="10" s="1"/>
  <c r="Z266" i="10" s="1"/>
  <c r="I266" i="10"/>
  <c r="J266" i="10"/>
  <c r="K266" i="10"/>
  <c r="M266" i="10"/>
  <c r="N266" i="10"/>
  <c r="B267" i="10"/>
  <c r="C267" i="10"/>
  <c r="D267" i="10"/>
  <c r="F267" i="10"/>
  <c r="G267" i="10"/>
  <c r="H267" i="10"/>
  <c r="Y267" i="10" s="1"/>
  <c r="Z267" i="10" s="1"/>
  <c r="I267" i="10"/>
  <c r="J267" i="10"/>
  <c r="K267" i="10"/>
  <c r="B268" i="10"/>
  <c r="L268" i="10" s="1"/>
  <c r="C268" i="10"/>
  <c r="D268" i="10"/>
  <c r="F268" i="10"/>
  <c r="G268" i="10"/>
  <c r="H268" i="10"/>
  <c r="Y268" i="10" s="1"/>
  <c r="Z268" i="10" s="1"/>
  <c r="I268" i="10"/>
  <c r="J268" i="10"/>
  <c r="K268" i="10"/>
  <c r="M268" i="10"/>
  <c r="B269" i="10"/>
  <c r="L269" i="10" s="1"/>
  <c r="C269" i="10"/>
  <c r="D269" i="10"/>
  <c r="F269" i="10"/>
  <c r="G269" i="10"/>
  <c r="H269" i="10"/>
  <c r="Y269" i="10" s="1"/>
  <c r="Z269" i="10" s="1"/>
  <c r="I269" i="10"/>
  <c r="J269" i="10"/>
  <c r="K269" i="10"/>
  <c r="N269" i="10"/>
  <c r="B270" i="10"/>
  <c r="A270" i="10" s="1"/>
  <c r="C270" i="10"/>
  <c r="D270" i="10"/>
  <c r="E270" i="10"/>
  <c r="F270" i="10"/>
  <c r="G270" i="10"/>
  <c r="H270" i="10"/>
  <c r="Y270" i="10" s="1"/>
  <c r="Z270" i="10" s="1"/>
  <c r="I270" i="10"/>
  <c r="J270" i="10"/>
  <c r="K270" i="10"/>
  <c r="L270" i="10"/>
  <c r="M270" i="10"/>
  <c r="N270" i="10"/>
  <c r="B271" i="10"/>
  <c r="A271" i="10" s="1"/>
  <c r="C271" i="10"/>
  <c r="D271" i="10"/>
  <c r="F271" i="10"/>
  <c r="G271" i="10"/>
  <c r="H271" i="10"/>
  <c r="Y271" i="10" s="1"/>
  <c r="Z271" i="10" s="1"/>
  <c r="I271" i="10"/>
  <c r="J271" i="10"/>
  <c r="K271" i="10"/>
  <c r="B272" i="10"/>
  <c r="C272" i="10"/>
  <c r="D272" i="10"/>
  <c r="E272" i="10"/>
  <c r="F272" i="10"/>
  <c r="G272" i="10"/>
  <c r="H272" i="10"/>
  <c r="Y272" i="10" s="1"/>
  <c r="Z272" i="10" s="1"/>
  <c r="I272" i="10"/>
  <c r="J272" i="10"/>
  <c r="K272" i="10"/>
  <c r="N272" i="10"/>
  <c r="B273" i="10"/>
  <c r="C273" i="10"/>
  <c r="D273" i="10"/>
  <c r="F273" i="10"/>
  <c r="G273" i="10"/>
  <c r="H273" i="10"/>
  <c r="Y273" i="10" s="1"/>
  <c r="Z273" i="10" s="1"/>
  <c r="I273" i="10"/>
  <c r="J273" i="10"/>
  <c r="K273" i="10"/>
  <c r="L273" i="10"/>
  <c r="B274" i="10"/>
  <c r="A274" i="10" s="1"/>
  <c r="C274" i="10"/>
  <c r="D274" i="10"/>
  <c r="F274" i="10"/>
  <c r="G274" i="10"/>
  <c r="H274" i="10"/>
  <c r="Y274" i="10" s="1"/>
  <c r="Z274" i="10" s="1"/>
  <c r="I274" i="10"/>
  <c r="J274" i="10"/>
  <c r="K274" i="10"/>
  <c r="L274" i="10"/>
  <c r="N274" i="10"/>
  <c r="B275" i="10"/>
  <c r="C275" i="10"/>
  <c r="D275" i="10"/>
  <c r="F275" i="10"/>
  <c r="G275" i="10"/>
  <c r="H275" i="10"/>
  <c r="Y275" i="10" s="1"/>
  <c r="Z275" i="10" s="1"/>
  <c r="I275" i="10"/>
  <c r="J275" i="10"/>
  <c r="K275" i="10"/>
  <c r="B276" i="10"/>
  <c r="C276" i="10"/>
  <c r="D276" i="10"/>
  <c r="F276" i="10"/>
  <c r="G276" i="10"/>
  <c r="H276" i="10"/>
  <c r="Y276" i="10" s="1"/>
  <c r="Z276" i="10" s="1"/>
  <c r="I276" i="10"/>
  <c r="J276" i="10"/>
  <c r="K276" i="10"/>
  <c r="B277" i="10"/>
  <c r="C277" i="10"/>
  <c r="D277" i="10"/>
  <c r="F277" i="10"/>
  <c r="G277" i="10"/>
  <c r="H277" i="10"/>
  <c r="Y277" i="10" s="1"/>
  <c r="Z277" i="10" s="1"/>
  <c r="I277" i="10"/>
  <c r="J277" i="10"/>
  <c r="K277" i="10"/>
  <c r="B278" i="10"/>
  <c r="A278" i="10" s="1"/>
  <c r="C278" i="10"/>
  <c r="D278" i="10"/>
  <c r="E278" i="10"/>
  <c r="F278" i="10"/>
  <c r="G278" i="10"/>
  <c r="H278" i="10"/>
  <c r="Y278" i="10" s="1"/>
  <c r="Z278" i="10" s="1"/>
  <c r="I278" i="10"/>
  <c r="J278" i="10"/>
  <c r="K278" i="10"/>
  <c r="M278" i="10"/>
  <c r="N278" i="10"/>
  <c r="B279" i="10"/>
  <c r="A279" i="10" s="1"/>
  <c r="C279" i="10"/>
  <c r="D279" i="10"/>
  <c r="F279" i="10"/>
  <c r="G279" i="10"/>
  <c r="H279" i="10"/>
  <c r="Y279" i="10" s="1"/>
  <c r="Z279" i="10" s="1"/>
  <c r="I279" i="10"/>
  <c r="J279" i="10"/>
  <c r="K279" i="10"/>
  <c r="B280" i="10"/>
  <c r="A280" i="10" s="1"/>
  <c r="C280" i="10"/>
  <c r="D280" i="10"/>
  <c r="E280" i="10"/>
  <c r="F280" i="10"/>
  <c r="G280" i="10"/>
  <c r="H280" i="10"/>
  <c r="Y280" i="10" s="1"/>
  <c r="Z280" i="10" s="1"/>
  <c r="I280" i="10"/>
  <c r="J280" i="10"/>
  <c r="K280" i="10"/>
  <c r="L280" i="10"/>
  <c r="M280" i="10"/>
  <c r="N280" i="10"/>
  <c r="B281" i="10"/>
  <c r="L281" i="10" s="1"/>
  <c r="C281" i="10"/>
  <c r="D281" i="10"/>
  <c r="F281" i="10"/>
  <c r="G281" i="10"/>
  <c r="H281" i="10"/>
  <c r="Y281" i="10" s="1"/>
  <c r="Z281" i="10" s="1"/>
  <c r="I281" i="10"/>
  <c r="J281" i="10"/>
  <c r="K281" i="10"/>
  <c r="N281" i="10"/>
  <c r="B282" i="10"/>
  <c r="A282" i="10" s="1"/>
  <c r="C282" i="10"/>
  <c r="D282" i="10"/>
  <c r="E282" i="10"/>
  <c r="F282" i="10"/>
  <c r="G282" i="10"/>
  <c r="H282" i="10"/>
  <c r="Y282" i="10" s="1"/>
  <c r="Z282" i="10" s="1"/>
  <c r="I282" i="10"/>
  <c r="J282" i="10"/>
  <c r="K282" i="10"/>
  <c r="L282" i="10"/>
  <c r="M282" i="10"/>
  <c r="N282" i="10"/>
  <c r="B283" i="10"/>
  <c r="A283" i="10" s="1"/>
  <c r="C283" i="10"/>
  <c r="D283" i="10"/>
  <c r="F283" i="10"/>
  <c r="G283" i="10"/>
  <c r="H283" i="10"/>
  <c r="Y283" i="10" s="1"/>
  <c r="Z283" i="10" s="1"/>
  <c r="I283" i="10"/>
  <c r="J283" i="10"/>
  <c r="K283" i="10"/>
  <c r="B284" i="10"/>
  <c r="N284" i="10" s="1"/>
  <c r="C284" i="10"/>
  <c r="D284" i="10"/>
  <c r="F284" i="10"/>
  <c r="G284" i="10"/>
  <c r="H284" i="10"/>
  <c r="Y284" i="10" s="1"/>
  <c r="Z284" i="10" s="1"/>
  <c r="I284" i="10"/>
  <c r="J284" i="10"/>
  <c r="K284" i="10"/>
  <c r="B285" i="10"/>
  <c r="C285" i="10"/>
  <c r="D285" i="10"/>
  <c r="F285" i="10"/>
  <c r="G285" i="10"/>
  <c r="H285" i="10"/>
  <c r="Y285" i="10" s="1"/>
  <c r="Z285" i="10" s="1"/>
  <c r="I285" i="10"/>
  <c r="J285" i="10"/>
  <c r="K285" i="10"/>
  <c r="L285" i="10"/>
  <c r="N285" i="10"/>
  <c r="B286" i="10"/>
  <c r="C286" i="10"/>
  <c r="D286" i="10"/>
  <c r="F286" i="10"/>
  <c r="G286" i="10"/>
  <c r="H286" i="10"/>
  <c r="Y286" i="10" s="1"/>
  <c r="Z286" i="10" s="1"/>
  <c r="I286" i="10"/>
  <c r="J286" i="10"/>
  <c r="K286" i="10"/>
  <c r="N286" i="10"/>
  <c r="B287" i="10"/>
  <c r="A287" i="10" s="1"/>
  <c r="C287" i="10"/>
  <c r="D287" i="10"/>
  <c r="F287" i="10"/>
  <c r="G287" i="10"/>
  <c r="H287" i="10"/>
  <c r="Y287" i="10" s="1"/>
  <c r="Z287" i="10" s="1"/>
  <c r="I287" i="10"/>
  <c r="J287" i="10"/>
  <c r="K287" i="10"/>
  <c r="N287" i="10"/>
  <c r="B288" i="10"/>
  <c r="A288" i="10" s="1"/>
  <c r="C288" i="10"/>
  <c r="D288" i="10"/>
  <c r="E288" i="10"/>
  <c r="F288" i="10"/>
  <c r="G288" i="10"/>
  <c r="H288" i="10"/>
  <c r="Y288" i="10" s="1"/>
  <c r="Z288" i="10" s="1"/>
  <c r="I288" i="10"/>
  <c r="J288" i="10"/>
  <c r="K288" i="10"/>
  <c r="M288" i="10"/>
  <c r="N288" i="10"/>
  <c r="B289" i="10"/>
  <c r="C289" i="10"/>
  <c r="D289" i="10"/>
  <c r="F289" i="10"/>
  <c r="G289" i="10"/>
  <c r="H289" i="10"/>
  <c r="Y289" i="10" s="1"/>
  <c r="Z289" i="10" s="1"/>
  <c r="I289" i="10"/>
  <c r="J289" i="10"/>
  <c r="K289" i="10"/>
  <c r="B290" i="10"/>
  <c r="A290" i="10" s="1"/>
  <c r="C290" i="10"/>
  <c r="D290" i="10"/>
  <c r="E290" i="10"/>
  <c r="F290" i="10"/>
  <c r="G290" i="10"/>
  <c r="H290" i="10"/>
  <c r="Y290" i="10" s="1"/>
  <c r="Z290" i="10" s="1"/>
  <c r="I290" i="10"/>
  <c r="J290" i="10"/>
  <c r="K290" i="10"/>
  <c r="M290" i="10"/>
  <c r="N290" i="10"/>
  <c r="B291" i="10"/>
  <c r="C291" i="10"/>
  <c r="D291" i="10"/>
  <c r="F291" i="10"/>
  <c r="G291" i="10"/>
  <c r="H291" i="10"/>
  <c r="Y291" i="10" s="1"/>
  <c r="Z291" i="10" s="1"/>
  <c r="I291" i="10"/>
  <c r="J291" i="10"/>
  <c r="K291" i="10"/>
  <c r="B292" i="10"/>
  <c r="E292" i="10" s="1"/>
  <c r="C292" i="10"/>
  <c r="D292" i="10"/>
  <c r="F292" i="10"/>
  <c r="G292" i="10"/>
  <c r="H292" i="10"/>
  <c r="Y292" i="10" s="1"/>
  <c r="Z292" i="10" s="1"/>
  <c r="I292" i="10"/>
  <c r="J292" i="10"/>
  <c r="K292" i="10"/>
  <c r="L292" i="10"/>
  <c r="N292" i="10"/>
  <c r="B293" i="10"/>
  <c r="C293" i="10"/>
  <c r="D293" i="10"/>
  <c r="F293" i="10"/>
  <c r="G293" i="10"/>
  <c r="H293" i="10"/>
  <c r="Y293" i="10" s="1"/>
  <c r="Z293" i="10" s="1"/>
  <c r="I293" i="10"/>
  <c r="J293" i="10"/>
  <c r="K293" i="10"/>
  <c r="L293" i="10"/>
  <c r="B294" i="10"/>
  <c r="A294" i="10" s="1"/>
  <c r="C294" i="10"/>
  <c r="D294" i="10"/>
  <c r="F294" i="10"/>
  <c r="G294" i="10"/>
  <c r="H294" i="10"/>
  <c r="Y294" i="10" s="1"/>
  <c r="Z294" i="10" s="1"/>
  <c r="I294" i="10"/>
  <c r="J294" i="10"/>
  <c r="K294" i="10"/>
  <c r="L294" i="10"/>
  <c r="N294" i="10"/>
  <c r="B295" i="10"/>
  <c r="A295" i="10" s="1"/>
  <c r="C295" i="10"/>
  <c r="D295" i="10"/>
  <c r="F295" i="10"/>
  <c r="G295" i="10"/>
  <c r="H295" i="10"/>
  <c r="Y295" i="10" s="1"/>
  <c r="Z295" i="10" s="1"/>
  <c r="I295" i="10"/>
  <c r="J295" i="10"/>
  <c r="K295" i="10"/>
  <c r="B296" i="10"/>
  <c r="N296" i="10" s="1"/>
  <c r="C296" i="10"/>
  <c r="D296" i="10"/>
  <c r="F296" i="10"/>
  <c r="G296" i="10"/>
  <c r="H296" i="10"/>
  <c r="Y296" i="10" s="1"/>
  <c r="Z296" i="10" s="1"/>
  <c r="I296" i="10"/>
  <c r="J296" i="10"/>
  <c r="K296" i="10"/>
  <c r="B297" i="10"/>
  <c r="C297" i="10"/>
  <c r="D297" i="10"/>
  <c r="F297" i="10"/>
  <c r="G297" i="10"/>
  <c r="H297" i="10"/>
  <c r="Y297" i="10" s="1"/>
  <c r="Z297" i="10" s="1"/>
  <c r="I297" i="10"/>
  <c r="J297" i="10"/>
  <c r="K297" i="10"/>
  <c r="L297" i="10"/>
  <c r="N297" i="10"/>
  <c r="B298" i="10"/>
  <c r="C298" i="10"/>
  <c r="D298" i="10"/>
  <c r="F298" i="10"/>
  <c r="G298" i="10"/>
  <c r="H298" i="10"/>
  <c r="Y298" i="10" s="1"/>
  <c r="Z298" i="10" s="1"/>
  <c r="I298" i="10"/>
  <c r="J298" i="10"/>
  <c r="K298" i="10"/>
  <c r="N298" i="10"/>
  <c r="B299" i="10"/>
  <c r="A299" i="10" s="1"/>
  <c r="C299" i="10"/>
  <c r="D299" i="10"/>
  <c r="F299" i="10"/>
  <c r="G299" i="10"/>
  <c r="H299" i="10"/>
  <c r="Y299" i="10" s="1"/>
  <c r="Z299" i="10" s="1"/>
  <c r="I299" i="10"/>
  <c r="J299" i="10"/>
  <c r="K299" i="10"/>
  <c r="N299" i="10"/>
  <c r="B300" i="10"/>
  <c r="L300" i="10" s="1"/>
  <c r="C300" i="10"/>
  <c r="D300" i="10"/>
  <c r="E300" i="10"/>
  <c r="F300" i="10"/>
  <c r="G300" i="10"/>
  <c r="H300" i="10"/>
  <c r="Y300" i="10" s="1"/>
  <c r="Z300" i="10" s="1"/>
  <c r="I300" i="10"/>
  <c r="J300" i="10"/>
  <c r="K300" i="10"/>
  <c r="M300" i="10"/>
  <c r="N300" i="10"/>
  <c r="B301" i="10"/>
  <c r="C301" i="10"/>
  <c r="D301" i="10"/>
  <c r="F301" i="10"/>
  <c r="G301" i="10"/>
  <c r="H301" i="10"/>
  <c r="Y301" i="10" s="1"/>
  <c r="Z301" i="10" s="1"/>
  <c r="I301" i="10"/>
  <c r="J301" i="10"/>
  <c r="K301" i="10"/>
  <c r="B302" i="10"/>
  <c r="A302" i="10" s="1"/>
  <c r="C302" i="10"/>
  <c r="D302" i="10"/>
  <c r="F302" i="10"/>
  <c r="G302" i="10"/>
  <c r="H302" i="10"/>
  <c r="Y302" i="10" s="1"/>
  <c r="Z302" i="10" s="1"/>
  <c r="I302" i="10"/>
  <c r="J302" i="10"/>
  <c r="K302" i="10"/>
  <c r="L302" i="10"/>
  <c r="N302" i="10"/>
  <c r="B303" i="10"/>
  <c r="C303" i="10"/>
  <c r="D303" i="10"/>
  <c r="F303" i="10"/>
  <c r="G303" i="10"/>
  <c r="H303" i="10"/>
  <c r="Y303" i="10" s="1"/>
  <c r="Z303" i="10" s="1"/>
  <c r="I303" i="10"/>
  <c r="J303" i="10"/>
  <c r="K303" i="10"/>
  <c r="N303" i="10"/>
  <c r="B304" i="10"/>
  <c r="A304" i="10" s="1"/>
  <c r="C304" i="10"/>
  <c r="D304" i="10"/>
  <c r="E304" i="10"/>
  <c r="F304" i="10"/>
  <c r="G304" i="10"/>
  <c r="H304" i="10"/>
  <c r="Y304" i="10" s="1"/>
  <c r="Z304" i="10" s="1"/>
  <c r="I304" i="10"/>
  <c r="J304" i="10"/>
  <c r="K304" i="10"/>
  <c r="L304" i="10"/>
  <c r="M304" i="10"/>
  <c r="N304" i="10"/>
  <c r="B305" i="10"/>
  <c r="N305" i="10" s="1"/>
  <c r="C305" i="10"/>
  <c r="D305" i="10"/>
  <c r="F305" i="10"/>
  <c r="G305" i="10"/>
  <c r="H305" i="10"/>
  <c r="Y305" i="10" s="1"/>
  <c r="Z305" i="10" s="1"/>
  <c r="I305" i="10"/>
  <c r="J305" i="10"/>
  <c r="K305" i="10"/>
  <c r="B306" i="10"/>
  <c r="C306" i="10"/>
  <c r="D306" i="10"/>
  <c r="F306" i="10"/>
  <c r="G306" i="10"/>
  <c r="H306" i="10"/>
  <c r="Y306" i="10" s="1"/>
  <c r="Z306" i="10" s="1"/>
  <c r="I306" i="10"/>
  <c r="J306" i="10"/>
  <c r="K306" i="10"/>
  <c r="N306" i="10"/>
  <c r="B307" i="10"/>
  <c r="C307" i="10"/>
  <c r="D307" i="10"/>
  <c r="F307" i="10"/>
  <c r="G307" i="10"/>
  <c r="H307" i="10"/>
  <c r="Y307" i="10" s="1"/>
  <c r="Z307" i="10" s="1"/>
  <c r="I307" i="10"/>
  <c r="J307" i="10"/>
  <c r="K307" i="10"/>
  <c r="N307" i="10"/>
  <c r="B308" i="10"/>
  <c r="L308" i="10" s="1"/>
  <c r="C308" i="10"/>
  <c r="D308" i="10"/>
  <c r="E308" i="10"/>
  <c r="F308" i="10"/>
  <c r="G308" i="10"/>
  <c r="H308" i="10"/>
  <c r="Y308" i="10" s="1"/>
  <c r="Z308" i="10" s="1"/>
  <c r="I308" i="10"/>
  <c r="J308" i="10"/>
  <c r="K308" i="10"/>
  <c r="M308" i="10"/>
  <c r="N308" i="10"/>
  <c r="B309" i="10"/>
  <c r="C309" i="10"/>
  <c r="D309" i="10"/>
  <c r="F309" i="10"/>
  <c r="G309" i="10"/>
  <c r="H309" i="10"/>
  <c r="Y309" i="10" s="1"/>
  <c r="Z309" i="10" s="1"/>
  <c r="I309" i="10"/>
  <c r="J309" i="10"/>
  <c r="K309" i="10"/>
  <c r="B310" i="10"/>
  <c r="A310" i="10" s="1"/>
  <c r="C310" i="10"/>
  <c r="D310" i="10"/>
  <c r="F310" i="10"/>
  <c r="G310" i="10"/>
  <c r="H310" i="10"/>
  <c r="Y310" i="10" s="1"/>
  <c r="Z310" i="10" s="1"/>
  <c r="I310" i="10"/>
  <c r="J310" i="10"/>
  <c r="K310" i="10"/>
  <c r="L310" i="10"/>
  <c r="N310" i="10"/>
  <c r="B311" i="10"/>
  <c r="C311" i="10"/>
  <c r="D311" i="10"/>
  <c r="F311" i="10"/>
  <c r="G311" i="10"/>
  <c r="H311" i="10"/>
  <c r="Y311" i="10" s="1"/>
  <c r="Z311" i="10" s="1"/>
  <c r="I311" i="10"/>
  <c r="J311" i="10"/>
  <c r="K311" i="10"/>
  <c r="N311" i="10"/>
  <c r="B312" i="10"/>
  <c r="A312" i="10" s="1"/>
  <c r="C312" i="10"/>
  <c r="D312" i="10"/>
  <c r="E312" i="10"/>
  <c r="F312" i="10"/>
  <c r="G312" i="10"/>
  <c r="H312" i="10"/>
  <c r="Y312" i="10" s="1"/>
  <c r="Z312" i="10" s="1"/>
  <c r="I312" i="10"/>
  <c r="J312" i="10"/>
  <c r="K312" i="10"/>
  <c r="L312" i="10"/>
  <c r="M312" i="10"/>
  <c r="N312" i="10"/>
  <c r="B313" i="10"/>
  <c r="N313" i="10" s="1"/>
  <c r="C313" i="10"/>
  <c r="D313" i="10"/>
  <c r="F313" i="10"/>
  <c r="G313" i="10"/>
  <c r="H313" i="10"/>
  <c r="Y313" i="10" s="1"/>
  <c r="Z313" i="10" s="1"/>
  <c r="I313" i="10"/>
  <c r="J313" i="10"/>
  <c r="K313" i="10"/>
  <c r="B314" i="10"/>
  <c r="C314" i="10"/>
  <c r="D314" i="10"/>
  <c r="F314" i="10"/>
  <c r="G314" i="10"/>
  <c r="H314" i="10"/>
  <c r="Y314" i="10" s="1"/>
  <c r="Z314" i="10" s="1"/>
  <c r="I314" i="10"/>
  <c r="J314" i="10"/>
  <c r="K314" i="10"/>
  <c r="N314" i="10"/>
  <c r="B315" i="10"/>
  <c r="C315" i="10"/>
  <c r="D315" i="10"/>
  <c r="F315" i="10"/>
  <c r="G315" i="10"/>
  <c r="H315" i="10"/>
  <c r="Y315" i="10" s="1"/>
  <c r="Z315" i="10" s="1"/>
  <c r="I315" i="10"/>
  <c r="J315" i="10"/>
  <c r="K315" i="10"/>
  <c r="N315" i="10"/>
  <c r="B316" i="10"/>
  <c r="L316" i="10" s="1"/>
  <c r="C316" i="10"/>
  <c r="D316" i="10"/>
  <c r="E316" i="10"/>
  <c r="F316" i="10"/>
  <c r="G316" i="10"/>
  <c r="H316" i="10"/>
  <c r="Y316" i="10" s="1"/>
  <c r="Z316" i="10" s="1"/>
  <c r="I316" i="10"/>
  <c r="J316" i="10"/>
  <c r="K316" i="10"/>
  <c r="N316" i="10"/>
  <c r="B317" i="10"/>
  <c r="A317" i="10" s="1"/>
  <c r="C317" i="10"/>
  <c r="D317" i="10"/>
  <c r="F317" i="10"/>
  <c r="G317" i="10"/>
  <c r="H317" i="10"/>
  <c r="Y317" i="10" s="1"/>
  <c r="Z317" i="10" s="1"/>
  <c r="I317" i="10"/>
  <c r="J317" i="10"/>
  <c r="K317" i="10"/>
  <c r="L317" i="10"/>
  <c r="B318" i="10"/>
  <c r="A318" i="10" s="1"/>
  <c r="C318" i="10"/>
  <c r="D318" i="10"/>
  <c r="F318" i="10"/>
  <c r="G318" i="10"/>
  <c r="H318" i="10"/>
  <c r="Y318" i="10" s="1"/>
  <c r="Z318" i="10" s="1"/>
  <c r="I318" i="10"/>
  <c r="J318" i="10"/>
  <c r="K318" i="10"/>
  <c r="L318" i="10"/>
  <c r="N318" i="10"/>
  <c r="B319" i="10"/>
  <c r="A319" i="10" s="1"/>
  <c r="C319" i="10"/>
  <c r="D319" i="10"/>
  <c r="E319" i="10"/>
  <c r="F319" i="10"/>
  <c r="G319" i="10"/>
  <c r="H319" i="10"/>
  <c r="Y319" i="10" s="1"/>
  <c r="Z319" i="10" s="1"/>
  <c r="I319" i="10"/>
  <c r="J319" i="10"/>
  <c r="K319" i="10"/>
  <c r="M319" i="10"/>
  <c r="N319" i="10"/>
  <c r="B320" i="10"/>
  <c r="C320" i="10"/>
  <c r="D320" i="10"/>
  <c r="F320" i="10"/>
  <c r="G320" i="10"/>
  <c r="H320" i="10"/>
  <c r="Y320" i="10" s="1"/>
  <c r="Z320" i="10" s="1"/>
  <c r="I320" i="10"/>
  <c r="J320" i="10"/>
  <c r="K320" i="10"/>
  <c r="B321" i="10"/>
  <c r="C321" i="10"/>
  <c r="D321" i="10"/>
  <c r="E321" i="10"/>
  <c r="F321" i="10"/>
  <c r="G321" i="10"/>
  <c r="H321" i="10"/>
  <c r="Y321" i="10" s="1"/>
  <c r="Z321" i="10" s="1"/>
  <c r="I321" i="10"/>
  <c r="J321" i="10"/>
  <c r="K321" i="10"/>
  <c r="N321" i="10"/>
  <c r="B322" i="10"/>
  <c r="C322" i="10"/>
  <c r="D322" i="10"/>
  <c r="F322" i="10"/>
  <c r="G322" i="10"/>
  <c r="H322" i="10"/>
  <c r="Y322" i="10" s="1"/>
  <c r="Z322" i="10" s="1"/>
  <c r="I322" i="10"/>
  <c r="J322" i="10"/>
  <c r="K322" i="10"/>
  <c r="B323" i="10"/>
  <c r="C323" i="10"/>
  <c r="D323" i="10"/>
  <c r="F323" i="10"/>
  <c r="G323" i="10"/>
  <c r="H323" i="10"/>
  <c r="Y323" i="10" s="1"/>
  <c r="Z323" i="10" s="1"/>
  <c r="I323" i="10"/>
  <c r="J323" i="10"/>
  <c r="K323" i="10"/>
  <c r="B324" i="10"/>
  <c r="E324" i="10" s="1"/>
  <c r="C324" i="10"/>
  <c r="D324" i="10"/>
  <c r="F324" i="10"/>
  <c r="G324" i="10"/>
  <c r="H324" i="10"/>
  <c r="Y324" i="10" s="1"/>
  <c r="Z324" i="10" s="1"/>
  <c r="I324" i="10"/>
  <c r="J324" i="10"/>
  <c r="K324" i="10"/>
  <c r="L324" i="10"/>
  <c r="N324" i="10"/>
  <c r="B325" i="10"/>
  <c r="C325" i="10"/>
  <c r="D325" i="10"/>
  <c r="F325" i="10"/>
  <c r="G325" i="10"/>
  <c r="H325" i="10"/>
  <c r="Y325" i="10" s="1"/>
  <c r="Z325" i="10" s="1"/>
  <c r="I325" i="10"/>
  <c r="J325" i="10"/>
  <c r="K325" i="10"/>
  <c r="B326" i="10"/>
  <c r="C326" i="10"/>
  <c r="D326" i="10"/>
  <c r="F326" i="10"/>
  <c r="G326" i="10"/>
  <c r="H326" i="10"/>
  <c r="Y326" i="10" s="1"/>
  <c r="Z326" i="10" s="1"/>
  <c r="I326" i="10"/>
  <c r="J326" i="10"/>
  <c r="K326" i="10"/>
  <c r="B327" i="10"/>
  <c r="A327" i="10" s="1"/>
  <c r="C327" i="10"/>
  <c r="D327" i="10"/>
  <c r="F327" i="10"/>
  <c r="G327" i="10"/>
  <c r="H327" i="10"/>
  <c r="Y327" i="10" s="1"/>
  <c r="Z327" i="10" s="1"/>
  <c r="I327" i="10"/>
  <c r="J327" i="10"/>
  <c r="K327" i="10"/>
  <c r="L327" i="10"/>
  <c r="N327" i="10"/>
  <c r="B328" i="10"/>
  <c r="C328" i="10"/>
  <c r="D328" i="10"/>
  <c r="F328" i="10"/>
  <c r="G328" i="10"/>
  <c r="H328" i="10"/>
  <c r="Y328" i="10" s="1"/>
  <c r="Z328" i="10" s="1"/>
  <c r="I328" i="10"/>
  <c r="J328" i="10"/>
  <c r="K328" i="10"/>
  <c r="L328" i="10"/>
  <c r="B329" i="10"/>
  <c r="C329" i="10"/>
  <c r="D329" i="10"/>
  <c r="F329" i="10"/>
  <c r="G329" i="10"/>
  <c r="H329" i="10"/>
  <c r="Y329" i="10" s="1"/>
  <c r="Z329" i="10" s="1"/>
  <c r="I329" i="10"/>
  <c r="J329" i="10"/>
  <c r="K329" i="10"/>
  <c r="M329" i="10"/>
  <c r="B330" i="10"/>
  <c r="A330" i="10" s="1"/>
  <c r="C330" i="10"/>
  <c r="D330" i="10"/>
  <c r="F330" i="10"/>
  <c r="G330" i="10"/>
  <c r="H330" i="10"/>
  <c r="Y330" i="10" s="1"/>
  <c r="Z330" i="10" s="1"/>
  <c r="I330" i="10"/>
  <c r="J330" i="10"/>
  <c r="K330" i="10"/>
  <c r="B331" i="10"/>
  <c r="C331" i="10"/>
  <c r="D331" i="10"/>
  <c r="F331" i="10"/>
  <c r="G331" i="10"/>
  <c r="H331" i="10"/>
  <c r="Y331" i="10" s="1"/>
  <c r="Z331" i="10" s="1"/>
  <c r="I331" i="10"/>
  <c r="J331" i="10"/>
  <c r="K331" i="10"/>
  <c r="N331" i="10"/>
  <c r="B332" i="10"/>
  <c r="E332" i="10" s="1"/>
  <c r="C332" i="10"/>
  <c r="D332" i="10"/>
  <c r="F332" i="10"/>
  <c r="G332" i="10"/>
  <c r="H332" i="10"/>
  <c r="Y332" i="10" s="1"/>
  <c r="Z332" i="10" s="1"/>
  <c r="I332" i="10"/>
  <c r="J332" i="10"/>
  <c r="K332" i="10"/>
  <c r="L332" i="10"/>
  <c r="N332" i="10"/>
  <c r="B333" i="10"/>
  <c r="C333" i="10"/>
  <c r="D333" i="10"/>
  <c r="F333" i="10"/>
  <c r="G333" i="10"/>
  <c r="H333" i="10"/>
  <c r="Y333" i="10" s="1"/>
  <c r="Z333" i="10" s="1"/>
  <c r="I333" i="10"/>
  <c r="J333" i="10"/>
  <c r="K333" i="10"/>
  <c r="B334" i="10"/>
  <c r="C334" i="10"/>
  <c r="D334" i="10"/>
  <c r="F334" i="10"/>
  <c r="G334" i="10"/>
  <c r="H334" i="10"/>
  <c r="Y334" i="10" s="1"/>
  <c r="Z334" i="10" s="1"/>
  <c r="I334" i="10"/>
  <c r="J334" i="10"/>
  <c r="K334" i="10"/>
  <c r="B335" i="10"/>
  <c r="A335" i="10" s="1"/>
  <c r="C335" i="10"/>
  <c r="D335" i="10"/>
  <c r="F335" i="10"/>
  <c r="G335" i="10"/>
  <c r="H335" i="10"/>
  <c r="Y335" i="10" s="1"/>
  <c r="Z335" i="10" s="1"/>
  <c r="I335" i="10"/>
  <c r="J335" i="10"/>
  <c r="K335" i="10"/>
  <c r="L335" i="10"/>
  <c r="N335" i="10"/>
  <c r="B336" i="10"/>
  <c r="C336" i="10"/>
  <c r="D336" i="10"/>
  <c r="F336" i="10"/>
  <c r="G336" i="10"/>
  <c r="H336" i="10"/>
  <c r="Y336" i="10" s="1"/>
  <c r="Z336" i="10" s="1"/>
  <c r="I336" i="10"/>
  <c r="J336" i="10"/>
  <c r="K336" i="10"/>
  <c r="L336" i="10"/>
  <c r="B337" i="10"/>
  <c r="C337" i="10"/>
  <c r="D337" i="10"/>
  <c r="F337" i="10"/>
  <c r="G337" i="10"/>
  <c r="H337" i="10"/>
  <c r="Y337" i="10" s="1"/>
  <c r="Z337" i="10" s="1"/>
  <c r="I337" i="10"/>
  <c r="J337" i="10"/>
  <c r="K337" i="10"/>
  <c r="M337" i="10"/>
  <c r="B338" i="10"/>
  <c r="A338" i="10" s="1"/>
  <c r="C338" i="10"/>
  <c r="D338" i="10"/>
  <c r="F338" i="10"/>
  <c r="G338" i="10"/>
  <c r="H338" i="10"/>
  <c r="Y338" i="10" s="1"/>
  <c r="Z338" i="10" s="1"/>
  <c r="I338" i="10"/>
  <c r="J338" i="10"/>
  <c r="K338" i="10"/>
  <c r="B339" i="10"/>
  <c r="N339" i="10" s="1"/>
  <c r="C339" i="10"/>
  <c r="D339" i="10"/>
  <c r="F339" i="10"/>
  <c r="G339" i="10"/>
  <c r="H339" i="10"/>
  <c r="Y339" i="10" s="1"/>
  <c r="Z339" i="10" s="1"/>
  <c r="I339" i="10"/>
  <c r="J339" i="10"/>
  <c r="K339" i="10"/>
  <c r="B340" i="10"/>
  <c r="E340" i="10" s="1"/>
  <c r="C340" i="10"/>
  <c r="D340" i="10"/>
  <c r="F340" i="10"/>
  <c r="G340" i="10"/>
  <c r="H340" i="10"/>
  <c r="Y340" i="10" s="1"/>
  <c r="Z340" i="10" s="1"/>
  <c r="I340" i="10"/>
  <c r="J340" i="10"/>
  <c r="K340" i="10"/>
  <c r="L340" i="10"/>
  <c r="N340" i="10"/>
  <c r="B341" i="10"/>
  <c r="C341" i="10"/>
  <c r="D341" i="10"/>
  <c r="F341" i="10"/>
  <c r="G341" i="10"/>
  <c r="H341" i="10"/>
  <c r="Y341" i="10" s="1"/>
  <c r="Z341" i="10" s="1"/>
  <c r="I341" i="10"/>
  <c r="J341" i="10"/>
  <c r="K341" i="10"/>
  <c r="B342" i="10"/>
  <c r="AD342" i="10" s="1"/>
  <c r="C342" i="10"/>
  <c r="D342" i="10"/>
  <c r="F342" i="10"/>
  <c r="G342" i="10"/>
  <c r="H342" i="10"/>
  <c r="Y342" i="10" s="1"/>
  <c r="Z342" i="10" s="1"/>
  <c r="I342" i="10"/>
  <c r="J342" i="10"/>
  <c r="K342" i="10"/>
  <c r="B343" i="10"/>
  <c r="A343" i="10" s="1"/>
  <c r="C343" i="10"/>
  <c r="D343" i="10"/>
  <c r="F343" i="10"/>
  <c r="G343" i="10"/>
  <c r="H343" i="10"/>
  <c r="Y343" i="10" s="1"/>
  <c r="Z343" i="10" s="1"/>
  <c r="I343" i="10"/>
  <c r="J343" i="10"/>
  <c r="K343" i="10"/>
  <c r="L343" i="10"/>
  <c r="N343" i="10"/>
  <c r="B344" i="10"/>
  <c r="C344" i="10"/>
  <c r="D344" i="10"/>
  <c r="F344" i="10"/>
  <c r="G344" i="10"/>
  <c r="H344" i="10"/>
  <c r="Y344" i="10" s="1"/>
  <c r="Z344" i="10" s="1"/>
  <c r="I344" i="10"/>
  <c r="J344" i="10"/>
  <c r="K344" i="10"/>
  <c r="L344" i="10"/>
  <c r="B345" i="10"/>
  <c r="C345" i="10"/>
  <c r="D345" i="10"/>
  <c r="F345" i="10"/>
  <c r="G345" i="10"/>
  <c r="H345" i="10"/>
  <c r="Y345" i="10" s="1"/>
  <c r="Z345" i="10" s="1"/>
  <c r="I345" i="10"/>
  <c r="J345" i="10"/>
  <c r="K345" i="10"/>
  <c r="M345" i="10"/>
  <c r="B346" i="10"/>
  <c r="A346" i="10" s="1"/>
  <c r="C346" i="10"/>
  <c r="D346" i="10"/>
  <c r="F346" i="10"/>
  <c r="G346" i="10"/>
  <c r="H346" i="10"/>
  <c r="Y346" i="10" s="1"/>
  <c r="Z346" i="10" s="1"/>
  <c r="I346" i="10"/>
  <c r="J346" i="10"/>
  <c r="K346" i="10"/>
  <c r="B347" i="10"/>
  <c r="C347" i="10"/>
  <c r="D347" i="10"/>
  <c r="F347" i="10"/>
  <c r="G347" i="10"/>
  <c r="H347" i="10"/>
  <c r="Y347" i="10" s="1"/>
  <c r="Z347" i="10" s="1"/>
  <c r="I347" i="10"/>
  <c r="J347" i="10"/>
  <c r="K347" i="10"/>
  <c r="N347" i="10"/>
  <c r="B348" i="10"/>
  <c r="E348" i="10" s="1"/>
  <c r="C348" i="10"/>
  <c r="D348" i="10"/>
  <c r="F348" i="10"/>
  <c r="G348" i="10"/>
  <c r="H348" i="10"/>
  <c r="Y348" i="10" s="1"/>
  <c r="Z348" i="10" s="1"/>
  <c r="I348" i="10"/>
  <c r="J348" i="10"/>
  <c r="K348" i="10"/>
  <c r="L348" i="10"/>
  <c r="N348" i="10"/>
  <c r="B349" i="10"/>
  <c r="C349" i="10"/>
  <c r="D349" i="10"/>
  <c r="F349" i="10"/>
  <c r="G349" i="10"/>
  <c r="H349" i="10"/>
  <c r="Y349" i="10" s="1"/>
  <c r="Z349" i="10" s="1"/>
  <c r="I349" i="10"/>
  <c r="J349" i="10"/>
  <c r="K349" i="10"/>
  <c r="B350" i="10"/>
  <c r="C350" i="10"/>
  <c r="D350" i="10"/>
  <c r="F350" i="10"/>
  <c r="G350" i="10"/>
  <c r="H350" i="10"/>
  <c r="Y350" i="10" s="1"/>
  <c r="Z350" i="10" s="1"/>
  <c r="I350" i="10"/>
  <c r="J350" i="10"/>
  <c r="K350" i="10"/>
  <c r="B351" i="10"/>
  <c r="E351" i="10" s="1"/>
  <c r="C351" i="10"/>
  <c r="D351" i="10"/>
  <c r="F351" i="10"/>
  <c r="G351" i="10"/>
  <c r="H351" i="10"/>
  <c r="Y351" i="10" s="1"/>
  <c r="Z351" i="10" s="1"/>
  <c r="I351" i="10"/>
  <c r="J351" i="10"/>
  <c r="K351" i="10"/>
  <c r="L351" i="10"/>
  <c r="N351" i="10"/>
  <c r="B352" i="10"/>
  <c r="C352" i="10"/>
  <c r="D352" i="10"/>
  <c r="F352" i="10"/>
  <c r="G352" i="10"/>
  <c r="H352" i="10"/>
  <c r="Y352" i="10" s="1"/>
  <c r="Z352" i="10" s="1"/>
  <c r="I352" i="10"/>
  <c r="J352" i="10"/>
  <c r="K352" i="10"/>
  <c r="L352" i="10"/>
  <c r="B353" i="10"/>
  <c r="C353" i="10"/>
  <c r="D353" i="10"/>
  <c r="F353" i="10"/>
  <c r="G353" i="10"/>
  <c r="H353" i="10"/>
  <c r="Y353" i="10" s="1"/>
  <c r="Z353" i="10" s="1"/>
  <c r="I353" i="10"/>
  <c r="J353" i="10"/>
  <c r="K353" i="10"/>
  <c r="M353" i="10"/>
  <c r="B354" i="10"/>
  <c r="A354" i="10" s="1"/>
  <c r="C354" i="10"/>
  <c r="D354" i="10"/>
  <c r="F354" i="10"/>
  <c r="G354" i="10"/>
  <c r="H354" i="10"/>
  <c r="Y354" i="10" s="1"/>
  <c r="Z354" i="10" s="1"/>
  <c r="I354" i="10"/>
  <c r="J354" i="10"/>
  <c r="K354" i="10"/>
  <c r="B355" i="10"/>
  <c r="C355" i="10"/>
  <c r="D355" i="10"/>
  <c r="F355" i="10"/>
  <c r="G355" i="10"/>
  <c r="H355" i="10"/>
  <c r="Y355" i="10" s="1"/>
  <c r="Z355" i="10" s="1"/>
  <c r="I355" i="10"/>
  <c r="J355" i="10"/>
  <c r="K355" i="10"/>
  <c r="B356" i="10"/>
  <c r="E356" i="10" s="1"/>
  <c r="C356" i="10"/>
  <c r="D356" i="10"/>
  <c r="F356" i="10"/>
  <c r="G356" i="10"/>
  <c r="H356" i="10"/>
  <c r="Y356" i="10" s="1"/>
  <c r="Z356" i="10" s="1"/>
  <c r="I356" i="10"/>
  <c r="J356" i="10"/>
  <c r="K356" i="10"/>
  <c r="L356" i="10"/>
  <c r="N356" i="10"/>
  <c r="B357" i="10"/>
  <c r="C357" i="10"/>
  <c r="D357" i="10"/>
  <c r="F357" i="10"/>
  <c r="G357" i="10"/>
  <c r="H357" i="10"/>
  <c r="Y357" i="10" s="1"/>
  <c r="Z357" i="10" s="1"/>
  <c r="I357" i="10"/>
  <c r="J357" i="10"/>
  <c r="K357" i="10"/>
  <c r="B358" i="10"/>
  <c r="C358" i="10"/>
  <c r="D358" i="10"/>
  <c r="F358" i="10"/>
  <c r="G358" i="10"/>
  <c r="H358" i="10"/>
  <c r="Y358" i="10" s="1"/>
  <c r="Z358" i="10" s="1"/>
  <c r="I358" i="10"/>
  <c r="J358" i="10"/>
  <c r="K358" i="10"/>
  <c r="B359" i="10"/>
  <c r="E359" i="10" s="1"/>
  <c r="C359" i="10"/>
  <c r="D359" i="10"/>
  <c r="F359" i="10"/>
  <c r="G359" i="10"/>
  <c r="H359" i="10"/>
  <c r="Y359" i="10" s="1"/>
  <c r="Z359" i="10" s="1"/>
  <c r="I359" i="10"/>
  <c r="J359" i="10"/>
  <c r="K359" i="10"/>
  <c r="L359" i="10"/>
  <c r="N359" i="10"/>
  <c r="B360" i="10"/>
  <c r="C360" i="10"/>
  <c r="D360" i="10"/>
  <c r="F360" i="10"/>
  <c r="G360" i="10"/>
  <c r="H360" i="10"/>
  <c r="Y360" i="10" s="1"/>
  <c r="Z360" i="10" s="1"/>
  <c r="I360" i="10"/>
  <c r="J360" i="10"/>
  <c r="K360" i="10"/>
  <c r="L360" i="10"/>
  <c r="B361" i="10"/>
  <c r="C361" i="10"/>
  <c r="D361" i="10"/>
  <c r="F361" i="10"/>
  <c r="G361" i="10"/>
  <c r="H361" i="10"/>
  <c r="Y361" i="10" s="1"/>
  <c r="Z361" i="10" s="1"/>
  <c r="I361" i="10"/>
  <c r="J361" i="10"/>
  <c r="K361" i="10"/>
  <c r="M361" i="10"/>
  <c r="B362" i="10"/>
  <c r="A362" i="10" s="1"/>
  <c r="C362" i="10"/>
  <c r="D362" i="10"/>
  <c r="F362" i="10"/>
  <c r="G362" i="10"/>
  <c r="H362" i="10"/>
  <c r="Y362" i="10" s="1"/>
  <c r="Z362" i="10" s="1"/>
  <c r="I362" i="10"/>
  <c r="J362" i="10"/>
  <c r="K362" i="10"/>
  <c r="B363" i="10"/>
  <c r="C363" i="10"/>
  <c r="D363" i="10"/>
  <c r="F363" i="10"/>
  <c r="G363" i="10"/>
  <c r="H363" i="10"/>
  <c r="Y363" i="10" s="1"/>
  <c r="Z363" i="10" s="1"/>
  <c r="I363" i="10"/>
  <c r="J363" i="10"/>
  <c r="K363" i="10"/>
  <c r="N363" i="10"/>
  <c r="B364" i="10"/>
  <c r="E364" i="10" s="1"/>
  <c r="C364" i="10"/>
  <c r="D364" i="10"/>
  <c r="F364" i="10"/>
  <c r="G364" i="10"/>
  <c r="H364" i="10"/>
  <c r="Y364" i="10" s="1"/>
  <c r="Z364" i="10" s="1"/>
  <c r="I364" i="10"/>
  <c r="J364" i="10"/>
  <c r="K364" i="10"/>
  <c r="L364" i="10"/>
  <c r="N364" i="10"/>
  <c r="B365" i="10"/>
  <c r="S365" i="10" s="1"/>
  <c r="T365" i="10" s="1"/>
  <c r="C365" i="10"/>
  <c r="D365" i="10"/>
  <c r="F365" i="10"/>
  <c r="G365" i="10"/>
  <c r="H365" i="10"/>
  <c r="Y365" i="10" s="1"/>
  <c r="Z365" i="10" s="1"/>
  <c r="I365" i="10"/>
  <c r="J365" i="10"/>
  <c r="K365" i="10"/>
  <c r="B366" i="10"/>
  <c r="C366" i="10"/>
  <c r="D366" i="10"/>
  <c r="F366" i="10"/>
  <c r="G366" i="10"/>
  <c r="H366" i="10"/>
  <c r="Y366" i="10" s="1"/>
  <c r="Z366" i="10" s="1"/>
  <c r="I366" i="10"/>
  <c r="J366" i="10"/>
  <c r="K366" i="10"/>
  <c r="B367" i="10"/>
  <c r="E367" i="10" s="1"/>
  <c r="C367" i="10"/>
  <c r="D367" i="10"/>
  <c r="F367" i="10"/>
  <c r="G367" i="10"/>
  <c r="H367" i="10"/>
  <c r="Y367" i="10" s="1"/>
  <c r="Z367" i="10" s="1"/>
  <c r="I367" i="10"/>
  <c r="J367" i="10"/>
  <c r="K367" i="10"/>
  <c r="L367" i="10"/>
  <c r="N367" i="10"/>
  <c r="B368" i="10"/>
  <c r="C368" i="10"/>
  <c r="D368" i="10"/>
  <c r="F368" i="10"/>
  <c r="G368" i="10"/>
  <c r="H368" i="10"/>
  <c r="Y368" i="10" s="1"/>
  <c r="Z368" i="10" s="1"/>
  <c r="I368" i="10"/>
  <c r="J368" i="10"/>
  <c r="K368" i="10"/>
  <c r="L368" i="10"/>
  <c r="B369" i="10"/>
  <c r="C369" i="10"/>
  <c r="D369" i="10"/>
  <c r="F369" i="10"/>
  <c r="G369" i="10"/>
  <c r="H369" i="10"/>
  <c r="Y369" i="10" s="1"/>
  <c r="Z369" i="10" s="1"/>
  <c r="I369" i="10"/>
  <c r="J369" i="10"/>
  <c r="K369" i="10"/>
  <c r="M369" i="10"/>
  <c r="B370" i="10"/>
  <c r="A370" i="10" s="1"/>
  <c r="C370" i="10"/>
  <c r="D370" i="10"/>
  <c r="F370" i="10"/>
  <c r="G370" i="10"/>
  <c r="H370" i="10"/>
  <c r="Y370" i="10" s="1"/>
  <c r="Z370" i="10" s="1"/>
  <c r="I370" i="10"/>
  <c r="J370" i="10"/>
  <c r="K370" i="10"/>
  <c r="B371" i="10"/>
  <c r="N371" i="10" s="1"/>
  <c r="C371" i="10"/>
  <c r="D371" i="10"/>
  <c r="F371" i="10"/>
  <c r="G371" i="10"/>
  <c r="H371" i="10"/>
  <c r="Y371" i="10" s="1"/>
  <c r="Z371" i="10" s="1"/>
  <c r="I371" i="10"/>
  <c r="J371" i="10"/>
  <c r="K371" i="10"/>
  <c r="B372" i="10"/>
  <c r="E372" i="10" s="1"/>
  <c r="C372" i="10"/>
  <c r="D372" i="10"/>
  <c r="F372" i="10"/>
  <c r="G372" i="10"/>
  <c r="H372" i="10"/>
  <c r="Y372" i="10" s="1"/>
  <c r="Z372" i="10" s="1"/>
  <c r="I372" i="10"/>
  <c r="J372" i="10"/>
  <c r="K372" i="10"/>
  <c r="L372" i="10"/>
  <c r="N372" i="10"/>
  <c r="B373" i="10"/>
  <c r="C373" i="10"/>
  <c r="D373" i="10"/>
  <c r="F373" i="10"/>
  <c r="G373" i="10"/>
  <c r="H373" i="10"/>
  <c r="Y373" i="10" s="1"/>
  <c r="Z373" i="10" s="1"/>
  <c r="I373" i="10"/>
  <c r="J373" i="10"/>
  <c r="K373" i="10"/>
  <c r="B374" i="10"/>
  <c r="AE374" i="10" s="1"/>
  <c r="AF374" i="10" s="1"/>
  <c r="C374" i="10"/>
  <c r="D374" i="10"/>
  <c r="F374" i="10"/>
  <c r="G374" i="10"/>
  <c r="H374" i="10"/>
  <c r="Y374" i="10" s="1"/>
  <c r="Z374" i="10" s="1"/>
  <c r="I374" i="10"/>
  <c r="J374" i="10"/>
  <c r="K374" i="10"/>
  <c r="B375" i="10"/>
  <c r="A375" i="10" s="1"/>
  <c r="C375" i="10"/>
  <c r="D375" i="10"/>
  <c r="F375" i="10"/>
  <c r="G375" i="10"/>
  <c r="H375" i="10"/>
  <c r="Y375" i="10" s="1"/>
  <c r="Z375" i="10" s="1"/>
  <c r="I375" i="10"/>
  <c r="J375" i="10"/>
  <c r="K375" i="10"/>
  <c r="L375" i="10"/>
  <c r="N375" i="10"/>
  <c r="B376" i="10"/>
  <c r="C376" i="10"/>
  <c r="D376" i="10"/>
  <c r="F376" i="10"/>
  <c r="G376" i="10"/>
  <c r="H376" i="10"/>
  <c r="Y376" i="10" s="1"/>
  <c r="Z376" i="10" s="1"/>
  <c r="I376" i="10"/>
  <c r="J376" i="10"/>
  <c r="K376" i="10"/>
  <c r="L376" i="10"/>
  <c r="B377" i="10"/>
  <c r="L377" i="10" s="1"/>
  <c r="C377" i="10"/>
  <c r="D377" i="10"/>
  <c r="F377" i="10"/>
  <c r="G377" i="10"/>
  <c r="H377" i="10"/>
  <c r="Y377" i="10" s="1"/>
  <c r="Z377" i="10" s="1"/>
  <c r="I377" i="10"/>
  <c r="J377" i="10"/>
  <c r="K377" i="10"/>
  <c r="M377" i="10"/>
  <c r="B378" i="10"/>
  <c r="A378" i="10" s="1"/>
  <c r="C378" i="10"/>
  <c r="D378" i="10"/>
  <c r="F378" i="10"/>
  <c r="G378" i="10"/>
  <c r="H378" i="10"/>
  <c r="Y378" i="10" s="1"/>
  <c r="Z378" i="10" s="1"/>
  <c r="I378" i="10"/>
  <c r="J378" i="10"/>
  <c r="K378" i="10"/>
  <c r="B379" i="10"/>
  <c r="C379" i="10"/>
  <c r="D379" i="10"/>
  <c r="F379" i="10"/>
  <c r="G379" i="10"/>
  <c r="H379" i="10"/>
  <c r="Y379" i="10" s="1"/>
  <c r="Z379" i="10" s="1"/>
  <c r="I379" i="10"/>
  <c r="J379" i="10"/>
  <c r="K379" i="10"/>
  <c r="N379" i="10"/>
  <c r="B380" i="10"/>
  <c r="C380" i="10"/>
  <c r="D380" i="10"/>
  <c r="F380" i="10"/>
  <c r="G380" i="10"/>
  <c r="H380" i="10"/>
  <c r="Y380" i="10" s="1"/>
  <c r="Z380" i="10" s="1"/>
  <c r="I380" i="10"/>
  <c r="J380" i="10"/>
  <c r="K380" i="10"/>
  <c r="L380" i="10"/>
  <c r="N380" i="10"/>
  <c r="B381" i="10"/>
  <c r="C381" i="10"/>
  <c r="D381" i="10"/>
  <c r="F381" i="10"/>
  <c r="G381" i="10"/>
  <c r="H381" i="10"/>
  <c r="Y381" i="10" s="1"/>
  <c r="Z381" i="10" s="1"/>
  <c r="I381" i="10"/>
  <c r="J381" i="10"/>
  <c r="K381" i="10"/>
  <c r="B382" i="10"/>
  <c r="C382" i="10"/>
  <c r="D382" i="10"/>
  <c r="F382" i="10"/>
  <c r="G382" i="10"/>
  <c r="H382" i="10"/>
  <c r="Y382" i="10" s="1"/>
  <c r="Z382" i="10" s="1"/>
  <c r="I382" i="10"/>
  <c r="J382" i="10"/>
  <c r="K382" i="10"/>
  <c r="B383" i="10"/>
  <c r="A383" i="10" s="1"/>
  <c r="C383" i="10"/>
  <c r="D383" i="10"/>
  <c r="F383" i="10"/>
  <c r="G383" i="10"/>
  <c r="H383" i="10"/>
  <c r="Y383" i="10" s="1"/>
  <c r="Z383" i="10" s="1"/>
  <c r="I383" i="10"/>
  <c r="J383" i="10"/>
  <c r="K383" i="10"/>
  <c r="L383" i="10"/>
  <c r="N383" i="10"/>
  <c r="B384" i="10"/>
  <c r="C384" i="10"/>
  <c r="D384" i="10"/>
  <c r="F384" i="10"/>
  <c r="G384" i="10"/>
  <c r="H384" i="10"/>
  <c r="Y384" i="10" s="1"/>
  <c r="Z384" i="10" s="1"/>
  <c r="I384" i="10"/>
  <c r="J384" i="10"/>
  <c r="K384" i="10"/>
  <c r="L384" i="10"/>
  <c r="B385" i="10"/>
  <c r="L385" i="10" s="1"/>
  <c r="C385" i="10"/>
  <c r="D385" i="10"/>
  <c r="F385" i="10"/>
  <c r="G385" i="10"/>
  <c r="H385" i="10"/>
  <c r="Y385" i="10" s="1"/>
  <c r="Z385" i="10" s="1"/>
  <c r="I385" i="10"/>
  <c r="J385" i="10"/>
  <c r="K385" i="10"/>
  <c r="M385" i="10"/>
  <c r="B386" i="10"/>
  <c r="A386" i="10" s="1"/>
  <c r="C386" i="10"/>
  <c r="D386" i="10"/>
  <c r="F386" i="10"/>
  <c r="G386" i="10"/>
  <c r="H386" i="10"/>
  <c r="Y386" i="10" s="1"/>
  <c r="Z386" i="10" s="1"/>
  <c r="I386" i="10"/>
  <c r="J386" i="10"/>
  <c r="K386" i="10"/>
  <c r="B387" i="10"/>
  <c r="C387" i="10"/>
  <c r="D387" i="10"/>
  <c r="F387" i="10"/>
  <c r="G387" i="10"/>
  <c r="H387" i="10"/>
  <c r="Y387" i="10" s="1"/>
  <c r="Z387" i="10" s="1"/>
  <c r="I387" i="10"/>
  <c r="J387" i="10"/>
  <c r="K387" i="10"/>
  <c r="B388" i="10"/>
  <c r="C388" i="10"/>
  <c r="D388" i="10"/>
  <c r="F388" i="10"/>
  <c r="G388" i="10"/>
  <c r="H388" i="10"/>
  <c r="Y388" i="10" s="1"/>
  <c r="Z388" i="10" s="1"/>
  <c r="I388" i="10"/>
  <c r="J388" i="10"/>
  <c r="K388" i="10"/>
  <c r="L388" i="10"/>
  <c r="N388" i="10"/>
  <c r="B389" i="10"/>
  <c r="C389" i="10"/>
  <c r="D389" i="10"/>
  <c r="F389" i="10"/>
  <c r="G389" i="10"/>
  <c r="H389" i="10"/>
  <c r="Y389" i="10" s="1"/>
  <c r="Z389" i="10" s="1"/>
  <c r="I389" i="10"/>
  <c r="J389" i="10"/>
  <c r="K389" i="10"/>
  <c r="B390" i="10"/>
  <c r="C390" i="10"/>
  <c r="D390" i="10"/>
  <c r="F390" i="10"/>
  <c r="G390" i="10"/>
  <c r="H390" i="10"/>
  <c r="Y390" i="10" s="1"/>
  <c r="Z390" i="10" s="1"/>
  <c r="I390" i="10"/>
  <c r="J390" i="10"/>
  <c r="K390" i="10"/>
  <c r="B391" i="10"/>
  <c r="A391" i="10" s="1"/>
  <c r="C391" i="10"/>
  <c r="D391" i="10"/>
  <c r="F391" i="10"/>
  <c r="G391" i="10"/>
  <c r="H391" i="10"/>
  <c r="Y391" i="10" s="1"/>
  <c r="Z391" i="10" s="1"/>
  <c r="I391" i="10"/>
  <c r="J391" i="10"/>
  <c r="K391" i="10"/>
  <c r="L391" i="10"/>
  <c r="N391" i="10"/>
  <c r="B392" i="10"/>
  <c r="C392" i="10"/>
  <c r="D392" i="10"/>
  <c r="F392" i="10"/>
  <c r="G392" i="10"/>
  <c r="H392" i="10"/>
  <c r="Y392" i="10" s="1"/>
  <c r="Z392" i="10" s="1"/>
  <c r="I392" i="10"/>
  <c r="J392" i="10"/>
  <c r="K392" i="10"/>
  <c r="L392" i="10"/>
  <c r="B393" i="10"/>
  <c r="A393" i="10" s="1"/>
  <c r="C393" i="10"/>
  <c r="D393" i="10"/>
  <c r="F393" i="10"/>
  <c r="G393" i="10"/>
  <c r="H393" i="10"/>
  <c r="Y393" i="10" s="1"/>
  <c r="Z393" i="10" s="1"/>
  <c r="I393" i="10"/>
  <c r="J393" i="10"/>
  <c r="K393" i="10"/>
  <c r="L393" i="10"/>
  <c r="N393" i="10"/>
  <c r="B394" i="10"/>
  <c r="N394" i="10" s="1"/>
  <c r="C394" i="10"/>
  <c r="D394" i="10"/>
  <c r="F394" i="10"/>
  <c r="G394" i="10"/>
  <c r="H394" i="10"/>
  <c r="Y394" i="10" s="1"/>
  <c r="Z394" i="10" s="1"/>
  <c r="I394" i="10"/>
  <c r="J394" i="10"/>
  <c r="K394" i="10"/>
  <c r="B395" i="10"/>
  <c r="AD395" i="10" s="1"/>
  <c r="C395" i="10"/>
  <c r="D395" i="10"/>
  <c r="F395" i="10"/>
  <c r="G395" i="10"/>
  <c r="H395" i="10"/>
  <c r="Y395" i="10" s="1"/>
  <c r="Z395" i="10" s="1"/>
  <c r="I395" i="10"/>
  <c r="J395" i="10"/>
  <c r="K395" i="10"/>
  <c r="B396" i="10"/>
  <c r="C396" i="10"/>
  <c r="D396" i="10"/>
  <c r="F396" i="10"/>
  <c r="G396" i="10"/>
  <c r="H396" i="10"/>
  <c r="Y396" i="10" s="1"/>
  <c r="Z396" i="10" s="1"/>
  <c r="I396" i="10"/>
  <c r="J396" i="10"/>
  <c r="K396" i="10"/>
  <c r="B397" i="10"/>
  <c r="L397" i="10" s="1"/>
  <c r="C397" i="10"/>
  <c r="D397" i="10"/>
  <c r="E397" i="10"/>
  <c r="F397" i="10"/>
  <c r="G397" i="10"/>
  <c r="H397" i="10"/>
  <c r="Y397" i="10" s="1"/>
  <c r="Z397" i="10" s="1"/>
  <c r="I397" i="10"/>
  <c r="J397" i="10"/>
  <c r="K397" i="10"/>
  <c r="M397" i="10"/>
  <c r="N397" i="10"/>
  <c r="B398" i="10"/>
  <c r="C398" i="10"/>
  <c r="D398" i="10"/>
  <c r="F398" i="10"/>
  <c r="G398" i="10"/>
  <c r="H398" i="10"/>
  <c r="I398" i="10"/>
  <c r="J398" i="10"/>
  <c r="K398" i="10"/>
  <c r="B399" i="10"/>
  <c r="C399" i="10"/>
  <c r="D399" i="10"/>
  <c r="E399" i="10"/>
  <c r="F399" i="10"/>
  <c r="G399" i="10"/>
  <c r="H399" i="10"/>
  <c r="Y399" i="10" s="1"/>
  <c r="Z399" i="10" s="1"/>
  <c r="I399" i="10"/>
  <c r="J399" i="10"/>
  <c r="K399" i="10"/>
  <c r="M399" i="10"/>
  <c r="N399" i="10"/>
  <c r="B400" i="10"/>
  <c r="C400" i="10"/>
  <c r="D400" i="10"/>
  <c r="F400" i="10"/>
  <c r="G400" i="10"/>
  <c r="H400" i="10"/>
  <c r="Y400" i="10" s="1"/>
  <c r="Z400" i="10" s="1"/>
  <c r="I400" i="10"/>
  <c r="J400" i="10"/>
  <c r="K400" i="10"/>
  <c r="L400" i="10"/>
  <c r="N400" i="10"/>
  <c r="B401" i="10"/>
  <c r="N401" i="10" s="1"/>
  <c r="C401" i="10"/>
  <c r="D401" i="10"/>
  <c r="F401" i="10"/>
  <c r="G401" i="10"/>
  <c r="H401" i="10"/>
  <c r="Y401" i="10" s="1"/>
  <c r="Z401" i="10" s="1"/>
  <c r="I401" i="10"/>
  <c r="J401" i="10"/>
  <c r="K401" i="10"/>
  <c r="B402" i="10"/>
  <c r="N402" i="10" s="1"/>
  <c r="C402" i="10"/>
  <c r="D402" i="10"/>
  <c r="F402" i="10"/>
  <c r="G402" i="10"/>
  <c r="H402" i="10"/>
  <c r="Y402" i="10" s="1"/>
  <c r="Z402" i="10" s="1"/>
  <c r="I402" i="10"/>
  <c r="J402" i="10"/>
  <c r="K402" i="10"/>
  <c r="B403" i="10"/>
  <c r="C403" i="10"/>
  <c r="D403" i="10"/>
  <c r="F403" i="10"/>
  <c r="G403" i="10"/>
  <c r="H403" i="10"/>
  <c r="Y403" i="10" s="1"/>
  <c r="Z403" i="10" s="1"/>
  <c r="I403" i="10"/>
  <c r="J403" i="10"/>
  <c r="K403" i="10"/>
  <c r="M403" i="10"/>
  <c r="B404" i="10"/>
  <c r="L404" i="10" s="1"/>
  <c r="C404" i="10"/>
  <c r="D404" i="10"/>
  <c r="F404" i="10"/>
  <c r="G404" i="10"/>
  <c r="H404" i="10"/>
  <c r="Y404" i="10" s="1"/>
  <c r="Z404" i="10" s="1"/>
  <c r="I404" i="10"/>
  <c r="J404" i="10"/>
  <c r="K404" i="10"/>
  <c r="N404" i="10"/>
  <c r="B405" i="10"/>
  <c r="A405" i="10" s="1"/>
  <c r="C405" i="10"/>
  <c r="D405" i="10"/>
  <c r="E405" i="10"/>
  <c r="F405" i="10"/>
  <c r="G405" i="10"/>
  <c r="H405" i="10"/>
  <c r="Y405" i="10" s="1"/>
  <c r="Z405" i="10" s="1"/>
  <c r="I405" i="10"/>
  <c r="J405" i="10"/>
  <c r="K405" i="10"/>
  <c r="L405" i="10"/>
  <c r="M405" i="10"/>
  <c r="N405" i="10"/>
  <c r="B406" i="10"/>
  <c r="N406" i="10" s="1"/>
  <c r="C406" i="10"/>
  <c r="D406" i="10"/>
  <c r="F406" i="10"/>
  <c r="G406" i="10"/>
  <c r="H406" i="10"/>
  <c r="Y406" i="10" s="1"/>
  <c r="Z406" i="10" s="1"/>
  <c r="I406" i="10"/>
  <c r="J406" i="10"/>
  <c r="K406" i="10"/>
  <c r="B407" i="10"/>
  <c r="C407" i="10"/>
  <c r="D407" i="10"/>
  <c r="E407" i="10"/>
  <c r="F407" i="10"/>
  <c r="G407" i="10"/>
  <c r="H407" i="10"/>
  <c r="Y407" i="10" s="1"/>
  <c r="Z407" i="10" s="1"/>
  <c r="I407" i="10"/>
  <c r="J407" i="10"/>
  <c r="K407" i="10"/>
  <c r="N407" i="10"/>
  <c r="B408" i="10"/>
  <c r="C408" i="10"/>
  <c r="D408" i="10"/>
  <c r="F408" i="10"/>
  <c r="G408" i="10"/>
  <c r="H408" i="10"/>
  <c r="Y408" i="10" s="1"/>
  <c r="Z408" i="10" s="1"/>
  <c r="I408" i="10"/>
  <c r="J408" i="10"/>
  <c r="K408" i="10"/>
  <c r="L408" i="10"/>
  <c r="B409" i="10"/>
  <c r="A409" i="10" s="1"/>
  <c r="C409" i="10"/>
  <c r="D409" i="10"/>
  <c r="F409" i="10"/>
  <c r="G409" i="10"/>
  <c r="H409" i="10"/>
  <c r="Y409" i="10" s="1"/>
  <c r="Z409" i="10" s="1"/>
  <c r="I409" i="10"/>
  <c r="J409" i="10"/>
  <c r="K409" i="10"/>
  <c r="L409" i="10"/>
  <c r="N409" i="10"/>
  <c r="B410" i="10"/>
  <c r="N410" i="10" s="1"/>
  <c r="C410" i="10"/>
  <c r="D410" i="10"/>
  <c r="F410" i="10"/>
  <c r="G410" i="10"/>
  <c r="H410" i="10"/>
  <c r="Y410" i="10" s="1"/>
  <c r="Z410" i="10" s="1"/>
  <c r="I410" i="10"/>
  <c r="J410" i="10"/>
  <c r="K410" i="10"/>
  <c r="B411" i="10"/>
  <c r="C411" i="10"/>
  <c r="D411" i="10"/>
  <c r="F411" i="10"/>
  <c r="G411" i="10"/>
  <c r="H411" i="10"/>
  <c r="Y411" i="10" s="1"/>
  <c r="Z411" i="10" s="1"/>
  <c r="I411" i="10"/>
  <c r="J411" i="10"/>
  <c r="K411" i="10"/>
  <c r="B412" i="10"/>
  <c r="C412" i="10"/>
  <c r="D412" i="10"/>
  <c r="F412" i="10"/>
  <c r="G412" i="10"/>
  <c r="H412" i="10"/>
  <c r="Y412" i="10" s="1"/>
  <c r="Z412" i="10" s="1"/>
  <c r="I412" i="10"/>
  <c r="J412" i="10"/>
  <c r="K412" i="10"/>
  <c r="B413" i="10"/>
  <c r="L413" i="10" s="1"/>
  <c r="C413" i="10"/>
  <c r="D413" i="10"/>
  <c r="E413" i="10"/>
  <c r="F413" i="10"/>
  <c r="G413" i="10"/>
  <c r="H413" i="10"/>
  <c r="Y413" i="10" s="1"/>
  <c r="Z413" i="10" s="1"/>
  <c r="I413" i="10"/>
  <c r="J413" i="10"/>
  <c r="K413" i="10"/>
  <c r="M413" i="10"/>
  <c r="N413" i="10"/>
  <c r="B414" i="10"/>
  <c r="C414" i="10"/>
  <c r="D414" i="10"/>
  <c r="F414" i="10"/>
  <c r="G414" i="10"/>
  <c r="H414" i="10"/>
  <c r="Y414" i="10" s="1"/>
  <c r="Z414" i="10" s="1"/>
  <c r="I414" i="10"/>
  <c r="J414" i="10"/>
  <c r="K414" i="10"/>
  <c r="B415" i="10"/>
  <c r="C415" i="10"/>
  <c r="D415" i="10"/>
  <c r="E415" i="10"/>
  <c r="F415" i="10"/>
  <c r="G415" i="10"/>
  <c r="H415" i="10"/>
  <c r="Y415" i="10" s="1"/>
  <c r="Z415" i="10" s="1"/>
  <c r="I415" i="10"/>
  <c r="J415" i="10"/>
  <c r="K415" i="10"/>
  <c r="M415" i="10"/>
  <c r="N415" i="10"/>
  <c r="B416" i="10"/>
  <c r="C416" i="10"/>
  <c r="D416" i="10"/>
  <c r="F416" i="10"/>
  <c r="G416" i="10"/>
  <c r="H416" i="10"/>
  <c r="Y416" i="10" s="1"/>
  <c r="Z416" i="10" s="1"/>
  <c r="I416" i="10"/>
  <c r="J416" i="10"/>
  <c r="K416" i="10"/>
  <c r="L416" i="10"/>
  <c r="N416" i="10"/>
  <c r="B417" i="10"/>
  <c r="N417" i="10" s="1"/>
  <c r="C417" i="10"/>
  <c r="D417" i="10"/>
  <c r="F417" i="10"/>
  <c r="G417" i="10"/>
  <c r="H417" i="10"/>
  <c r="Y417" i="10" s="1"/>
  <c r="Z417" i="10" s="1"/>
  <c r="I417" i="10"/>
  <c r="J417" i="10"/>
  <c r="K417" i="10"/>
  <c r="B418" i="10"/>
  <c r="N418" i="10" s="1"/>
  <c r="C418" i="10"/>
  <c r="D418" i="10"/>
  <c r="F418" i="10"/>
  <c r="G418" i="10"/>
  <c r="H418" i="10"/>
  <c r="Y418" i="10" s="1"/>
  <c r="Z418" i="10" s="1"/>
  <c r="I418" i="10"/>
  <c r="J418" i="10"/>
  <c r="K418" i="10"/>
  <c r="B419" i="10"/>
  <c r="C419" i="10"/>
  <c r="D419" i="10"/>
  <c r="F419" i="10"/>
  <c r="G419" i="10"/>
  <c r="H419" i="10"/>
  <c r="Y419" i="10" s="1"/>
  <c r="Z419" i="10" s="1"/>
  <c r="I419" i="10"/>
  <c r="J419" i="10"/>
  <c r="K419" i="10"/>
  <c r="M419" i="10"/>
  <c r="B420" i="10"/>
  <c r="L420" i="10" s="1"/>
  <c r="C420" i="10"/>
  <c r="D420" i="10"/>
  <c r="F420" i="10"/>
  <c r="G420" i="10"/>
  <c r="H420" i="10"/>
  <c r="Y420" i="10" s="1"/>
  <c r="Z420" i="10" s="1"/>
  <c r="I420" i="10"/>
  <c r="J420" i="10"/>
  <c r="K420" i="10"/>
  <c r="N420" i="10"/>
  <c r="B421" i="10"/>
  <c r="A421" i="10" s="1"/>
  <c r="C421" i="10"/>
  <c r="D421" i="10"/>
  <c r="E421" i="10"/>
  <c r="F421" i="10"/>
  <c r="G421" i="10"/>
  <c r="H421" i="10"/>
  <c r="Y421" i="10" s="1"/>
  <c r="Z421" i="10" s="1"/>
  <c r="I421" i="10"/>
  <c r="J421" i="10"/>
  <c r="K421" i="10"/>
  <c r="L421" i="10"/>
  <c r="M421" i="10"/>
  <c r="N421" i="10"/>
  <c r="B422" i="10"/>
  <c r="N422" i="10" s="1"/>
  <c r="C422" i="10"/>
  <c r="D422" i="10"/>
  <c r="F422" i="10"/>
  <c r="G422" i="10"/>
  <c r="H422" i="10"/>
  <c r="Y422" i="10" s="1"/>
  <c r="Z422" i="10" s="1"/>
  <c r="I422" i="10"/>
  <c r="J422" i="10"/>
  <c r="K422" i="10"/>
  <c r="B423" i="10"/>
  <c r="C423" i="10"/>
  <c r="D423" i="10"/>
  <c r="E423" i="10"/>
  <c r="F423" i="10"/>
  <c r="G423" i="10"/>
  <c r="H423" i="10"/>
  <c r="Y423" i="10" s="1"/>
  <c r="Z423" i="10" s="1"/>
  <c r="I423" i="10"/>
  <c r="J423" i="10"/>
  <c r="K423" i="10"/>
  <c r="N423" i="10"/>
  <c r="B424" i="10"/>
  <c r="C424" i="10"/>
  <c r="D424" i="10"/>
  <c r="F424" i="10"/>
  <c r="G424" i="10"/>
  <c r="H424" i="10"/>
  <c r="Y424" i="10" s="1"/>
  <c r="Z424" i="10" s="1"/>
  <c r="I424" i="10"/>
  <c r="J424" i="10"/>
  <c r="K424" i="10"/>
  <c r="L424" i="10"/>
  <c r="B425" i="10"/>
  <c r="A425" i="10" s="1"/>
  <c r="C425" i="10"/>
  <c r="D425" i="10"/>
  <c r="F425" i="10"/>
  <c r="G425" i="10"/>
  <c r="H425" i="10"/>
  <c r="Y425" i="10" s="1"/>
  <c r="Z425" i="10" s="1"/>
  <c r="I425" i="10"/>
  <c r="J425" i="10"/>
  <c r="K425" i="10"/>
  <c r="L425" i="10"/>
  <c r="N425" i="10"/>
  <c r="B426" i="10"/>
  <c r="N426" i="10" s="1"/>
  <c r="C426" i="10"/>
  <c r="D426" i="10"/>
  <c r="F426" i="10"/>
  <c r="G426" i="10"/>
  <c r="H426" i="10"/>
  <c r="Y426" i="10" s="1"/>
  <c r="Z426" i="10" s="1"/>
  <c r="I426" i="10"/>
  <c r="J426" i="10"/>
  <c r="K426" i="10"/>
  <c r="B427" i="10"/>
  <c r="X427" i="10" s="1"/>
  <c r="C427" i="10"/>
  <c r="D427" i="10"/>
  <c r="F427" i="10"/>
  <c r="G427" i="10"/>
  <c r="H427" i="10"/>
  <c r="Y427" i="10" s="1"/>
  <c r="Z427" i="10" s="1"/>
  <c r="I427" i="10"/>
  <c r="J427" i="10"/>
  <c r="K427" i="10"/>
  <c r="B428" i="10"/>
  <c r="C428" i="10"/>
  <c r="D428" i="10"/>
  <c r="F428" i="10"/>
  <c r="G428" i="10"/>
  <c r="H428" i="10"/>
  <c r="Y428" i="10" s="1"/>
  <c r="Z428" i="10" s="1"/>
  <c r="I428" i="10"/>
  <c r="J428" i="10"/>
  <c r="K428" i="10"/>
  <c r="B429" i="10"/>
  <c r="A429" i="10" s="1"/>
  <c r="C429" i="10"/>
  <c r="D429" i="10"/>
  <c r="E429" i="10"/>
  <c r="F429" i="10"/>
  <c r="G429" i="10"/>
  <c r="H429" i="10"/>
  <c r="Y429" i="10" s="1"/>
  <c r="Z429" i="10" s="1"/>
  <c r="I429" i="10"/>
  <c r="J429" i="10"/>
  <c r="K429" i="10"/>
  <c r="L429" i="10"/>
  <c r="M429" i="10"/>
  <c r="N429" i="10"/>
  <c r="B430" i="10"/>
  <c r="L430" i="10" s="1"/>
  <c r="C430" i="10"/>
  <c r="D430" i="10"/>
  <c r="F430" i="10"/>
  <c r="G430" i="10"/>
  <c r="H430" i="10"/>
  <c r="Y430" i="10" s="1"/>
  <c r="Z430" i="10" s="1"/>
  <c r="I430" i="10"/>
  <c r="J430" i="10"/>
  <c r="K430" i="10"/>
  <c r="B431" i="10"/>
  <c r="C431" i="10"/>
  <c r="D431" i="10"/>
  <c r="E431" i="10"/>
  <c r="F431" i="10"/>
  <c r="G431" i="10"/>
  <c r="H431" i="10"/>
  <c r="Y431" i="10" s="1"/>
  <c r="Z431" i="10" s="1"/>
  <c r="I431" i="10"/>
  <c r="J431" i="10"/>
  <c r="K431" i="10"/>
  <c r="N431" i="10"/>
  <c r="B432" i="10"/>
  <c r="A432" i="10" s="1"/>
  <c r="C432" i="10"/>
  <c r="D432" i="10"/>
  <c r="F432" i="10"/>
  <c r="G432" i="10"/>
  <c r="H432" i="10"/>
  <c r="Y432" i="10" s="1"/>
  <c r="Z432" i="10" s="1"/>
  <c r="I432" i="10"/>
  <c r="J432" i="10"/>
  <c r="K432" i="10"/>
  <c r="L432" i="10"/>
  <c r="B433" i="10"/>
  <c r="A433" i="10" s="1"/>
  <c r="C433" i="10"/>
  <c r="D433" i="10"/>
  <c r="F433" i="10"/>
  <c r="G433" i="10"/>
  <c r="H433" i="10"/>
  <c r="Y433" i="10" s="1"/>
  <c r="Z433" i="10" s="1"/>
  <c r="I433" i="10"/>
  <c r="J433" i="10"/>
  <c r="K433" i="10"/>
  <c r="L433" i="10"/>
  <c r="N433" i="10"/>
  <c r="B434" i="10"/>
  <c r="N434" i="10" s="1"/>
  <c r="C434" i="10"/>
  <c r="D434" i="10"/>
  <c r="F434" i="10"/>
  <c r="G434" i="10"/>
  <c r="H434" i="10"/>
  <c r="Y434" i="10" s="1"/>
  <c r="Z434" i="10" s="1"/>
  <c r="I434" i="10"/>
  <c r="J434" i="10"/>
  <c r="K434" i="10"/>
  <c r="L434" i="10"/>
  <c r="B435" i="10"/>
  <c r="C435" i="10"/>
  <c r="D435" i="10"/>
  <c r="F435" i="10"/>
  <c r="G435" i="10"/>
  <c r="H435" i="10"/>
  <c r="Y435" i="10" s="1"/>
  <c r="Z435" i="10" s="1"/>
  <c r="I435" i="10"/>
  <c r="J435" i="10"/>
  <c r="K435" i="10"/>
  <c r="M435" i="10"/>
  <c r="B436" i="10"/>
  <c r="N436" i="10" s="1"/>
  <c r="C436" i="10"/>
  <c r="D436" i="10"/>
  <c r="F436" i="10"/>
  <c r="G436" i="10"/>
  <c r="H436" i="10"/>
  <c r="Y436" i="10" s="1"/>
  <c r="Z436" i="10" s="1"/>
  <c r="I436" i="10"/>
  <c r="J436" i="10"/>
  <c r="K436" i="10"/>
  <c r="B437" i="10"/>
  <c r="C437" i="10"/>
  <c r="D437" i="10"/>
  <c r="F437" i="10"/>
  <c r="G437" i="10"/>
  <c r="H437" i="10"/>
  <c r="Y437" i="10" s="1"/>
  <c r="Z437" i="10" s="1"/>
  <c r="I437" i="10"/>
  <c r="J437" i="10"/>
  <c r="K437" i="10"/>
  <c r="N437" i="10"/>
  <c r="B438" i="10"/>
  <c r="L438" i="10" s="1"/>
  <c r="C438" i="10"/>
  <c r="D438" i="10"/>
  <c r="F438" i="10"/>
  <c r="G438" i="10"/>
  <c r="H438" i="10"/>
  <c r="Y438" i="10" s="1"/>
  <c r="Z438" i="10" s="1"/>
  <c r="I438" i="10"/>
  <c r="J438" i="10"/>
  <c r="K438" i="10"/>
  <c r="N438" i="10"/>
  <c r="B439" i="10"/>
  <c r="C439" i="10"/>
  <c r="D439" i="10"/>
  <c r="E439" i="10"/>
  <c r="F439" i="10"/>
  <c r="G439" i="10"/>
  <c r="H439" i="10"/>
  <c r="Y439" i="10" s="1"/>
  <c r="Z439" i="10" s="1"/>
  <c r="I439" i="10"/>
  <c r="J439" i="10"/>
  <c r="K439" i="10"/>
  <c r="N439" i="10"/>
  <c r="B440" i="10"/>
  <c r="C440" i="10"/>
  <c r="D440" i="10"/>
  <c r="F440" i="10"/>
  <c r="G440" i="10"/>
  <c r="H440" i="10"/>
  <c r="Y440" i="10" s="1"/>
  <c r="Z440" i="10" s="1"/>
  <c r="I440" i="10"/>
  <c r="J440" i="10"/>
  <c r="K440" i="10"/>
  <c r="L440" i="10"/>
  <c r="B441" i="10"/>
  <c r="A441" i="10" s="1"/>
  <c r="C441" i="10"/>
  <c r="D441" i="10"/>
  <c r="E441" i="10"/>
  <c r="F441" i="10"/>
  <c r="G441" i="10"/>
  <c r="H441" i="10"/>
  <c r="Y441" i="10" s="1"/>
  <c r="Z441" i="10" s="1"/>
  <c r="I441" i="10"/>
  <c r="J441" i="10"/>
  <c r="K441" i="10"/>
  <c r="L441" i="10"/>
  <c r="M441" i="10"/>
  <c r="N441" i="10"/>
  <c r="B442" i="10"/>
  <c r="A442" i="10" s="1"/>
  <c r="C442" i="10"/>
  <c r="D442" i="10"/>
  <c r="F442" i="10"/>
  <c r="G442" i="10"/>
  <c r="H442" i="10"/>
  <c r="Y442" i="10" s="1"/>
  <c r="Z442" i="10" s="1"/>
  <c r="I442" i="10"/>
  <c r="J442" i="10"/>
  <c r="K442" i="10"/>
  <c r="N442" i="10"/>
  <c r="B443" i="10"/>
  <c r="C443" i="10"/>
  <c r="D443" i="10"/>
  <c r="F443" i="10"/>
  <c r="G443" i="10"/>
  <c r="H443" i="10"/>
  <c r="Y443" i="10" s="1"/>
  <c r="Z443" i="10" s="1"/>
  <c r="I443" i="10"/>
  <c r="J443" i="10"/>
  <c r="K443" i="10"/>
  <c r="B444" i="10"/>
  <c r="N444" i="10" s="1"/>
  <c r="C444" i="10"/>
  <c r="D444" i="10"/>
  <c r="F444" i="10"/>
  <c r="G444" i="10"/>
  <c r="H444" i="10"/>
  <c r="Y444" i="10" s="1"/>
  <c r="Z444" i="10" s="1"/>
  <c r="I444" i="10"/>
  <c r="J444" i="10"/>
  <c r="K444" i="10"/>
  <c r="B445" i="10"/>
  <c r="C445" i="10"/>
  <c r="D445" i="10"/>
  <c r="F445" i="10"/>
  <c r="G445" i="10"/>
  <c r="H445" i="10"/>
  <c r="Y445" i="10" s="1"/>
  <c r="Z445" i="10" s="1"/>
  <c r="I445" i="10"/>
  <c r="J445" i="10"/>
  <c r="K445" i="10"/>
  <c r="M445" i="10"/>
  <c r="B446" i="10"/>
  <c r="C446" i="10"/>
  <c r="D446" i="10"/>
  <c r="F446" i="10"/>
  <c r="G446" i="10"/>
  <c r="H446" i="10"/>
  <c r="Y446" i="10" s="1"/>
  <c r="Z446" i="10" s="1"/>
  <c r="I446" i="10"/>
  <c r="J446" i="10"/>
  <c r="K446" i="10"/>
  <c r="N446" i="10"/>
  <c r="B447" i="10"/>
  <c r="A447" i="10" s="1"/>
  <c r="C447" i="10"/>
  <c r="D447" i="10"/>
  <c r="E447" i="10"/>
  <c r="F447" i="10"/>
  <c r="G447" i="10"/>
  <c r="H447" i="10"/>
  <c r="Y447" i="10" s="1"/>
  <c r="Z447" i="10" s="1"/>
  <c r="I447" i="10"/>
  <c r="J447" i="10"/>
  <c r="K447" i="10"/>
  <c r="M447" i="10"/>
  <c r="N447" i="10"/>
  <c r="B448" i="10"/>
  <c r="C448" i="10"/>
  <c r="D448" i="10"/>
  <c r="F448" i="10"/>
  <c r="G448" i="10"/>
  <c r="H448" i="10"/>
  <c r="Y448" i="10" s="1"/>
  <c r="Z448" i="10" s="1"/>
  <c r="I448" i="10"/>
  <c r="J448" i="10"/>
  <c r="K448" i="10"/>
  <c r="B449" i="10"/>
  <c r="R449" i="10" s="1"/>
  <c r="C449" i="10"/>
  <c r="D449" i="10"/>
  <c r="F449" i="10"/>
  <c r="G449" i="10"/>
  <c r="H449" i="10"/>
  <c r="Y449" i="10" s="1"/>
  <c r="Z449" i="10" s="1"/>
  <c r="I449" i="10"/>
  <c r="J449" i="10"/>
  <c r="K449" i="10"/>
  <c r="B450" i="10"/>
  <c r="N450" i="10" s="1"/>
  <c r="C450" i="10"/>
  <c r="D450" i="10"/>
  <c r="F450" i="10"/>
  <c r="G450" i="10"/>
  <c r="H450" i="10"/>
  <c r="Y450" i="10" s="1"/>
  <c r="Z450" i="10" s="1"/>
  <c r="I450" i="10"/>
  <c r="J450" i="10"/>
  <c r="K450" i="10"/>
  <c r="B451" i="10"/>
  <c r="A451" i="10" s="1"/>
  <c r="C451" i="10"/>
  <c r="D451" i="10"/>
  <c r="E451" i="10"/>
  <c r="F451" i="10"/>
  <c r="G451" i="10"/>
  <c r="H451" i="10"/>
  <c r="Y451" i="10" s="1"/>
  <c r="Z451" i="10" s="1"/>
  <c r="I451" i="10"/>
  <c r="J451" i="10"/>
  <c r="K451" i="10"/>
  <c r="L451" i="10"/>
  <c r="M451" i="10"/>
  <c r="N451" i="10"/>
  <c r="B452" i="10"/>
  <c r="C452" i="10"/>
  <c r="D452" i="10"/>
  <c r="F452" i="10"/>
  <c r="G452" i="10"/>
  <c r="H452" i="10"/>
  <c r="Y452" i="10" s="1"/>
  <c r="Z452" i="10" s="1"/>
  <c r="I452" i="10"/>
  <c r="J452" i="10"/>
  <c r="K452" i="10"/>
  <c r="B453" i="10"/>
  <c r="M453" i="10" s="1"/>
  <c r="C453" i="10"/>
  <c r="D453" i="10"/>
  <c r="F453" i="10"/>
  <c r="G453" i="10"/>
  <c r="H453" i="10"/>
  <c r="Y453" i="10" s="1"/>
  <c r="Z453" i="10" s="1"/>
  <c r="I453" i="10"/>
  <c r="J453" i="10"/>
  <c r="K453" i="10"/>
  <c r="B454" i="10"/>
  <c r="C454" i="10"/>
  <c r="D454" i="10"/>
  <c r="F454" i="10"/>
  <c r="G454" i="10"/>
  <c r="H454" i="10"/>
  <c r="Y454" i="10" s="1"/>
  <c r="Z454" i="10" s="1"/>
  <c r="I454" i="10"/>
  <c r="J454" i="10"/>
  <c r="K454" i="10"/>
  <c r="B455" i="10"/>
  <c r="A455" i="10" s="1"/>
  <c r="C455" i="10"/>
  <c r="D455" i="10"/>
  <c r="E455" i="10"/>
  <c r="F455" i="10"/>
  <c r="G455" i="10"/>
  <c r="H455" i="10"/>
  <c r="Y455" i="10" s="1"/>
  <c r="Z455" i="10" s="1"/>
  <c r="I455" i="10"/>
  <c r="J455" i="10"/>
  <c r="K455" i="10"/>
  <c r="M455" i="10"/>
  <c r="N455" i="10"/>
  <c r="B456" i="10"/>
  <c r="C456" i="10"/>
  <c r="D456" i="10"/>
  <c r="F456" i="10"/>
  <c r="G456" i="10"/>
  <c r="H456" i="10"/>
  <c r="Y456" i="10" s="1"/>
  <c r="Z456" i="10" s="1"/>
  <c r="I456" i="10"/>
  <c r="J456" i="10"/>
  <c r="K456" i="10"/>
  <c r="B457" i="10"/>
  <c r="C457" i="10"/>
  <c r="D457" i="10"/>
  <c r="F457" i="10"/>
  <c r="G457" i="10"/>
  <c r="H457" i="10"/>
  <c r="Y457" i="10" s="1"/>
  <c r="Z457" i="10" s="1"/>
  <c r="I457" i="10"/>
  <c r="J457" i="10"/>
  <c r="K457" i="10"/>
  <c r="M457" i="10"/>
  <c r="B458" i="10"/>
  <c r="C458" i="10"/>
  <c r="D458" i="10"/>
  <c r="F458" i="10"/>
  <c r="G458" i="10"/>
  <c r="H458" i="10"/>
  <c r="Y458" i="10" s="1"/>
  <c r="Z458" i="10" s="1"/>
  <c r="I458" i="10"/>
  <c r="J458" i="10"/>
  <c r="K458" i="10"/>
  <c r="N458" i="10"/>
  <c r="B459" i="10"/>
  <c r="A459" i="10" s="1"/>
  <c r="C459" i="10"/>
  <c r="D459" i="10"/>
  <c r="E459" i="10"/>
  <c r="F459" i="10"/>
  <c r="G459" i="10"/>
  <c r="H459" i="10"/>
  <c r="Y459" i="10" s="1"/>
  <c r="Z459" i="10" s="1"/>
  <c r="I459" i="10"/>
  <c r="J459" i="10"/>
  <c r="K459" i="10"/>
  <c r="L459" i="10"/>
  <c r="M459" i="10"/>
  <c r="N459" i="10"/>
  <c r="B460" i="10"/>
  <c r="R460" i="10" s="1"/>
  <c r="C460" i="10"/>
  <c r="D460" i="10"/>
  <c r="F460" i="10"/>
  <c r="G460" i="10"/>
  <c r="H460" i="10"/>
  <c r="Y460" i="10" s="1"/>
  <c r="Z460" i="10" s="1"/>
  <c r="I460" i="10"/>
  <c r="J460" i="10"/>
  <c r="K460" i="10"/>
  <c r="B461" i="10"/>
  <c r="C461" i="10"/>
  <c r="D461" i="10"/>
  <c r="F461" i="10"/>
  <c r="G461" i="10"/>
  <c r="H461" i="10"/>
  <c r="Y461" i="10" s="1"/>
  <c r="Z461" i="10" s="1"/>
  <c r="I461" i="10"/>
  <c r="J461" i="10"/>
  <c r="K461" i="10"/>
  <c r="M461" i="10"/>
  <c r="B462" i="10"/>
  <c r="C462" i="10"/>
  <c r="D462" i="10"/>
  <c r="F462" i="10"/>
  <c r="G462" i="10"/>
  <c r="H462" i="10"/>
  <c r="Y462" i="10" s="1"/>
  <c r="Z462" i="10" s="1"/>
  <c r="I462" i="10"/>
  <c r="J462" i="10"/>
  <c r="K462" i="10"/>
  <c r="N462" i="10"/>
  <c r="B463" i="10"/>
  <c r="A463" i="10" s="1"/>
  <c r="C463" i="10"/>
  <c r="D463" i="10"/>
  <c r="E463" i="10"/>
  <c r="F463" i="10"/>
  <c r="G463" i="10"/>
  <c r="H463" i="10"/>
  <c r="Y463" i="10" s="1"/>
  <c r="Z463" i="10" s="1"/>
  <c r="I463" i="10"/>
  <c r="J463" i="10"/>
  <c r="K463" i="10"/>
  <c r="M463" i="10"/>
  <c r="N463" i="10"/>
  <c r="B464" i="10"/>
  <c r="C464" i="10"/>
  <c r="D464" i="10"/>
  <c r="F464" i="10"/>
  <c r="G464" i="10"/>
  <c r="H464" i="10"/>
  <c r="Y464" i="10" s="1"/>
  <c r="Z464" i="10" s="1"/>
  <c r="I464" i="10"/>
  <c r="J464" i="10"/>
  <c r="K464" i="10"/>
  <c r="B465" i="10"/>
  <c r="L465" i="10" s="1"/>
  <c r="C465" i="10"/>
  <c r="D465" i="10"/>
  <c r="F465" i="10"/>
  <c r="G465" i="10"/>
  <c r="H465" i="10"/>
  <c r="Y465" i="10" s="1"/>
  <c r="Z465" i="10" s="1"/>
  <c r="I465" i="10"/>
  <c r="J465" i="10"/>
  <c r="K465" i="10"/>
  <c r="N465" i="10"/>
  <c r="B466" i="10"/>
  <c r="E466" i="10" s="1"/>
  <c r="C466" i="10"/>
  <c r="D466" i="10"/>
  <c r="F466" i="10"/>
  <c r="G466" i="10"/>
  <c r="H466" i="10"/>
  <c r="Y466" i="10" s="1"/>
  <c r="Z466" i="10" s="1"/>
  <c r="I466" i="10"/>
  <c r="J466" i="10"/>
  <c r="K466" i="10"/>
  <c r="L466" i="10"/>
  <c r="B467" i="10"/>
  <c r="C467" i="10"/>
  <c r="D467" i="10"/>
  <c r="F467" i="10"/>
  <c r="G467" i="10"/>
  <c r="H467" i="10"/>
  <c r="Y467" i="10" s="1"/>
  <c r="Z467" i="10" s="1"/>
  <c r="I467" i="10"/>
  <c r="J467" i="10"/>
  <c r="K467" i="10"/>
  <c r="L467" i="10"/>
  <c r="N467" i="10"/>
  <c r="B468" i="10"/>
  <c r="C468" i="10"/>
  <c r="D468" i="10"/>
  <c r="F468" i="10"/>
  <c r="G468" i="10"/>
  <c r="H468" i="10"/>
  <c r="Y468" i="10" s="1"/>
  <c r="Z468" i="10" s="1"/>
  <c r="I468" i="10"/>
  <c r="J468" i="10"/>
  <c r="K468" i="10"/>
  <c r="N468" i="10"/>
  <c r="B469" i="10"/>
  <c r="A469" i="10" s="1"/>
  <c r="C469" i="10"/>
  <c r="D469" i="10"/>
  <c r="E469" i="10"/>
  <c r="F469" i="10"/>
  <c r="G469" i="10"/>
  <c r="H469" i="10"/>
  <c r="Y469" i="10" s="1"/>
  <c r="Z469" i="10" s="1"/>
  <c r="I469" i="10"/>
  <c r="J469" i="10"/>
  <c r="K469" i="10"/>
  <c r="L469" i="10"/>
  <c r="M469" i="10"/>
  <c r="N469" i="10"/>
  <c r="B470" i="10"/>
  <c r="C470" i="10"/>
  <c r="D470" i="10"/>
  <c r="F470" i="10"/>
  <c r="G470" i="10"/>
  <c r="H470" i="10"/>
  <c r="Y470" i="10" s="1"/>
  <c r="Z470" i="10" s="1"/>
  <c r="I470" i="10"/>
  <c r="J470" i="10"/>
  <c r="K470" i="10"/>
  <c r="N470" i="10"/>
  <c r="B471" i="10"/>
  <c r="A471" i="10" s="1"/>
  <c r="C471" i="10"/>
  <c r="D471" i="10"/>
  <c r="E471" i="10"/>
  <c r="F471" i="10"/>
  <c r="G471" i="10"/>
  <c r="H471" i="10"/>
  <c r="Y471" i="10" s="1"/>
  <c r="Z471" i="10" s="1"/>
  <c r="I471" i="10"/>
  <c r="J471" i="10"/>
  <c r="K471" i="10"/>
  <c r="L471" i="10"/>
  <c r="M471" i="10"/>
  <c r="N471" i="10"/>
  <c r="B472" i="10"/>
  <c r="C472" i="10"/>
  <c r="D472" i="10"/>
  <c r="F472" i="10"/>
  <c r="G472" i="10"/>
  <c r="H472" i="10"/>
  <c r="Y472" i="10" s="1"/>
  <c r="Z472" i="10" s="1"/>
  <c r="I472" i="10"/>
  <c r="J472" i="10"/>
  <c r="K472" i="10"/>
  <c r="B473" i="10"/>
  <c r="C473" i="10"/>
  <c r="D473" i="10"/>
  <c r="F473" i="10"/>
  <c r="G473" i="10"/>
  <c r="H473" i="10"/>
  <c r="Y473" i="10" s="1"/>
  <c r="Z473" i="10" s="1"/>
  <c r="I473" i="10"/>
  <c r="J473" i="10"/>
  <c r="K473" i="10"/>
  <c r="L473" i="10"/>
  <c r="N473" i="10"/>
  <c r="B474" i="10"/>
  <c r="E474" i="10" s="1"/>
  <c r="C474" i="10"/>
  <c r="D474" i="10"/>
  <c r="F474" i="10"/>
  <c r="G474" i="10"/>
  <c r="H474" i="10"/>
  <c r="Y474" i="10" s="1"/>
  <c r="Z474" i="10" s="1"/>
  <c r="I474" i="10"/>
  <c r="J474" i="10"/>
  <c r="K474" i="10"/>
  <c r="L474" i="10"/>
  <c r="N474" i="10"/>
  <c r="B475" i="10"/>
  <c r="C475" i="10"/>
  <c r="D475" i="10"/>
  <c r="F475" i="10"/>
  <c r="G475" i="10"/>
  <c r="H475" i="10"/>
  <c r="Y475" i="10" s="1"/>
  <c r="Z475" i="10" s="1"/>
  <c r="I475" i="10"/>
  <c r="J475" i="10"/>
  <c r="K475" i="10"/>
  <c r="L475" i="10"/>
  <c r="N475" i="10"/>
  <c r="B476" i="10"/>
  <c r="C476" i="10"/>
  <c r="D476" i="10"/>
  <c r="F476" i="10"/>
  <c r="G476" i="10"/>
  <c r="H476" i="10"/>
  <c r="Y476" i="10" s="1"/>
  <c r="Z476" i="10" s="1"/>
  <c r="I476" i="10"/>
  <c r="J476" i="10"/>
  <c r="K476" i="10"/>
  <c r="N476" i="10"/>
  <c r="B477" i="10"/>
  <c r="L477" i="10" s="1"/>
  <c r="C477" i="10"/>
  <c r="D477" i="10"/>
  <c r="E477" i="10"/>
  <c r="F477" i="10"/>
  <c r="G477" i="10"/>
  <c r="H477" i="10"/>
  <c r="Y477" i="10" s="1"/>
  <c r="Z477" i="10" s="1"/>
  <c r="I477" i="10"/>
  <c r="J477" i="10"/>
  <c r="K477" i="10"/>
  <c r="M477" i="10"/>
  <c r="N477" i="10"/>
  <c r="B478" i="10"/>
  <c r="C478" i="10"/>
  <c r="D478" i="10"/>
  <c r="F478" i="10"/>
  <c r="G478" i="10"/>
  <c r="H478" i="10"/>
  <c r="Y478" i="10" s="1"/>
  <c r="Z478" i="10" s="1"/>
  <c r="I478" i="10"/>
  <c r="J478" i="10"/>
  <c r="K478" i="10"/>
  <c r="B479" i="10"/>
  <c r="A479" i="10" s="1"/>
  <c r="C479" i="10"/>
  <c r="D479" i="10"/>
  <c r="E479" i="10"/>
  <c r="F479" i="10"/>
  <c r="G479" i="10"/>
  <c r="H479" i="10"/>
  <c r="Y479" i="10" s="1"/>
  <c r="Z479" i="10" s="1"/>
  <c r="I479" i="10"/>
  <c r="J479" i="10"/>
  <c r="K479" i="10"/>
  <c r="M479" i="10"/>
  <c r="N479" i="10"/>
  <c r="B480" i="10"/>
  <c r="C480" i="10"/>
  <c r="D480" i="10"/>
  <c r="F480" i="10"/>
  <c r="G480" i="10"/>
  <c r="H480" i="10"/>
  <c r="Y480" i="10" s="1"/>
  <c r="Z480" i="10" s="1"/>
  <c r="I480" i="10"/>
  <c r="J480" i="10"/>
  <c r="K480" i="10"/>
  <c r="B481" i="10"/>
  <c r="C481" i="10"/>
  <c r="D481" i="10"/>
  <c r="F481" i="10"/>
  <c r="G481" i="10"/>
  <c r="H481" i="10"/>
  <c r="Y481" i="10" s="1"/>
  <c r="Z481" i="10" s="1"/>
  <c r="I481" i="10"/>
  <c r="J481" i="10"/>
  <c r="K481" i="10"/>
  <c r="L481" i="10"/>
  <c r="N481" i="10"/>
  <c r="B482" i="10"/>
  <c r="E482" i="10" s="1"/>
  <c r="C482" i="10"/>
  <c r="D482" i="10"/>
  <c r="F482" i="10"/>
  <c r="G482" i="10"/>
  <c r="H482" i="10"/>
  <c r="Y482" i="10" s="1"/>
  <c r="Z482" i="10" s="1"/>
  <c r="I482" i="10"/>
  <c r="J482" i="10"/>
  <c r="K482" i="10"/>
  <c r="L482" i="10"/>
  <c r="B483" i="10"/>
  <c r="N483" i="10" s="1"/>
  <c r="C483" i="10"/>
  <c r="D483" i="10"/>
  <c r="F483" i="10"/>
  <c r="G483" i="10"/>
  <c r="H483" i="10"/>
  <c r="Y483" i="10" s="1"/>
  <c r="Z483" i="10" s="1"/>
  <c r="I483" i="10"/>
  <c r="J483" i="10"/>
  <c r="K483" i="10"/>
  <c r="B484" i="10"/>
  <c r="C484" i="10"/>
  <c r="D484" i="10"/>
  <c r="F484" i="10"/>
  <c r="G484" i="10"/>
  <c r="H484" i="10"/>
  <c r="Y484" i="10" s="1"/>
  <c r="Z484" i="10" s="1"/>
  <c r="I484" i="10"/>
  <c r="J484" i="10"/>
  <c r="K484" i="10"/>
  <c r="N484" i="10"/>
  <c r="B485" i="10"/>
  <c r="A485" i="10" s="1"/>
  <c r="C485" i="10"/>
  <c r="D485" i="10"/>
  <c r="E485" i="10"/>
  <c r="F485" i="10"/>
  <c r="G485" i="10"/>
  <c r="H485" i="10"/>
  <c r="Y485" i="10" s="1"/>
  <c r="Z485" i="10" s="1"/>
  <c r="I485" i="10"/>
  <c r="J485" i="10"/>
  <c r="K485" i="10"/>
  <c r="L485" i="10"/>
  <c r="M485" i="10"/>
  <c r="N485" i="10"/>
  <c r="B486" i="10"/>
  <c r="N486" i="10" s="1"/>
  <c r="C486" i="10"/>
  <c r="D486" i="10"/>
  <c r="F486" i="10"/>
  <c r="G486" i="10"/>
  <c r="H486" i="10"/>
  <c r="Y486" i="10" s="1"/>
  <c r="Z486" i="10" s="1"/>
  <c r="I486" i="10"/>
  <c r="J486" i="10"/>
  <c r="K486" i="10"/>
  <c r="B487" i="10"/>
  <c r="A487" i="10" s="1"/>
  <c r="C487" i="10"/>
  <c r="D487" i="10"/>
  <c r="E487" i="10"/>
  <c r="F487" i="10"/>
  <c r="G487" i="10"/>
  <c r="H487" i="10"/>
  <c r="Y487" i="10" s="1"/>
  <c r="Z487" i="10" s="1"/>
  <c r="I487" i="10"/>
  <c r="J487" i="10"/>
  <c r="K487" i="10"/>
  <c r="L487" i="10"/>
  <c r="M487" i="10"/>
  <c r="N487" i="10"/>
  <c r="B488" i="10"/>
  <c r="C488" i="10"/>
  <c r="D488" i="10"/>
  <c r="F488" i="10"/>
  <c r="G488" i="10"/>
  <c r="H488" i="10"/>
  <c r="Y488" i="10" s="1"/>
  <c r="Z488" i="10" s="1"/>
  <c r="I488" i="10"/>
  <c r="J488" i="10"/>
  <c r="K488" i="10"/>
  <c r="B489" i="10"/>
  <c r="L489" i="10" s="1"/>
  <c r="C489" i="10"/>
  <c r="D489" i="10"/>
  <c r="F489" i="10"/>
  <c r="G489" i="10"/>
  <c r="H489" i="10"/>
  <c r="Y489" i="10" s="1"/>
  <c r="Z489" i="10" s="1"/>
  <c r="I489" i="10"/>
  <c r="J489" i="10"/>
  <c r="K489" i="10"/>
  <c r="N489" i="10"/>
  <c r="B490" i="10"/>
  <c r="E490" i="10" s="1"/>
  <c r="C490" i="10"/>
  <c r="D490" i="10"/>
  <c r="F490" i="10"/>
  <c r="G490" i="10"/>
  <c r="H490" i="10"/>
  <c r="Y490" i="10" s="1"/>
  <c r="Z490" i="10" s="1"/>
  <c r="I490" i="10"/>
  <c r="J490" i="10"/>
  <c r="K490" i="10"/>
  <c r="L490" i="10"/>
  <c r="N490" i="10"/>
  <c r="B491" i="10"/>
  <c r="C491" i="10"/>
  <c r="D491" i="10"/>
  <c r="F491" i="10"/>
  <c r="G491" i="10"/>
  <c r="H491" i="10"/>
  <c r="Y491" i="10" s="1"/>
  <c r="Z491" i="10" s="1"/>
  <c r="I491" i="10"/>
  <c r="J491" i="10"/>
  <c r="K491" i="10"/>
  <c r="B492" i="10"/>
  <c r="C492" i="10"/>
  <c r="D492" i="10"/>
  <c r="F492" i="10"/>
  <c r="G492" i="10"/>
  <c r="H492" i="10"/>
  <c r="Y492" i="10" s="1"/>
  <c r="Z492" i="10" s="1"/>
  <c r="I492" i="10"/>
  <c r="J492" i="10"/>
  <c r="K492" i="10"/>
  <c r="N492" i="10"/>
  <c r="B493" i="10"/>
  <c r="L493" i="10" s="1"/>
  <c r="C493" i="10"/>
  <c r="D493" i="10"/>
  <c r="E493" i="10"/>
  <c r="F493" i="10"/>
  <c r="G493" i="10"/>
  <c r="H493" i="10"/>
  <c r="Y493" i="10" s="1"/>
  <c r="Z493" i="10" s="1"/>
  <c r="I493" i="10"/>
  <c r="J493" i="10"/>
  <c r="K493" i="10"/>
  <c r="M493" i="10"/>
  <c r="N493" i="10"/>
  <c r="B494" i="10"/>
  <c r="C494" i="10"/>
  <c r="D494" i="10"/>
  <c r="F494" i="10"/>
  <c r="G494" i="10"/>
  <c r="H494" i="10"/>
  <c r="Y494" i="10" s="1"/>
  <c r="Z494" i="10" s="1"/>
  <c r="I494" i="10"/>
  <c r="J494" i="10"/>
  <c r="K494" i="10"/>
  <c r="N494" i="10"/>
  <c r="B495" i="10"/>
  <c r="C495" i="10"/>
  <c r="D495" i="10"/>
  <c r="F495" i="10"/>
  <c r="G495" i="10"/>
  <c r="H495" i="10"/>
  <c r="Y495" i="10" s="1"/>
  <c r="Z495" i="10" s="1"/>
  <c r="I495" i="10"/>
  <c r="J495" i="10"/>
  <c r="K495" i="10"/>
  <c r="N495" i="10"/>
  <c r="B496" i="10"/>
  <c r="C496" i="10"/>
  <c r="D496" i="10"/>
  <c r="E496" i="10"/>
  <c r="F496" i="10"/>
  <c r="G496" i="10"/>
  <c r="H496" i="10"/>
  <c r="Y496" i="10" s="1"/>
  <c r="Z496" i="10" s="1"/>
  <c r="I496" i="10"/>
  <c r="J496" i="10"/>
  <c r="K496" i="10"/>
  <c r="M496" i="10"/>
  <c r="N496" i="10"/>
  <c r="B497" i="10"/>
  <c r="A497" i="10" s="1"/>
  <c r="C497" i="10"/>
  <c r="D497" i="10"/>
  <c r="E497" i="10"/>
  <c r="F497" i="10"/>
  <c r="G497" i="10"/>
  <c r="H497" i="10"/>
  <c r="Y497" i="10" s="1"/>
  <c r="Z497" i="10" s="1"/>
  <c r="I497" i="10"/>
  <c r="J497" i="10"/>
  <c r="K497" i="10"/>
  <c r="L497" i="10"/>
  <c r="M497" i="10"/>
  <c r="N497" i="10"/>
  <c r="B498" i="10"/>
  <c r="N498" i="10" s="1"/>
  <c r="C498" i="10"/>
  <c r="D498" i="10"/>
  <c r="F498" i="10"/>
  <c r="G498" i="10"/>
  <c r="H498" i="10"/>
  <c r="Y498" i="10" s="1"/>
  <c r="Z498" i="10" s="1"/>
  <c r="I498" i="10"/>
  <c r="J498" i="10"/>
  <c r="K498" i="10"/>
  <c r="B499" i="10"/>
  <c r="C499" i="10"/>
  <c r="D499" i="10"/>
  <c r="F499" i="10"/>
  <c r="G499" i="10"/>
  <c r="H499" i="10"/>
  <c r="Y499" i="10" s="1"/>
  <c r="Z499" i="10" s="1"/>
  <c r="I499" i="10"/>
  <c r="J499" i="10"/>
  <c r="K499" i="10"/>
  <c r="N499" i="10"/>
  <c r="B500" i="10"/>
  <c r="C500" i="10"/>
  <c r="D500" i="10"/>
  <c r="E500" i="10"/>
  <c r="F500" i="10"/>
  <c r="G500" i="10"/>
  <c r="H500" i="10"/>
  <c r="Y500" i="10" s="1"/>
  <c r="Z500" i="10" s="1"/>
  <c r="I500" i="10"/>
  <c r="J500" i="10"/>
  <c r="K500" i="10"/>
  <c r="N500" i="10"/>
  <c r="B501" i="10"/>
  <c r="L501" i="10" s="1"/>
  <c r="C501" i="10"/>
  <c r="D501" i="10"/>
  <c r="E501" i="10"/>
  <c r="F501" i="10"/>
  <c r="G501" i="10"/>
  <c r="H501" i="10"/>
  <c r="Y501" i="10" s="1"/>
  <c r="Z501" i="10" s="1"/>
  <c r="I501" i="10"/>
  <c r="J501" i="10"/>
  <c r="K501" i="10"/>
  <c r="M501" i="10"/>
  <c r="N501" i="10"/>
  <c r="B502" i="10"/>
  <c r="C502" i="10"/>
  <c r="D502" i="10"/>
  <c r="F502" i="10"/>
  <c r="G502" i="10"/>
  <c r="H502" i="10"/>
  <c r="Y502" i="10" s="1"/>
  <c r="Z502" i="10" s="1"/>
  <c r="I502" i="10"/>
  <c r="J502" i="10"/>
  <c r="K502" i="10"/>
  <c r="N502" i="10"/>
  <c r="AC4" i="10"/>
  <c r="AB4" i="10" s="1"/>
  <c r="AB5" i="10" s="1"/>
  <c r="AD4" i="10"/>
  <c r="AC5" i="10"/>
  <c r="AC6" i="10"/>
  <c r="AE6" i="10"/>
  <c r="AF6" i="10" s="1"/>
  <c r="AC7" i="10"/>
  <c r="AC8" i="10"/>
  <c r="AD8" i="10"/>
  <c r="AC9" i="10"/>
  <c r="AE9" i="10" s="1"/>
  <c r="AF9" i="10" s="1"/>
  <c r="AD9" i="10"/>
  <c r="AC10" i="10"/>
  <c r="AD10" i="10"/>
  <c r="AE10" i="10"/>
  <c r="AF10" i="10" s="1"/>
  <c r="AC11" i="10"/>
  <c r="AE11" i="10" s="1"/>
  <c r="AF11" i="10" s="1"/>
  <c r="AD11" i="10"/>
  <c r="AC12" i="10"/>
  <c r="AD12" i="10"/>
  <c r="AC13" i="10"/>
  <c r="AD13" i="10"/>
  <c r="AC14" i="10"/>
  <c r="AD14" i="10"/>
  <c r="AE14" i="10"/>
  <c r="AF14" i="10" s="1"/>
  <c r="AC15" i="10"/>
  <c r="AC16" i="10"/>
  <c r="AD16" i="10"/>
  <c r="AC17" i="10"/>
  <c r="AD17" i="10"/>
  <c r="AC18" i="10"/>
  <c r="AC19" i="10"/>
  <c r="AE19" i="10" s="1"/>
  <c r="AF19" i="10" s="1"/>
  <c r="AC20" i="10"/>
  <c r="AC21" i="10"/>
  <c r="AC22" i="10"/>
  <c r="AD22" i="10"/>
  <c r="AE22" i="10"/>
  <c r="AF22" i="10" s="1"/>
  <c r="AC23" i="10"/>
  <c r="AE23" i="10" s="1"/>
  <c r="AF23" i="10" s="1"/>
  <c r="AC24" i="10"/>
  <c r="AD24" i="10"/>
  <c r="AC25" i="10"/>
  <c r="AD25" i="10"/>
  <c r="AC26" i="10"/>
  <c r="AD26" i="10"/>
  <c r="AC27" i="10"/>
  <c r="AD27" i="10"/>
  <c r="AC28" i="10"/>
  <c r="AC29" i="10"/>
  <c r="AD29" i="10"/>
  <c r="AC30" i="10"/>
  <c r="AC31" i="10"/>
  <c r="AD31" i="10"/>
  <c r="AC32" i="10"/>
  <c r="AB32" i="10" s="1"/>
  <c r="AD32" i="10"/>
  <c r="AE32" i="10"/>
  <c r="AF32" i="10" s="1"/>
  <c r="AC33" i="10"/>
  <c r="AD33" i="10"/>
  <c r="AE33" i="10"/>
  <c r="AF33" i="10" s="1"/>
  <c r="AC34" i="10"/>
  <c r="AB34" i="10" s="1"/>
  <c r="AD34" i="10"/>
  <c r="AE34" i="10"/>
  <c r="AF34" i="10" s="1"/>
  <c r="AC35" i="10"/>
  <c r="AD35" i="10"/>
  <c r="AE35" i="10"/>
  <c r="AF35" i="10" s="1"/>
  <c r="AC36" i="10"/>
  <c r="AB36" i="10" s="1"/>
  <c r="AD36" i="10"/>
  <c r="AE36" i="10"/>
  <c r="AF36" i="10" s="1"/>
  <c r="AC37" i="10"/>
  <c r="AD37" i="10"/>
  <c r="AE37" i="10"/>
  <c r="AF37" i="10" s="1"/>
  <c r="AC38" i="10"/>
  <c r="AD38" i="10"/>
  <c r="AE38" i="10"/>
  <c r="AF38" i="10" s="1"/>
  <c r="AC39" i="10"/>
  <c r="AD39" i="10"/>
  <c r="AE39" i="10"/>
  <c r="AF39" i="10" s="1"/>
  <c r="AC40" i="10"/>
  <c r="AB40" i="10" s="1"/>
  <c r="AD40" i="10"/>
  <c r="AE40" i="10"/>
  <c r="AF40" i="10" s="1"/>
  <c r="AC41" i="10"/>
  <c r="AD41" i="10"/>
  <c r="AE41" i="10"/>
  <c r="AF41" i="10" s="1"/>
  <c r="AC42" i="10"/>
  <c r="AB42" i="10" s="1"/>
  <c r="AD42" i="10"/>
  <c r="AE42" i="10"/>
  <c r="AF42" i="10" s="1"/>
  <c r="AC43" i="10"/>
  <c r="AD43" i="10"/>
  <c r="AE43" i="10"/>
  <c r="AF43" i="10" s="1"/>
  <c r="AC44" i="10"/>
  <c r="AB44" i="10" s="1"/>
  <c r="AD44" i="10"/>
  <c r="AE44" i="10"/>
  <c r="AF44" i="10" s="1"/>
  <c r="AC45" i="10"/>
  <c r="AD45" i="10"/>
  <c r="AE45" i="10"/>
  <c r="AF45" i="10" s="1"/>
  <c r="AC46" i="10"/>
  <c r="AD46" i="10"/>
  <c r="AE46" i="10"/>
  <c r="AF46" i="10" s="1"/>
  <c r="AC47" i="10"/>
  <c r="AD47" i="10"/>
  <c r="AE47" i="10"/>
  <c r="AF47" i="10" s="1"/>
  <c r="AC48" i="10"/>
  <c r="AB48" i="10" s="1"/>
  <c r="AD48" i="10"/>
  <c r="AE48" i="10"/>
  <c r="AF48" i="10" s="1"/>
  <c r="AC49" i="10"/>
  <c r="AD49" i="10"/>
  <c r="AE49" i="10"/>
  <c r="AF49" i="10" s="1"/>
  <c r="AC50" i="10"/>
  <c r="AB50" i="10" s="1"/>
  <c r="AD50" i="10"/>
  <c r="AE50" i="10"/>
  <c r="AF50" i="10" s="1"/>
  <c r="AC51" i="10"/>
  <c r="AD51" i="10"/>
  <c r="AE51" i="10"/>
  <c r="AF51" i="10" s="1"/>
  <c r="AC52" i="10"/>
  <c r="AB52" i="10" s="1"/>
  <c r="AD52" i="10"/>
  <c r="AE52" i="10"/>
  <c r="AF52" i="10" s="1"/>
  <c r="AC53" i="10"/>
  <c r="AD53" i="10"/>
  <c r="AE53" i="10"/>
  <c r="AF53" i="10" s="1"/>
  <c r="AC54" i="10"/>
  <c r="AD54" i="10"/>
  <c r="AE54" i="10"/>
  <c r="AF54" i="10" s="1"/>
  <c r="AC55" i="10"/>
  <c r="AD55" i="10"/>
  <c r="AE55" i="10"/>
  <c r="AF55" i="10" s="1"/>
  <c r="AC56" i="10"/>
  <c r="AB56" i="10" s="1"/>
  <c r="AD56" i="10"/>
  <c r="AE56" i="10"/>
  <c r="AF56" i="10" s="1"/>
  <c r="AC57" i="10"/>
  <c r="AD57" i="10"/>
  <c r="AE57" i="10"/>
  <c r="AF57" i="10" s="1"/>
  <c r="AC58" i="10"/>
  <c r="AB58" i="10" s="1"/>
  <c r="AD58" i="10"/>
  <c r="AE58" i="10"/>
  <c r="AF58" i="10" s="1"/>
  <c r="AC59" i="10"/>
  <c r="AD59" i="10"/>
  <c r="AE59" i="10"/>
  <c r="AF59" i="10" s="1"/>
  <c r="AC60" i="10"/>
  <c r="AB60" i="10" s="1"/>
  <c r="AD60" i="10"/>
  <c r="AE60" i="10"/>
  <c r="AF60" i="10" s="1"/>
  <c r="AC61" i="10"/>
  <c r="AD61" i="10"/>
  <c r="AE61" i="10"/>
  <c r="AF61" i="10" s="1"/>
  <c r="AC62" i="10"/>
  <c r="AD62" i="10"/>
  <c r="AE62" i="10"/>
  <c r="AF62" i="10" s="1"/>
  <c r="AC63" i="10"/>
  <c r="AD63" i="10"/>
  <c r="AE63" i="10"/>
  <c r="AF63" i="10" s="1"/>
  <c r="AC64" i="10"/>
  <c r="AB64" i="10" s="1"/>
  <c r="AD64" i="10"/>
  <c r="AE64" i="10"/>
  <c r="AF64" i="10" s="1"/>
  <c r="AC65" i="10"/>
  <c r="AD65" i="10"/>
  <c r="AE65" i="10"/>
  <c r="AF65" i="10" s="1"/>
  <c r="AC66" i="10"/>
  <c r="AB66" i="10" s="1"/>
  <c r="AD66" i="10"/>
  <c r="AE66" i="10"/>
  <c r="AF66" i="10" s="1"/>
  <c r="AC67" i="10"/>
  <c r="AD67" i="10"/>
  <c r="AE67" i="10"/>
  <c r="AF67" i="10" s="1"/>
  <c r="AC68" i="10"/>
  <c r="AB68" i="10" s="1"/>
  <c r="AD68" i="10"/>
  <c r="AE68" i="10"/>
  <c r="AF68" i="10" s="1"/>
  <c r="AC69" i="10"/>
  <c r="AD69" i="10"/>
  <c r="AC70" i="10"/>
  <c r="AD70" i="10"/>
  <c r="AE70" i="10"/>
  <c r="AF70" i="10" s="1"/>
  <c r="AC71" i="10"/>
  <c r="AD71" i="10"/>
  <c r="AE71" i="10"/>
  <c r="AF71" i="10" s="1"/>
  <c r="AC72" i="10"/>
  <c r="AB72" i="10" s="1"/>
  <c r="AD72" i="10"/>
  <c r="AE72" i="10"/>
  <c r="AF72" i="10" s="1"/>
  <c r="AC73" i="10"/>
  <c r="AD73" i="10"/>
  <c r="AE73" i="10"/>
  <c r="AF73" i="10" s="1"/>
  <c r="AC74" i="10"/>
  <c r="AD74" i="10"/>
  <c r="AE74" i="10"/>
  <c r="AF74" i="10" s="1"/>
  <c r="AC75" i="10"/>
  <c r="AD75" i="10"/>
  <c r="AE75" i="10"/>
  <c r="AF75" i="10" s="1"/>
  <c r="AC76" i="10"/>
  <c r="AD76" i="10"/>
  <c r="AE76" i="10"/>
  <c r="AF76" i="10" s="1"/>
  <c r="AC77" i="10"/>
  <c r="AD77" i="10"/>
  <c r="AE77" i="10"/>
  <c r="AF77" i="10" s="1"/>
  <c r="AC78" i="10"/>
  <c r="AD78" i="10"/>
  <c r="AE78" i="10"/>
  <c r="AF78" i="10" s="1"/>
  <c r="AC79" i="10"/>
  <c r="AD79" i="10"/>
  <c r="AE79" i="10"/>
  <c r="AF79" i="10" s="1"/>
  <c r="AC80" i="10"/>
  <c r="AD80" i="10"/>
  <c r="AE80" i="10"/>
  <c r="AF80" i="10" s="1"/>
  <c r="AC81" i="10"/>
  <c r="AD81" i="10"/>
  <c r="AE81" i="10"/>
  <c r="AF81" i="10" s="1"/>
  <c r="AC82" i="10"/>
  <c r="AD82" i="10"/>
  <c r="AE82" i="10"/>
  <c r="AF82" i="10" s="1"/>
  <c r="AC83" i="10"/>
  <c r="AD83" i="10"/>
  <c r="AE83" i="10"/>
  <c r="AF83" i="10" s="1"/>
  <c r="AC84" i="10"/>
  <c r="AD84" i="10"/>
  <c r="AE84" i="10"/>
  <c r="AF84" i="10" s="1"/>
  <c r="AC85" i="10"/>
  <c r="AD85" i="10"/>
  <c r="AC86" i="10"/>
  <c r="AB86" i="10" s="1"/>
  <c r="AD86" i="10"/>
  <c r="AE86" i="10"/>
  <c r="AF86" i="10" s="1"/>
  <c r="AC87" i="10"/>
  <c r="AD87" i="10"/>
  <c r="AE87" i="10"/>
  <c r="AF87" i="10" s="1"/>
  <c r="AC88" i="10"/>
  <c r="AB88" i="10" s="1"/>
  <c r="AD88" i="10"/>
  <c r="AE88" i="10"/>
  <c r="AF88" i="10" s="1"/>
  <c r="AC89" i="10"/>
  <c r="AD89" i="10"/>
  <c r="AE89" i="10"/>
  <c r="AF89" i="10" s="1"/>
  <c r="AC90" i="10"/>
  <c r="AB90" i="10" s="1"/>
  <c r="AD90" i="10"/>
  <c r="AE90" i="10"/>
  <c r="AF90" i="10" s="1"/>
  <c r="AC91" i="10"/>
  <c r="AD91" i="10"/>
  <c r="AE91" i="10"/>
  <c r="AF91" i="10" s="1"/>
  <c r="AC92" i="10"/>
  <c r="AB92" i="10" s="1"/>
  <c r="AD92" i="10"/>
  <c r="AE92" i="10"/>
  <c r="AF92" i="10" s="1"/>
  <c r="AC93" i="10"/>
  <c r="AD93" i="10"/>
  <c r="AE93" i="10"/>
  <c r="AF93" i="10" s="1"/>
  <c r="AC94" i="10"/>
  <c r="AB94" i="10" s="1"/>
  <c r="AD94" i="10"/>
  <c r="AE94" i="10"/>
  <c r="AF94" i="10" s="1"/>
  <c r="AC95" i="10"/>
  <c r="AD95" i="10"/>
  <c r="AE95" i="10"/>
  <c r="AF95" i="10" s="1"/>
  <c r="AC96" i="10"/>
  <c r="AB96" i="10" s="1"/>
  <c r="AD96" i="10"/>
  <c r="AE96" i="10"/>
  <c r="AF96" i="10" s="1"/>
  <c r="AC97" i="10"/>
  <c r="AD97" i="10"/>
  <c r="AE97" i="10"/>
  <c r="AF97" i="10" s="1"/>
  <c r="AC98" i="10"/>
  <c r="AB98" i="10" s="1"/>
  <c r="AD98" i="10"/>
  <c r="AE98" i="10"/>
  <c r="AF98" i="10" s="1"/>
  <c r="AC99" i="10"/>
  <c r="AD99" i="10"/>
  <c r="AE99" i="10"/>
  <c r="AF99" i="10" s="1"/>
  <c r="AC100" i="10"/>
  <c r="AB100" i="10" s="1"/>
  <c r="AD100" i="10"/>
  <c r="AE100" i="10"/>
  <c r="AF100" i="10" s="1"/>
  <c r="AC101" i="10"/>
  <c r="AD101" i="10"/>
  <c r="AE101" i="10"/>
  <c r="AF101" i="10" s="1"/>
  <c r="AC102" i="10"/>
  <c r="AB102" i="10" s="1"/>
  <c r="AD102" i="10"/>
  <c r="AE102" i="10"/>
  <c r="AF102" i="10" s="1"/>
  <c r="AC103" i="10"/>
  <c r="AD103" i="10"/>
  <c r="AE103" i="10"/>
  <c r="AF103" i="10" s="1"/>
  <c r="AC104" i="10"/>
  <c r="AB104" i="10" s="1"/>
  <c r="AD104" i="10"/>
  <c r="AE104" i="10"/>
  <c r="AF104" i="10" s="1"/>
  <c r="AC105" i="10"/>
  <c r="AD105" i="10"/>
  <c r="AE105" i="10"/>
  <c r="AF105" i="10" s="1"/>
  <c r="AC106" i="10"/>
  <c r="AB106" i="10" s="1"/>
  <c r="AD106" i="10"/>
  <c r="AE106" i="10"/>
  <c r="AF106" i="10" s="1"/>
  <c r="AC107" i="10"/>
  <c r="AD107" i="10"/>
  <c r="AE107" i="10"/>
  <c r="AF107" i="10" s="1"/>
  <c r="AC108" i="10"/>
  <c r="AB108" i="10" s="1"/>
  <c r="AD108" i="10"/>
  <c r="AE108" i="10"/>
  <c r="AF108" i="10" s="1"/>
  <c r="AC109" i="10"/>
  <c r="AD109" i="10"/>
  <c r="AE109" i="10"/>
  <c r="AF109" i="10" s="1"/>
  <c r="AC110" i="10"/>
  <c r="AB110" i="10" s="1"/>
  <c r="AD110" i="10"/>
  <c r="AE110" i="10"/>
  <c r="AF110" i="10" s="1"/>
  <c r="AC111" i="10"/>
  <c r="AD111" i="10"/>
  <c r="AE111" i="10"/>
  <c r="AF111" i="10" s="1"/>
  <c r="AC112" i="10"/>
  <c r="AB112" i="10" s="1"/>
  <c r="AD112" i="10"/>
  <c r="AE112" i="10"/>
  <c r="AF112" i="10" s="1"/>
  <c r="AC113" i="10"/>
  <c r="AD113" i="10"/>
  <c r="AC114" i="10"/>
  <c r="AD114" i="10"/>
  <c r="AE114" i="10"/>
  <c r="AF114" i="10" s="1"/>
  <c r="AC115" i="10"/>
  <c r="AD115" i="10"/>
  <c r="AE115" i="10"/>
  <c r="AF115" i="10" s="1"/>
  <c r="AC116" i="10"/>
  <c r="AD116" i="10"/>
  <c r="AE116" i="10"/>
  <c r="AF116" i="10" s="1"/>
  <c r="AC117" i="10"/>
  <c r="AD117" i="10"/>
  <c r="AE117" i="10"/>
  <c r="AF117" i="10" s="1"/>
  <c r="AC118" i="10"/>
  <c r="AD118" i="10"/>
  <c r="AE118" i="10"/>
  <c r="AF118" i="10" s="1"/>
  <c r="AC119" i="10"/>
  <c r="AD119" i="10"/>
  <c r="AE119" i="10"/>
  <c r="AF119" i="10" s="1"/>
  <c r="AC120" i="10"/>
  <c r="AE120" i="10"/>
  <c r="AF120" i="10" s="1"/>
  <c r="AC121" i="10"/>
  <c r="AD121" i="10"/>
  <c r="AE121" i="10"/>
  <c r="AF121" i="10" s="1"/>
  <c r="AC122" i="10"/>
  <c r="AB122" i="10" s="1"/>
  <c r="AD122" i="10"/>
  <c r="AE122" i="10"/>
  <c r="AF122" i="10" s="1"/>
  <c r="AC123" i="10"/>
  <c r="AD123" i="10"/>
  <c r="AE123" i="10"/>
  <c r="AF123" i="10" s="1"/>
  <c r="AC124" i="10"/>
  <c r="AB124" i="10" s="1"/>
  <c r="AD124" i="10"/>
  <c r="AE124" i="10"/>
  <c r="AF124" i="10" s="1"/>
  <c r="AC125" i="10"/>
  <c r="AD125" i="10"/>
  <c r="AE125" i="10"/>
  <c r="AF125" i="10" s="1"/>
  <c r="AC126" i="10"/>
  <c r="AB126" i="10" s="1"/>
  <c r="AD126" i="10"/>
  <c r="AE126" i="10"/>
  <c r="AF126" i="10" s="1"/>
  <c r="AC127" i="10"/>
  <c r="AD127" i="10"/>
  <c r="AE127" i="10"/>
  <c r="AF127" i="10" s="1"/>
  <c r="AC128" i="10"/>
  <c r="AB128" i="10" s="1"/>
  <c r="AD128" i="10"/>
  <c r="AE128" i="10"/>
  <c r="AF128" i="10" s="1"/>
  <c r="AC129" i="10"/>
  <c r="AD129" i="10"/>
  <c r="AC130" i="10"/>
  <c r="AD130" i="10"/>
  <c r="AE130" i="10"/>
  <c r="AF130" i="10" s="1"/>
  <c r="AC131" i="10"/>
  <c r="AD131" i="10"/>
  <c r="AE131" i="10"/>
  <c r="AF131" i="10" s="1"/>
  <c r="AC132" i="10"/>
  <c r="AD132" i="10"/>
  <c r="AE132" i="10"/>
  <c r="AF132" i="10" s="1"/>
  <c r="AC133" i="10"/>
  <c r="AD133" i="10"/>
  <c r="AC134" i="10"/>
  <c r="AB134" i="10" s="1"/>
  <c r="AD134" i="10"/>
  <c r="AE134" i="10"/>
  <c r="AF134" i="10" s="1"/>
  <c r="AC135" i="10"/>
  <c r="AD135" i="10"/>
  <c r="AE135" i="10"/>
  <c r="AF135" i="10" s="1"/>
  <c r="AC136" i="10"/>
  <c r="AB136" i="10" s="1"/>
  <c r="AE136" i="10"/>
  <c r="AF136" i="10" s="1"/>
  <c r="AC137" i="10"/>
  <c r="AD137" i="10"/>
  <c r="AE137" i="10"/>
  <c r="AF137" i="10" s="1"/>
  <c r="AC138" i="10"/>
  <c r="AD138" i="10"/>
  <c r="AE138" i="10"/>
  <c r="AF138" i="10" s="1"/>
  <c r="AC139" i="10"/>
  <c r="AD139" i="10"/>
  <c r="AE139" i="10"/>
  <c r="AF139" i="10" s="1"/>
  <c r="AC140" i="10"/>
  <c r="AD140" i="10"/>
  <c r="AE140" i="10"/>
  <c r="AF140" i="10" s="1"/>
  <c r="AC141" i="10"/>
  <c r="AD141" i="10"/>
  <c r="AE141" i="10"/>
  <c r="AF141" i="10" s="1"/>
  <c r="AC142" i="10"/>
  <c r="AD142" i="10"/>
  <c r="AE142" i="10"/>
  <c r="AF142" i="10" s="1"/>
  <c r="AC143" i="10"/>
  <c r="AD143" i="10"/>
  <c r="AE143" i="10"/>
  <c r="AF143" i="10" s="1"/>
  <c r="AC144" i="10"/>
  <c r="AD144" i="10"/>
  <c r="AE144" i="10"/>
  <c r="AF144" i="10" s="1"/>
  <c r="AC145" i="10"/>
  <c r="AD145" i="10"/>
  <c r="AC146" i="10"/>
  <c r="AB146" i="10" s="1"/>
  <c r="AD146" i="10"/>
  <c r="AE146" i="10"/>
  <c r="AF146" i="10" s="1"/>
  <c r="AC147" i="10"/>
  <c r="AD147" i="10"/>
  <c r="AE147" i="10"/>
  <c r="AF147" i="10" s="1"/>
  <c r="AC148" i="10"/>
  <c r="AB148" i="10" s="1"/>
  <c r="AD148" i="10"/>
  <c r="AE148" i="10"/>
  <c r="AF148" i="10" s="1"/>
  <c r="AC149" i="10"/>
  <c r="AD149" i="10"/>
  <c r="AC150" i="10"/>
  <c r="AD150" i="10"/>
  <c r="AE150" i="10"/>
  <c r="AF150" i="10" s="1"/>
  <c r="AC151" i="10"/>
  <c r="AD151" i="10"/>
  <c r="AE151" i="10"/>
  <c r="AF151" i="10" s="1"/>
  <c r="AC152" i="10"/>
  <c r="AD152" i="10"/>
  <c r="AE152" i="10"/>
  <c r="AF152" i="10" s="1"/>
  <c r="AC153" i="10"/>
  <c r="AD153" i="10"/>
  <c r="AE153" i="10"/>
  <c r="AF153" i="10" s="1"/>
  <c r="AC154" i="10"/>
  <c r="AD154" i="10"/>
  <c r="AE154" i="10"/>
  <c r="AF154" i="10" s="1"/>
  <c r="AC155" i="10"/>
  <c r="AD155" i="10"/>
  <c r="AE155" i="10"/>
  <c r="AF155" i="10" s="1"/>
  <c r="AC156" i="10"/>
  <c r="AD156" i="10"/>
  <c r="AE156" i="10"/>
  <c r="AF156" i="10" s="1"/>
  <c r="AC157" i="10"/>
  <c r="AD157" i="10"/>
  <c r="AE157" i="10"/>
  <c r="AF157" i="10" s="1"/>
  <c r="AC158" i="10"/>
  <c r="AD158" i="10"/>
  <c r="AE158" i="10"/>
  <c r="AF158" i="10" s="1"/>
  <c r="AC159" i="10"/>
  <c r="AD159" i="10"/>
  <c r="AE159" i="10"/>
  <c r="AF159" i="10" s="1"/>
  <c r="AC160" i="10"/>
  <c r="AD160" i="10"/>
  <c r="AE160" i="10"/>
  <c r="AF160" i="10" s="1"/>
  <c r="AC161" i="10"/>
  <c r="AD161" i="10"/>
  <c r="AE161" i="10"/>
  <c r="AF161" i="10" s="1"/>
  <c r="AC162" i="10"/>
  <c r="AD162" i="10"/>
  <c r="AE162" i="10"/>
  <c r="AF162" i="10" s="1"/>
  <c r="AC163" i="10"/>
  <c r="AD163" i="10"/>
  <c r="AE163" i="10"/>
  <c r="AF163" i="10" s="1"/>
  <c r="AC164" i="10"/>
  <c r="AD164" i="10"/>
  <c r="AE164" i="10"/>
  <c r="AF164" i="10" s="1"/>
  <c r="AC165" i="10"/>
  <c r="AD165" i="10"/>
  <c r="AE165" i="10"/>
  <c r="AF165" i="10" s="1"/>
  <c r="AC166" i="10"/>
  <c r="AD166" i="10"/>
  <c r="AE166" i="10"/>
  <c r="AF166" i="10" s="1"/>
  <c r="AC167" i="10"/>
  <c r="AD167" i="10"/>
  <c r="AE167" i="10"/>
  <c r="AF167" i="10" s="1"/>
  <c r="AC168" i="10"/>
  <c r="AD168" i="10"/>
  <c r="AE168" i="10"/>
  <c r="AF168" i="10" s="1"/>
  <c r="AC169" i="10"/>
  <c r="AD169" i="10"/>
  <c r="AC170" i="10"/>
  <c r="AB170" i="10" s="1"/>
  <c r="AD170" i="10"/>
  <c r="AE170" i="10"/>
  <c r="AF170" i="10" s="1"/>
  <c r="AC171" i="10"/>
  <c r="AD171" i="10"/>
  <c r="AE171" i="10"/>
  <c r="AF171" i="10" s="1"/>
  <c r="AC172" i="10"/>
  <c r="AB172" i="10" s="1"/>
  <c r="AE172" i="10"/>
  <c r="AF172" i="10" s="1"/>
  <c r="AC173" i="10"/>
  <c r="AD173" i="10"/>
  <c r="AE173" i="10"/>
  <c r="AF173" i="10" s="1"/>
  <c r="AC174" i="10"/>
  <c r="AD174" i="10"/>
  <c r="AE174" i="10"/>
  <c r="AF174" i="10" s="1"/>
  <c r="AC175" i="10"/>
  <c r="AD175" i="10"/>
  <c r="AE175" i="10"/>
  <c r="AF175" i="10" s="1"/>
  <c r="AC176" i="10"/>
  <c r="AD176" i="10"/>
  <c r="AE176" i="10"/>
  <c r="AF176" i="10" s="1"/>
  <c r="AC177" i="10"/>
  <c r="AD177" i="10"/>
  <c r="AE177" i="10"/>
  <c r="AF177" i="10" s="1"/>
  <c r="AC178" i="10"/>
  <c r="AD178" i="10"/>
  <c r="AE178" i="10"/>
  <c r="AF178" i="10" s="1"/>
  <c r="AC179" i="10"/>
  <c r="AD179" i="10"/>
  <c r="AE179" i="10"/>
  <c r="AF179" i="10" s="1"/>
  <c r="AC180" i="10"/>
  <c r="AD180" i="10"/>
  <c r="AE180" i="10"/>
  <c r="AF180" i="10" s="1"/>
  <c r="AC181" i="10"/>
  <c r="AD181" i="10"/>
  <c r="AE181" i="10"/>
  <c r="AF181" i="10" s="1"/>
  <c r="AC182" i="10"/>
  <c r="AD182" i="10"/>
  <c r="AE182" i="10"/>
  <c r="AF182" i="10" s="1"/>
  <c r="AC183" i="10"/>
  <c r="AD183" i="10"/>
  <c r="AE183" i="10"/>
  <c r="AF183" i="10" s="1"/>
  <c r="AC184" i="10"/>
  <c r="AD184" i="10"/>
  <c r="AE184" i="10"/>
  <c r="AF184" i="10" s="1"/>
  <c r="AC185" i="10"/>
  <c r="AD185" i="10"/>
  <c r="AE185" i="10"/>
  <c r="AF185" i="10" s="1"/>
  <c r="AC186" i="10"/>
  <c r="AD186" i="10"/>
  <c r="AE186" i="10"/>
  <c r="AF186" i="10" s="1"/>
  <c r="AC187" i="10"/>
  <c r="AD187" i="10"/>
  <c r="AE187" i="10"/>
  <c r="AF187" i="10" s="1"/>
  <c r="AC188" i="10"/>
  <c r="AD188" i="10"/>
  <c r="AE188" i="10"/>
  <c r="AF188" i="10" s="1"/>
  <c r="AC189" i="10"/>
  <c r="AD189" i="10"/>
  <c r="AE189" i="10"/>
  <c r="AF189" i="10" s="1"/>
  <c r="AC190" i="10"/>
  <c r="AD190" i="10"/>
  <c r="AE190" i="10"/>
  <c r="AF190" i="10" s="1"/>
  <c r="AC191" i="10"/>
  <c r="AD191" i="10"/>
  <c r="AE191" i="10"/>
  <c r="AF191" i="10" s="1"/>
  <c r="AC192" i="10"/>
  <c r="AD192" i="10"/>
  <c r="AE192" i="10"/>
  <c r="AF192" i="10" s="1"/>
  <c r="AC193" i="10"/>
  <c r="AD193" i="10"/>
  <c r="AE193" i="10"/>
  <c r="AF193" i="10" s="1"/>
  <c r="AC194" i="10"/>
  <c r="AD194" i="10"/>
  <c r="AE194" i="10"/>
  <c r="AF194" i="10" s="1"/>
  <c r="AC195" i="10"/>
  <c r="AD195" i="10"/>
  <c r="AE195" i="10"/>
  <c r="AF195" i="10" s="1"/>
  <c r="AC196" i="10"/>
  <c r="AE196" i="10"/>
  <c r="AF196" i="10" s="1"/>
  <c r="AC197" i="10"/>
  <c r="AD197" i="10"/>
  <c r="AE197" i="10"/>
  <c r="AF197" i="10" s="1"/>
  <c r="AC198" i="10"/>
  <c r="AB198" i="10" s="1"/>
  <c r="AD198" i="10"/>
  <c r="AE198" i="10"/>
  <c r="AF198" i="10" s="1"/>
  <c r="AC199" i="10"/>
  <c r="AD199" i="10"/>
  <c r="AE199" i="10"/>
  <c r="AF199" i="10" s="1"/>
  <c r="AC200" i="10"/>
  <c r="AB200" i="10" s="1"/>
  <c r="AD200" i="10"/>
  <c r="AE200" i="10"/>
  <c r="AF200" i="10" s="1"/>
  <c r="AC201" i="10"/>
  <c r="AD201" i="10"/>
  <c r="AE201" i="10"/>
  <c r="AF201" i="10" s="1"/>
  <c r="AC202" i="10"/>
  <c r="AB202" i="10" s="1"/>
  <c r="AD202" i="10"/>
  <c r="AE202" i="10"/>
  <c r="AF202" i="10" s="1"/>
  <c r="AC203" i="10"/>
  <c r="AD203" i="10"/>
  <c r="AE203" i="10"/>
  <c r="AF203" i="10" s="1"/>
  <c r="AC204" i="10"/>
  <c r="AB204" i="10" s="1"/>
  <c r="AE204" i="10"/>
  <c r="AF204" i="10" s="1"/>
  <c r="AC205" i="10"/>
  <c r="AD205" i="10"/>
  <c r="AE205" i="10"/>
  <c r="AF205" i="10" s="1"/>
  <c r="AC206" i="10"/>
  <c r="AD206" i="10"/>
  <c r="AE206" i="10"/>
  <c r="AF206" i="10" s="1"/>
  <c r="AC207" i="10"/>
  <c r="AD207" i="10"/>
  <c r="AE207" i="10"/>
  <c r="AF207" i="10" s="1"/>
  <c r="AC208" i="10"/>
  <c r="AD208" i="10"/>
  <c r="AE208" i="10"/>
  <c r="AF208" i="10" s="1"/>
  <c r="AC209" i="10"/>
  <c r="AD209" i="10"/>
  <c r="AE209" i="10"/>
  <c r="AF209" i="10" s="1"/>
  <c r="AC210" i="10"/>
  <c r="AD210" i="10"/>
  <c r="AE210" i="10"/>
  <c r="AF210" i="10" s="1"/>
  <c r="AC211" i="10"/>
  <c r="AD211" i="10"/>
  <c r="AE211" i="10"/>
  <c r="AF211" i="10" s="1"/>
  <c r="AC212" i="10"/>
  <c r="AE212" i="10"/>
  <c r="AF212" i="10" s="1"/>
  <c r="AC213" i="10"/>
  <c r="AD213" i="10"/>
  <c r="AE213" i="10"/>
  <c r="AF213" i="10" s="1"/>
  <c r="AC214" i="10"/>
  <c r="AB214" i="10" s="1"/>
  <c r="AD214" i="10"/>
  <c r="AE214" i="10"/>
  <c r="AF214" i="10" s="1"/>
  <c r="AC215" i="10"/>
  <c r="AD215" i="10"/>
  <c r="AE215" i="10"/>
  <c r="AF215" i="10" s="1"/>
  <c r="AC216" i="10"/>
  <c r="AB216" i="10" s="1"/>
  <c r="AD216" i="10"/>
  <c r="AE216" i="10"/>
  <c r="AF216" i="10" s="1"/>
  <c r="AC217" i="10"/>
  <c r="AD217" i="10"/>
  <c r="AE217" i="10"/>
  <c r="AF217" i="10" s="1"/>
  <c r="AC218" i="10"/>
  <c r="AB218" i="10" s="1"/>
  <c r="AD218" i="10"/>
  <c r="AE218" i="10"/>
  <c r="AF218" i="10" s="1"/>
  <c r="AC219" i="10"/>
  <c r="AD219" i="10"/>
  <c r="AE219" i="10"/>
  <c r="AF219" i="10" s="1"/>
  <c r="AC220" i="10"/>
  <c r="AB220" i="10" s="1"/>
  <c r="AE220" i="10"/>
  <c r="AF220" i="10" s="1"/>
  <c r="AC221" i="10"/>
  <c r="AD221" i="10"/>
  <c r="AE221" i="10"/>
  <c r="AF221" i="10" s="1"/>
  <c r="AC222" i="10"/>
  <c r="AD222" i="10"/>
  <c r="AC223" i="10"/>
  <c r="AD223" i="10"/>
  <c r="AE223" i="10"/>
  <c r="AF223" i="10" s="1"/>
  <c r="AC224" i="10"/>
  <c r="AD224" i="10"/>
  <c r="AE224" i="10"/>
  <c r="AF224" i="10" s="1"/>
  <c r="AC225" i="10"/>
  <c r="AD225" i="10"/>
  <c r="AE225" i="10"/>
  <c r="AF225" i="10" s="1"/>
  <c r="AC226" i="10"/>
  <c r="AD226" i="10"/>
  <c r="AE226" i="10"/>
  <c r="AF226" i="10" s="1"/>
  <c r="AC227" i="10"/>
  <c r="AD227" i="10"/>
  <c r="AE227" i="10"/>
  <c r="AF227" i="10" s="1"/>
  <c r="AC228" i="10"/>
  <c r="AD228" i="10"/>
  <c r="AE228" i="10"/>
  <c r="AF228" i="10" s="1"/>
  <c r="AC229" i="10"/>
  <c r="AD229" i="10"/>
  <c r="AE229" i="10"/>
  <c r="AF229" i="10" s="1"/>
  <c r="AC230" i="10"/>
  <c r="AD230" i="10"/>
  <c r="AE230" i="10"/>
  <c r="AF230" i="10" s="1"/>
  <c r="AC231" i="10"/>
  <c r="AD231" i="10"/>
  <c r="AE231" i="10"/>
  <c r="AF231" i="10" s="1"/>
  <c r="AC232" i="10"/>
  <c r="AE232" i="10"/>
  <c r="AF232" i="10" s="1"/>
  <c r="AC233" i="10"/>
  <c r="AD233" i="10"/>
  <c r="AE233" i="10"/>
  <c r="AF233" i="10" s="1"/>
  <c r="AC234" i="10"/>
  <c r="AB234" i="10" s="1"/>
  <c r="AE234" i="10"/>
  <c r="AF234" i="10" s="1"/>
  <c r="AC235" i="10"/>
  <c r="AD235" i="10"/>
  <c r="AE235" i="10"/>
  <c r="AF235" i="10" s="1"/>
  <c r="AC236" i="10"/>
  <c r="AB236" i="10" s="1"/>
  <c r="AD236" i="10"/>
  <c r="AE236" i="10"/>
  <c r="AF236" i="10" s="1"/>
  <c r="AC237" i="10"/>
  <c r="AD237" i="10"/>
  <c r="AE237" i="10"/>
  <c r="AF237" i="10" s="1"/>
  <c r="AC238" i="10"/>
  <c r="AB238" i="10" s="1"/>
  <c r="AD238" i="10"/>
  <c r="AE238" i="10"/>
  <c r="AF238" i="10" s="1"/>
  <c r="AC239" i="10"/>
  <c r="AD239" i="10"/>
  <c r="AE239" i="10"/>
  <c r="AF239" i="10" s="1"/>
  <c r="AC240" i="10"/>
  <c r="AB240" i="10" s="1"/>
  <c r="AD240" i="10"/>
  <c r="AE240" i="10"/>
  <c r="AF240" i="10" s="1"/>
  <c r="AC241" i="10"/>
  <c r="AD241" i="10"/>
  <c r="AE241" i="10"/>
  <c r="AF241" i="10" s="1"/>
  <c r="AC242" i="10"/>
  <c r="AB242" i="10" s="1"/>
  <c r="AD242" i="10"/>
  <c r="AE242" i="10"/>
  <c r="AF242" i="10" s="1"/>
  <c r="AC243" i="10"/>
  <c r="AD243" i="10"/>
  <c r="AE243" i="10"/>
  <c r="AF243" i="10" s="1"/>
  <c r="AC244" i="10"/>
  <c r="AB244" i="10" s="1"/>
  <c r="AE244" i="10"/>
  <c r="AF244" i="10" s="1"/>
  <c r="AC245" i="10"/>
  <c r="AD245" i="10"/>
  <c r="AE245" i="10"/>
  <c r="AF245" i="10" s="1"/>
  <c r="AC246" i="10"/>
  <c r="AC247" i="10"/>
  <c r="AD247" i="10"/>
  <c r="AE247" i="10"/>
  <c r="AF247" i="10" s="1"/>
  <c r="AC248" i="10"/>
  <c r="AD248" i="10"/>
  <c r="AE248" i="10"/>
  <c r="AF248" i="10" s="1"/>
  <c r="AC249" i="10"/>
  <c r="AD249" i="10"/>
  <c r="AC250" i="10"/>
  <c r="AB250" i="10" s="1"/>
  <c r="AD250" i="10"/>
  <c r="AE250" i="10"/>
  <c r="AF250" i="10" s="1"/>
  <c r="AC251" i="10"/>
  <c r="AD251" i="10"/>
  <c r="AC252" i="10"/>
  <c r="AB252" i="10" s="1"/>
  <c r="AD252" i="10"/>
  <c r="AE252" i="10"/>
  <c r="AF252" i="10" s="1"/>
  <c r="AC253" i="10"/>
  <c r="AD253" i="10"/>
  <c r="AE253" i="10"/>
  <c r="AF253" i="10" s="1"/>
  <c r="AC254" i="10"/>
  <c r="AB254" i="10" s="1"/>
  <c r="AD254" i="10"/>
  <c r="AE254" i="10"/>
  <c r="AF254" i="10" s="1"/>
  <c r="AC255" i="10"/>
  <c r="AD255" i="10"/>
  <c r="AE255" i="10"/>
  <c r="AF255" i="10" s="1"/>
  <c r="AC256" i="10"/>
  <c r="AB256" i="10" s="1"/>
  <c r="AE256" i="10"/>
  <c r="AF256" i="10" s="1"/>
  <c r="AC257" i="10"/>
  <c r="AC258" i="10"/>
  <c r="AB258" i="10" s="1"/>
  <c r="AD258" i="10"/>
  <c r="AE258" i="10"/>
  <c r="AF258" i="10" s="1"/>
  <c r="AC259" i="10"/>
  <c r="AD259" i="10"/>
  <c r="AE259" i="10"/>
  <c r="AF259" i="10" s="1"/>
  <c r="AC260" i="10"/>
  <c r="AB260" i="10" s="1"/>
  <c r="AD260" i="10"/>
  <c r="AE260" i="10"/>
  <c r="AF260" i="10" s="1"/>
  <c r="AC261" i="10"/>
  <c r="AD261" i="10"/>
  <c r="AE261" i="10"/>
  <c r="AF261" i="10" s="1"/>
  <c r="AC262" i="10"/>
  <c r="AB262" i="10" s="1"/>
  <c r="AD262" i="10"/>
  <c r="AE262" i="10"/>
  <c r="AF262" i="10" s="1"/>
  <c r="AC263" i="10"/>
  <c r="AD263" i="10"/>
  <c r="AE263" i="10"/>
  <c r="AF263" i="10" s="1"/>
  <c r="AC264" i="10"/>
  <c r="AB264" i="10" s="1"/>
  <c r="AC265" i="10"/>
  <c r="AD265" i="10"/>
  <c r="AC266" i="10"/>
  <c r="AB266" i="10" s="1"/>
  <c r="AD266" i="10"/>
  <c r="AE266" i="10"/>
  <c r="AF266" i="10" s="1"/>
  <c r="AC267" i="10"/>
  <c r="AD267" i="10"/>
  <c r="AE267" i="10"/>
  <c r="AF267" i="10" s="1"/>
  <c r="AC268" i="10"/>
  <c r="AB268" i="10" s="1"/>
  <c r="AD268" i="10"/>
  <c r="AE268" i="10"/>
  <c r="AF268" i="10" s="1"/>
  <c r="AC269" i="10"/>
  <c r="AD269" i="10"/>
  <c r="AE269" i="10"/>
  <c r="AF269" i="10" s="1"/>
  <c r="AC270" i="10"/>
  <c r="AB270" i="10" s="1"/>
  <c r="AD270" i="10"/>
  <c r="AE270" i="10"/>
  <c r="AF270" i="10" s="1"/>
  <c r="AC271" i="10"/>
  <c r="AD271" i="10"/>
  <c r="AE271" i="10"/>
  <c r="AF271" i="10" s="1"/>
  <c r="AC272" i="10"/>
  <c r="AB272" i="10" s="1"/>
  <c r="AD272" i="10"/>
  <c r="AE272" i="10"/>
  <c r="AF272" i="10" s="1"/>
  <c r="AC273" i="10"/>
  <c r="AD273" i="10"/>
  <c r="AE273" i="10"/>
  <c r="AF273" i="10" s="1"/>
  <c r="AC274" i="10"/>
  <c r="AB274" i="10" s="1"/>
  <c r="AD274" i="10"/>
  <c r="AE274" i="10"/>
  <c r="AF274" i="10" s="1"/>
  <c r="AC275" i="10"/>
  <c r="AD275" i="10"/>
  <c r="AE275" i="10"/>
  <c r="AF275" i="10" s="1"/>
  <c r="AC276" i="10"/>
  <c r="AB276" i="10" s="1"/>
  <c r="AE276" i="10"/>
  <c r="AF276" i="10" s="1"/>
  <c r="AC277" i="10"/>
  <c r="AD277" i="10"/>
  <c r="AC278" i="10"/>
  <c r="AB278" i="10" s="1"/>
  <c r="AD278" i="10"/>
  <c r="AE278" i="10"/>
  <c r="AF278" i="10" s="1"/>
  <c r="AC279" i="10"/>
  <c r="AC280" i="10"/>
  <c r="AB280" i="10" s="1"/>
  <c r="AD280" i="10"/>
  <c r="AE280" i="10"/>
  <c r="AF280" i="10" s="1"/>
  <c r="AC281" i="10"/>
  <c r="AD281" i="10"/>
  <c r="AE281" i="10"/>
  <c r="AF281" i="10" s="1"/>
  <c r="AC282" i="10"/>
  <c r="AB282" i="10" s="1"/>
  <c r="AD282" i="10"/>
  <c r="AE282" i="10"/>
  <c r="AF282" i="10" s="1"/>
  <c r="AC283" i="10"/>
  <c r="AD283" i="10"/>
  <c r="AE283" i="10"/>
  <c r="AF283" i="10" s="1"/>
  <c r="AC284" i="10"/>
  <c r="AB284" i="10" s="1"/>
  <c r="AE284" i="10"/>
  <c r="AF284" i="10" s="1"/>
  <c r="AC285" i="10"/>
  <c r="AD285" i="10"/>
  <c r="AE285" i="10"/>
  <c r="AF285" i="10" s="1"/>
  <c r="AC286" i="10"/>
  <c r="AD286" i="10"/>
  <c r="AE286" i="10"/>
  <c r="AF286" i="10" s="1"/>
  <c r="AC287" i="10"/>
  <c r="AD287" i="10"/>
  <c r="AE287" i="10"/>
  <c r="AF287" i="10" s="1"/>
  <c r="AC288" i="10"/>
  <c r="AD288" i="10"/>
  <c r="AE288" i="10"/>
  <c r="AF288" i="10" s="1"/>
  <c r="AC289" i="10"/>
  <c r="AD289" i="10"/>
  <c r="AC290" i="10"/>
  <c r="AB290" i="10" s="1"/>
  <c r="AD290" i="10"/>
  <c r="AE290" i="10"/>
  <c r="AF290" i="10" s="1"/>
  <c r="AC291" i="10"/>
  <c r="AD291" i="10"/>
  <c r="AC292" i="10"/>
  <c r="AB292" i="10" s="1"/>
  <c r="AD292" i="10"/>
  <c r="AE292" i="10"/>
  <c r="AF292" i="10" s="1"/>
  <c r="AC293" i="10"/>
  <c r="AD293" i="10"/>
  <c r="AE293" i="10"/>
  <c r="AF293" i="10" s="1"/>
  <c r="AC294" i="10"/>
  <c r="AB294" i="10" s="1"/>
  <c r="AD294" i="10"/>
  <c r="AE294" i="10"/>
  <c r="AF294" i="10" s="1"/>
  <c r="AC295" i="10"/>
  <c r="AD295" i="10"/>
  <c r="AE295" i="10"/>
  <c r="AF295" i="10" s="1"/>
  <c r="AC296" i="10"/>
  <c r="AB296" i="10" s="1"/>
  <c r="AE296" i="10"/>
  <c r="AF296" i="10" s="1"/>
  <c r="AC297" i="10"/>
  <c r="AD297" i="10"/>
  <c r="AE297" i="10"/>
  <c r="AF297" i="10" s="1"/>
  <c r="AC298" i="10"/>
  <c r="AD298" i="10"/>
  <c r="AE298" i="10"/>
  <c r="AF298" i="10" s="1"/>
  <c r="AC299" i="10"/>
  <c r="AD299" i="10"/>
  <c r="AE299" i="10"/>
  <c r="AF299" i="10" s="1"/>
  <c r="AC300" i="10"/>
  <c r="AD300" i="10"/>
  <c r="AE300" i="10"/>
  <c r="AF300" i="10" s="1"/>
  <c r="AC301" i="10"/>
  <c r="AD301" i="10"/>
  <c r="AC302" i="10"/>
  <c r="AB302" i="10" s="1"/>
  <c r="AD302" i="10"/>
  <c r="AE302" i="10"/>
  <c r="AF302" i="10" s="1"/>
  <c r="AC303" i="10"/>
  <c r="AD303" i="10"/>
  <c r="AE303" i="10"/>
  <c r="AF303" i="10" s="1"/>
  <c r="AC304" i="10"/>
  <c r="AB304" i="10" s="1"/>
  <c r="AD304" i="10"/>
  <c r="AE304" i="10"/>
  <c r="AF304" i="10" s="1"/>
  <c r="AC305" i="10"/>
  <c r="AD305" i="10"/>
  <c r="AE305" i="10"/>
  <c r="AF305" i="10" s="1"/>
  <c r="AC306" i="10"/>
  <c r="AB306" i="10" s="1"/>
  <c r="AD306" i="10"/>
  <c r="AE306" i="10"/>
  <c r="AF306" i="10" s="1"/>
  <c r="AC307" i="10"/>
  <c r="AD307" i="10"/>
  <c r="AE307" i="10"/>
  <c r="AF307" i="10" s="1"/>
  <c r="AC308" i="10"/>
  <c r="AB308" i="10" s="1"/>
  <c r="AD308" i="10"/>
  <c r="AE308" i="10"/>
  <c r="AF308" i="10" s="1"/>
  <c r="AC309" i="10"/>
  <c r="AD309" i="10"/>
  <c r="AC310" i="10"/>
  <c r="AD310" i="10"/>
  <c r="AE310" i="10"/>
  <c r="AF310" i="10" s="1"/>
  <c r="AC311" i="10"/>
  <c r="AD311" i="10"/>
  <c r="AE311" i="10"/>
  <c r="AF311" i="10" s="1"/>
  <c r="AC312" i="10"/>
  <c r="AD312" i="10"/>
  <c r="AE312" i="10"/>
  <c r="AF312" i="10" s="1"/>
  <c r="AC313" i="10"/>
  <c r="AD313" i="10"/>
  <c r="AE313" i="10"/>
  <c r="AF313" i="10" s="1"/>
  <c r="AC314" i="10"/>
  <c r="AD314" i="10"/>
  <c r="AE314" i="10"/>
  <c r="AF314" i="10" s="1"/>
  <c r="AC315" i="10"/>
  <c r="AD315" i="10"/>
  <c r="AE315" i="10"/>
  <c r="AF315" i="10" s="1"/>
  <c r="AC316" i="10"/>
  <c r="AD316" i="10"/>
  <c r="AE316" i="10"/>
  <c r="AF316" i="10" s="1"/>
  <c r="AC317" i="10"/>
  <c r="AD317" i="10"/>
  <c r="AE317" i="10"/>
  <c r="AF317" i="10" s="1"/>
  <c r="AC318" i="10"/>
  <c r="AD318" i="10"/>
  <c r="AE318" i="10"/>
  <c r="AF318" i="10" s="1"/>
  <c r="AC319" i="10"/>
  <c r="AD319" i="10"/>
  <c r="AE319" i="10"/>
  <c r="AF319" i="10" s="1"/>
  <c r="AC320" i="10"/>
  <c r="AE320" i="10"/>
  <c r="AF320" i="10" s="1"/>
  <c r="AC321" i="10"/>
  <c r="AD321" i="10"/>
  <c r="AE321" i="10"/>
  <c r="AF321" i="10" s="1"/>
  <c r="AC322" i="10"/>
  <c r="AB322" i="10" s="1"/>
  <c r="AD322" i="10"/>
  <c r="AE322" i="10"/>
  <c r="AF322" i="10" s="1"/>
  <c r="AC323" i="10"/>
  <c r="AD323" i="10"/>
  <c r="AC324" i="10"/>
  <c r="AB324" i="10" s="1"/>
  <c r="AD324" i="10"/>
  <c r="AE324" i="10"/>
  <c r="AF324" i="10" s="1"/>
  <c r="AC325" i="10"/>
  <c r="AD325" i="10"/>
  <c r="AC326" i="10"/>
  <c r="AD326" i="10"/>
  <c r="AE326" i="10"/>
  <c r="AF326" i="10" s="1"/>
  <c r="AC327" i="10"/>
  <c r="AD327" i="10"/>
  <c r="AE327" i="10"/>
  <c r="AF327" i="10" s="1"/>
  <c r="AC328" i="10"/>
  <c r="AD328" i="10"/>
  <c r="AE328" i="10"/>
  <c r="AF328" i="10" s="1"/>
  <c r="AC329" i="10"/>
  <c r="AD329" i="10"/>
  <c r="AE329" i="10"/>
  <c r="AF329" i="10" s="1"/>
  <c r="AC330" i="10"/>
  <c r="AD330" i="10"/>
  <c r="AE330" i="10"/>
  <c r="AF330" i="10" s="1"/>
  <c r="AC331" i="10"/>
  <c r="AD331" i="10"/>
  <c r="AE331" i="10"/>
  <c r="AF331" i="10" s="1"/>
  <c r="AC332" i="10"/>
  <c r="AD332" i="10"/>
  <c r="AE332" i="10"/>
  <c r="AF332" i="10" s="1"/>
  <c r="AC333" i="10"/>
  <c r="AC334" i="10"/>
  <c r="AB334" i="10" s="1"/>
  <c r="AD334" i="10"/>
  <c r="AE334" i="10"/>
  <c r="AF334" i="10" s="1"/>
  <c r="AC335" i="10"/>
  <c r="AD335" i="10"/>
  <c r="AE335" i="10"/>
  <c r="AF335" i="10" s="1"/>
  <c r="AC336" i="10"/>
  <c r="AB336" i="10" s="1"/>
  <c r="AD336" i="10"/>
  <c r="AE336" i="10"/>
  <c r="AF336" i="10" s="1"/>
  <c r="AC337" i="10"/>
  <c r="AD337" i="10"/>
  <c r="AE337" i="10"/>
  <c r="AF337" i="10" s="1"/>
  <c r="AC338" i="10"/>
  <c r="AB338" i="10" s="1"/>
  <c r="AD338" i="10"/>
  <c r="AE338" i="10"/>
  <c r="AF338" i="10" s="1"/>
  <c r="AC339" i="10"/>
  <c r="AD339" i="10"/>
  <c r="AE339" i="10"/>
  <c r="AF339" i="10" s="1"/>
  <c r="AC340" i="10"/>
  <c r="AB340" i="10" s="1"/>
  <c r="AD340" i="10"/>
  <c r="AE340" i="10"/>
  <c r="AF340" i="10" s="1"/>
  <c r="AC341" i="10"/>
  <c r="AD341" i="10"/>
  <c r="AC342" i="10"/>
  <c r="AC343" i="10"/>
  <c r="AD343" i="10"/>
  <c r="AE343" i="10"/>
  <c r="AF343" i="10" s="1"/>
  <c r="AC344" i="10"/>
  <c r="AD344" i="10"/>
  <c r="AE344" i="10"/>
  <c r="AF344" i="10" s="1"/>
  <c r="AC345" i="10"/>
  <c r="AD345" i="10"/>
  <c r="AE345" i="10"/>
  <c r="AF345" i="10" s="1"/>
  <c r="AC346" i="10"/>
  <c r="AD346" i="10"/>
  <c r="AE346" i="10"/>
  <c r="AF346" i="10" s="1"/>
  <c r="AC347" i="10"/>
  <c r="AD347" i="10"/>
  <c r="AE347" i="10"/>
  <c r="AF347" i="10" s="1"/>
  <c r="AC348" i="10"/>
  <c r="AD348" i="10"/>
  <c r="AE348" i="10"/>
  <c r="AF348" i="10" s="1"/>
  <c r="AC349" i="10"/>
  <c r="AD349" i="10"/>
  <c r="AC350" i="10"/>
  <c r="AB350" i="10" s="1"/>
  <c r="AD350" i="10"/>
  <c r="AE350" i="10"/>
  <c r="AF350" i="10" s="1"/>
  <c r="AC351" i="10"/>
  <c r="AD351" i="10"/>
  <c r="AE351" i="10"/>
  <c r="AF351" i="10" s="1"/>
  <c r="AC352" i="10"/>
  <c r="AB352" i="10" s="1"/>
  <c r="AD352" i="10"/>
  <c r="AE352" i="10"/>
  <c r="AF352" i="10" s="1"/>
  <c r="AC353" i="10"/>
  <c r="AD353" i="10"/>
  <c r="AE353" i="10"/>
  <c r="AF353" i="10" s="1"/>
  <c r="AC354" i="10"/>
  <c r="AB354" i="10" s="1"/>
  <c r="AD354" i="10"/>
  <c r="AE354" i="10"/>
  <c r="AF354" i="10" s="1"/>
  <c r="AC355" i="10"/>
  <c r="AD355" i="10"/>
  <c r="AC356" i="10"/>
  <c r="AB356" i="10" s="1"/>
  <c r="AD356" i="10"/>
  <c r="AE356" i="10"/>
  <c r="AF356" i="10" s="1"/>
  <c r="AC357" i="10"/>
  <c r="AD357" i="10"/>
  <c r="AC358" i="10"/>
  <c r="AD358" i="10"/>
  <c r="AE358" i="10"/>
  <c r="AF358" i="10" s="1"/>
  <c r="AC359" i="10"/>
  <c r="AD359" i="10"/>
  <c r="AE359" i="10"/>
  <c r="AF359" i="10" s="1"/>
  <c r="AC360" i="10"/>
  <c r="AD360" i="10"/>
  <c r="AE360" i="10"/>
  <c r="AF360" i="10" s="1"/>
  <c r="AC361" i="10"/>
  <c r="AD361" i="10"/>
  <c r="AE361" i="10"/>
  <c r="AF361" i="10" s="1"/>
  <c r="AC362" i="10"/>
  <c r="AD362" i="10"/>
  <c r="AE362" i="10"/>
  <c r="AF362" i="10" s="1"/>
  <c r="AC363" i="10"/>
  <c r="AD363" i="10"/>
  <c r="AE363" i="10"/>
  <c r="AF363" i="10" s="1"/>
  <c r="AC364" i="10"/>
  <c r="AD364" i="10"/>
  <c r="AE364" i="10"/>
  <c r="AF364" i="10" s="1"/>
  <c r="AC365" i="10"/>
  <c r="AC366" i="10"/>
  <c r="AB366" i="10" s="1"/>
  <c r="AD366" i="10"/>
  <c r="AE366" i="10"/>
  <c r="AF366" i="10" s="1"/>
  <c r="AC367" i="10"/>
  <c r="AD367" i="10"/>
  <c r="AE367" i="10"/>
  <c r="AF367" i="10" s="1"/>
  <c r="AC368" i="10"/>
  <c r="AB368" i="10" s="1"/>
  <c r="AD368" i="10"/>
  <c r="AE368" i="10"/>
  <c r="AF368" i="10" s="1"/>
  <c r="AC369" i="10"/>
  <c r="AD369" i="10"/>
  <c r="AE369" i="10"/>
  <c r="AF369" i="10" s="1"/>
  <c r="AC370" i="10"/>
  <c r="AB370" i="10" s="1"/>
  <c r="AD370" i="10"/>
  <c r="AE370" i="10"/>
  <c r="AF370" i="10" s="1"/>
  <c r="AC371" i="10"/>
  <c r="AD371" i="10"/>
  <c r="AE371" i="10"/>
  <c r="AF371" i="10" s="1"/>
  <c r="AC372" i="10"/>
  <c r="AB372" i="10" s="1"/>
  <c r="AD372" i="10"/>
  <c r="AE372" i="10"/>
  <c r="AF372" i="10" s="1"/>
  <c r="AC373" i="10"/>
  <c r="AD373" i="10"/>
  <c r="AC374" i="10"/>
  <c r="AC375" i="10"/>
  <c r="AD375" i="10"/>
  <c r="AE375" i="10"/>
  <c r="AF375" i="10" s="1"/>
  <c r="AC376" i="10"/>
  <c r="AD376" i="10"/>
  <c r="AE376" i="10"/>
  <c r="AF376" i="10" s="1"/>
  <c r="AC377" i="10"/>
  <c r="AD377" i="10"/>
  <c r="AE377" i="10"/>
  <c r="AF377" i="10" s="1"/>
  <c r="AC378" i="10"/>
  <c r="AD378" i="10"/>
  <c r="AE378" i="10"/>
  <c r="AF378" i="10" s="1"/>
  <c r="AC379" i="10"/>
  <c r="AD379" i="10"/>
  <c r="AE379" i="10"/>
  <c r="AF379" i="10" s="1"/>
  <c r="AC380" i="10"/>
  <c r="AD380" i="10"/>
  <c r="AE380" i="10"/>
  <c r="AF380" i="10" s="1"/>
  <c r="AC381" i="10"/>
  <c r="AD381" i="10"/>
  <c r="AC382" i="10"/>
  <c r="AB382" i="10" s="1"/>
  <c r="AD382" i="10"/>
  <c r="AE382" i="10"/>
  <c r="AF382" i="10" s="1"/>
  <c r="AC383" i="10"/>
  <c r="AD383" i="10"/>
  <c r="AE383" i="10"/>
  <c r="AF383" i="10" s="1"/>
  <c r="AC384" i="10"/>
  <c r="AB384" i="10" s="1"/>
  <c r="AD384" i="10"/>
  <c r="AE384" i="10"/>
  <c r="AF384" i="10" s="1"/>
  <c r="AC385" i="10"/>
  <c r="AD385" i="10"/>
  <c r="AE385" i="10"/>
  <c r="AF385" i="10" s="1"/>
  <c r="AC386" i="10"/>
  <c r="AB386" i="10" s="1"/>
  <c r="AD386" i="10"/>
  <c r="AE386" i="10"/>
  <c r="AF386" i="10" s="1"/>
  <c r="AC387" i="10"/>
  <c r="AD387" i="10"/>
  <c r="AC388" i="10"/>
  <c r="AB388" i="10" s="1"/>
  <c r="AD388" i="10"/>
  <c r="AE388" i="10"/>
  <c r="AF388" i="10" s="1"/>
  <c r="AC389" i="10"/>
  <c r="AD389" i="10"/>
  <c r="AC390" i="10"/>
  <c r="AD390" i="10"/>
  <c r="AE390" i="10"/>
  <c r="AF390" i="10" s="1"/>
  <c r="AC391" i="10"/>
  <c r="AD391" i="10"/>
  <c r="AE391" i="10"/>
  <c r="AF391" i="10" s="1"/>
  <c r="AC392" i="10"/>
  <c r="AD392" i="10"/>
  <c r="AE392" i="10"/>
  <c r="AF392" i="10" s="1"/>
  <c r="AC393" i="10"/>
  <c r="AD393" i="10"/>
  <c r="AE393" i="10"/>
  <c r="AF393" i="10" s="1"/>
  <c r="AC394" i="10"/>
  <c r="AD394" i="10"/>
  <c r="AE394" i="10"/>
  <c r="AF394" i="10" s="1"/>
  <c r="AC395" i="10"/>
  <c r="AE395" i="10"/>
  <c r="AF395" i="10" s="1"/>
  <c r="AC396" i="10"/>
  <c r="AE396" i="10"/>
  <c r="AF396" i="10" s="1"/>
  <c r="AC397" i="10"/>
  <c r="AD397" i="10"/>
  <c r="AE397" i="10"/>
  <c r="AF397" i="10" s="1"/>
  <c r="AC398" i="10"/>
  <c r="AB398" i="10" s="1"/>
  <c r="AD398" i="10"/>
  <c r="AE398" i="10"/>
  <c r="AF398" i="10" s="1"/>
  <c r="AC399" i="10"/>
  <c r="AD399" i="10"/>
  <c r="AE399" i="10"/>
  <c r="AF399" i="10" s="1"/>
  <c r="AC400" i="10"/>
  <c r="AB400" i="10" s="1"/>
  <c r="AD400" i="10"/>
  <c r="AE400" i="10"/>
  <c r="AF400" i="10" s="1"/>
  <c r="AC401" i="10"/>
  <c r="AD401" i="10"/>
  <c r="AC402" i="10"/>
  <c r="AD402" i="10"/>
  <c r="AE402" i="10"/>
  <c r="AF402" i="10" s="1"/>
  <c r="AC403" i="10"/>
  <c r="AD403" i="10"/>
  <c r="AE403" i="10"/>
  <c r="AF403" i="10" s="1"/>
  <c r="AC404" i="10"/>
  <c r="AD404" i="10"/>
  <c r="AE404" i="10"/>
  <c r="AF404" i="10" s="1"/>
  <c r="AC405" i="10"/>
  <c r="AD405" i="10"/>
  <c r="AE405" i="10"/>
  <c r="AF405" i="10" s="1"/>
  <c r="AC406" i="10"/>
  <c r="AD406" i="10"/>
  <c r="AE406" i="10"/>
  <c r="AF406" i="10" s="1"/>
  <c r="AC407" i="10"/>
  <c r="AD407" i="10"/>
  <c r="AE407" i="10"/>
  <c r="AF407" i="10" s="1"/>
  <c r="AC408" i="10"/>
  <c r="AD408" i="10"/>
  <c r="AE408" i="10"/>
  <c r="AF408" i="10" s="1"/>
  <c r="AC409" i="10"/>
  <c r="AD409" i="10"/>
  <c r="AE409" i="10"/>
  <c r="AF409" i="10" s="1"/>
  <c r="AC410" i="10"/>
  <c r="AD410" i="10"/>
  <c r="AE410" i="10"/>
  <c r="AF410" i="10" s="1"/>
  <c r="AC411" i="10"/>
  <c r="AC412" i="10"/>
  <c r="AE412" i="10"/>
  <c r="AF412" i="10" s="1"/>
  <c r="AC413" i="10"/>
  <c r="AD413" i="10"/>
  <c r="AE413" i="10"/>
  <c r="AF413" i="10" s="1"/>
  <c r="AC414" i="10"/>
  <c r="AB414" i="10" s="1"/>
  <c r="AD414" i="10"/>
  <c r="AE414" i="10"/>
  <c r="AF414" i="10" s="1"/>
  <c r="AC415" i="10"/>
  <c r="AD415" i="10"/>
  <c r="AE415" i="10"/>
  <c r="AF415" i="10" s="1"/>
  <c r="AC416" i="10"/>
  <c r="AB416" i="10" s="1"/>
  <c r="AD416" i="10"/>
  <c r="AE416" i="10"/>
  <c r="AF416" i="10" s="1"/>
  <c r="AC417" i="10"/>
  <c r="AD417" i="10"/>
  <c r="AC418" i="10"/>
  <c r="AD418" i="10"/>
  <c r="AE418" i="10"/>
  <c r="AF418" i="10" s="1"/>
  <c r="AC419" i="10"/>
  <c r="AD419" i="10"/>
  <c r="AE419" i="10"/>
  <c r="AF419" i="10" s="1"/>
  <c r="AC420" i="10"/>
  <c r="AE420" i="10"/>
  <c r="AF420" i="10" s="1"/>
  <c r="AC421" i="10"/>
  <c r="AD421" i="10"/>
  <c r="AE421" i="10"/>
  <c r="AF421" i="10" s="1"/>
  <c r="AC422" i="10"/>
  <c r="AB422" i="10" s="1"/>
  <c r="AD422" i="10"/>
  <c r="AE422" i="10"/>
  <c r="AF422" i="10" s="1"/>
  <c r="AC423" i="10"/>
  <c r="AD423" i="10"/>
  <c r="AE423" i="10"/>
  <c r="AF423" i="10" s="1"/>
  <c r="AC424" i="10"/>
  <c r="AB424" i="10" s="1"/>
  <c r="AD424" i="10"/>
  <c r="AE424" i="10"/>
  <c r="AF424" i="10" s="1"/>
  <c r="AC425" i="10"/>
  <c r="AD425" i="10"/>
  <c r="AC426" i="10"/>
  <c r="AD426" i="10"/>
  <c r="AE426" i="10"/>
  <c r="AF426" i="10" s="1"/>
  <c r="AC427" i="10"/>
  <c r="AC428" i="10"/>
  <c r="AE428" i="10"/>
  <c r="AF428" i="10" s="1"/>
  <c r="AC429" i="10"/>
  <c r="AD429" i="10"/>
  <c r="AE429" i="10"/>
  <c r="AF429" i="10" s="1"/>
  <c r="AC430" i="10"/>
  <c r="AB430" i="10" s="1"/>
  <c r="AD430" i="10"/>
  <c r="AE430" i="10"/>
  <c r="AF430" i="10" s="1"/>
  <c r="AC431" i="10"/>
  <c r="AD431" i="10"/>
  <c r="AE431" i="10"/>
  <c r="AF431" i="10" s="1"/>
  <c r="AC432" i="10"/>
  <c r="AB432" i="10" s="1"/>
  <c r="AD432" i="10"/>
  <c r="AE432" i="10"/>
  <c r="AF432" i="10" s="1"/>
  <c r="AC433" i="10"/>
  <c r="AD433" i="10"/>
  <c r="AC434" i="10"/>
  <c r="AD434" i="10"/>
  <c r="AE434" i="10"/>
  <c r="AF434" i="10" s="1"/>
  <c r="AC435" i="10"/>
  <c r="AD435" i="10"/>
  <c r="AE435" i="10"/>
  <c r="AF435" i="10" s="1"/>
  <c r="AC436" i="10"/>
  <c r="AE436" i="10"/>
  <c r="AF436" i="10" s="1"/>
  <c r="AC437" i="10"/>
  <c r="AD437" i="10"/>
  <c r="AC438" i="10"/>
  <c r="AD438" i="10"/>
  <c r="AE438" i="10"/>
  <c r="AF438" i="10" s="1"/>
  <c r="AC439" i="10"/>
  <c r="AD439" i="10"/>
  <c r="AE439" i="10"/>
  <c r="AF439" i="10" s="1"/>
  <c r="AC440" i="10"/>
  <c r="AD440" i="10"/>
  <c r="AE440" i="10"/>
  <c r="AF440" i="10" s="1"/>
  <c r="AC441" i="10"/>
  <c r="AD441" i="10"/>
  <c r="AE441" i="10"/>
  <c r="AF441" i="10" s="1"/>
  <c r="AC442" i="10"/>
  <c r="AD442" i="10"/>
  <c r="AE442" i="10"/>
  <c r="AF442" i="10" s="1"/>
  <c r="AC443" i="10"/>
  <c r="AD443" i="10"/>
  <c r="AE443" i="10"/>
  <c r="AF443" i="10" s="1"/>
  <c r="AC444" i="10"/>
  <c r="AE444" i="10"/>
  <c r="AF444" i="10" s="1"/>
  <c r="AC445" i="10"/>
  <c r="AD445" i="10"/>
  <c r="AC446" i="10"/>
  <c r="AD446" i="10"/>
  <c r="AE446" i="10"/>
  <c r="AF446" i="10" s="1"/>
  <c r="AC447" i="10"/>
  <c r="AD447" i="10"/>
  <c r="AE447" i="10"/>
  <c r="AF447" i="10" s="1"/>
  <c r="AC448" i="10"/>
  <c r="AE448" i="10"/>
  <c r="AF448" i="10" s="1"/>
  <c r="AC449" i="10"/>
  <c r="AD449" i="10"/>
  <c r="AC450" i="10"/>
  <c r="AD450" i="10"/>
  <c r="AE450" i="10"/>
  <c r="AF450" i="10" s="1"/>
  <c r="AC451" i="10"/>
  <c r="AD451" i="10"/>
  <c r="AE451" i="10"/>
  <c r="AF451" i="10" s="1"/>
  <c r="AC452" i="10"/>
  <c r="AE452" i="10"/>
  <c r="AF452" i="10" s="1"/>
  <c r="AC453" i="10"/>
  <c r="AD453" i="10"/>
  <c r="AC454" i="10"/>
  <c r="AD454" i="10"/>
  <c r="AC455" i="10"/>
  <c r="AD455" i="10"/>
  <c r="AE455" i="10"/>
  <c r="AF455" i="10" s="1"/>
  <c r="AC456" i="10"/>
  <c r="AE456" i="10"/>
  <c r="AF456" i="10" s="1"/>
  <c r="AC457" i="10"/>
  <c r="AD457" i="10"/>
  <c r="AC458" i="10"/>
  <c r="AD458" i="10"/>
  <c r="AE458" i="10"/>
  <c r="AF458" i="10" s="1"/>
  <c r="AC459" i="10"/>
  <c r="AD459" i="10"/>
  <c r="AE459" i="10"/>
  <c r="AF459" i="10" s="1"/>
  <c r="AC460" i="10"/>
  <c r="AE460" i="10"/>
  <c r="AF460" i="10" s="1"/>
  <c r="AC461" i="10"/>
  <c r="AD461" i="10"/>
  <c r="AC462" i="10"/>
  <c r="AD462" i="10"/>
  <c r="AE462" i="10"/>
  <c r="AF462" i="10" s="1"/>
  <c r="AC463" i="10"/>
  <c r="AD463" i="10"/>
  <c r="AE463" i="10"/>
  <c r="AF463" i="10" s="1"/>
  <c r="AC464" i="10"/>
  <c r="AE464" i="10"/>
  <c r="AF464" i="10" s="1"/>
  <c r="AC465" i="10"/>
  <c r="AD465" i="10"/>
  <c r="AC466" i="10"/>
  <c r="AD466" i="10"/>
  <c r="AE466" i="10"/>
  <c r="AF466" i="10" s="1"/>
  <c r="AC467" i="10"/>
  <c r="AD467" i="10"/>
  <c r="AE467" i="10"/>
  <c r="AF467" i="10" s="1"/>
  <c r="AC468" i="10"/>
  <c r="AD468" i="10"/>
  <c r="AE468" i="10"/>
  <c r="AF468" i="10" s="1"/>
  <c r="AC469" i="10"/>
  <c r="AD469" i="10"/>
  <c r="AE469" i="10"/>
  <c r="AF469" i="10" s="1"/>
  <c r="AC470" i="10"/>
  <c r="AD470" i="10"/>
  <c r="AE470" i="10"/>
  <c r="AF470" i="10" s="1"/>
  <c r="AC471" i="10"/>
  <c r="AD471" i="10"/>
  <c r="AE471" i="10"/>
  <c r="AF471" i="10" s="1"/>
  <c r="AC472" i="10"/>
  <c r="AE472" i="10"/>
  <c r="AF472" i="10" s="1"/>
  <c r="AC473" i="10"/>
  <c r="AD473" i="10"/>
  <c r="AC474" i="10"/>
  <c r="AD474" i="10"/>
  <c r="AE474" i="10"/>
  <c r="AF474" i="10" s="1"/>
  <c r="AC475" i="10"/>
  <c r="AD475" i="10"/>
  <c r="AE475" i="10"/>
  <c r="AF475" i="10" s="1"/>
  <c r="AC476" i="10"/>
  <c r="AD476" i="10"/>
  <c r="AE476" i="10"/>
  <c r="AF476" i="10" s="1"/>
  <c r="AC477" i="10"/>
  <c r="AD477" i="10"/>
  <c r="AE477" i="10"/>
  <c r="AF477" i="10" s="1"/>
  <c r="AC478" i="10"/>
  <c r="AD478" i="10"/>
  <c r="AC479" i="10"/>
  <c r="AD479" i="10"/>
  <c r="AE479" i="10"/>
  <c r="AF479" i="10" s="1"/>
  <c r="AC480" i="10"/>
  <c r="AE480" i="10"/>
  <c r="AF480" i="10" s="1"/>
  <c r="AC481" i="10"/>
  <c r="AD481" i="10"/>
  <c r="AC482" i="10"/>
  <c r="AD482" i="10"/>
  <c r="AE482" i="10"/>
  <c r="AF482" i="10" s="1"/>
  <c r="AC483" i="10"/>
  <c r="AC484" i="10"/>
  <c r="AD484" i="10"/>
  <c r="AE484" i="10"/>
  <c r="AF484" i="10" s="1"/>
  <c r="AC485" i="10"/>
  <c r="AD485" i="10"/>
  <c r="AE485" i="10"/>
  <c r="AF485" i="10" s="1"/>
  <c r="AC486" i="10"/>
  <c r="AD486" i="10"/>
  <c r="AC487" i="10"/>
  <c r="AD487" i="10"/>
  <c r="AE487" i="10"/>
  <c r="AF487" i="10" s="1"/>
  <c r="AC488" i="10"/>
  <c r="AE488" i="10"/>
  <c r="AF488" i="10" s="1"/>
  <c r="AC489" i="10"/>
  <c r="AD489" i="10"/>
  <c r="AC490" i="10"/>
  <c r="AD490" i="10"/>
  <c r="AE490" i="10"/>
  <c r="AF490" i="10" s="1"/>
  <c r="AC491" i="10"/>
  <c r="AE491" i="10"/>
  <c r="AF491" i="10" s="1"/>
  <c r="AC492" i="10"/>
  <c r="AD492" i="10"/>
  <c r="AE492" i="10"/>
  <c r="AF492" i="10" s="1"/>
  <c r="AC493" i="10"/>
  <c r="AD493" i="10"/>
  <c r="AE493" i="10"/>
  <c r="AF493" i="10" s="1"/>
  <c r="AC494" i="10"/>
  <c r="AD494" i="10"/>
  <c r="AE494" i="10"/>
  <c r="AF494" i="10" s="1"/>
  <c r="AC495" i="10"/>
  <c r="AD495" i="10"/>
  <c r="AE495" i="10"/>
  <c r="AF495" i="10" s="1"/>
  <c r="AC496" i="10"/>
  <c r="AD496" i="10"/>
  <c r="AE496" i="10"/>
  <c r="AF496" i="10" s="1"/>
  <c r="AC497" i="10"/>
  <c r="AD497" i="10"/>
  <c r="AE497" i="10"/>
  <c r="AF497" i="10" s="1"/>
  <c r="AC498" i="10"/>
  <c r="AD498" i="10"/>
  <c r="AC499" i="10"/>
  <c r="AD499" i="10"/>
  <c r="AE499" i="10"/>
  <c r="AF499" i="10" s="1"/>
  <c r="AC500" i="10"/>
  <c r="AD500" i="10"/>
  <c r="AE500" i="10"/>
  <c r="AF500" i="10" s="1"/>
  <c r="AC501" i="10"/>
  <c r="AD501" i="10"/>
  <c r="AE501" i="10"/>
  <c r="AF501" i="10" s="1"/>
  <c r="AC502" i="10"/>
  <c r="AD502" i="10"/>
  <c r="AE502" i="10"/>
  <c r="AF502" i="10" s="1"/>
  <c r="AB33" i="10"/>
  <c r="AB35" i="10"/>
  <c r="AB37" i="10"/>
  <c r="AB38" i="10"/>
  <c r="AB39" i="10"/>
  <c r="AB41" i="10"/>
  <c r="AB43" i="10"/>
  <c r="AB45" i="10"/>
  <c r="AB46" i="10"/>
  <c r="AB47" i="10"/>
  <c r="AB49" i="10"/>
  <c r="AB51" i="10"/>
  <c r="AB53" i="10"/>
  <c r="AB54" i="10"/>
  <c r="AB55" i="10"/>
  <c r="AB57" i="10"/>
  <c r="AB59" i="10"/>
  <c r="AB61" i="10"/>
  <c r="AB62" i="10"/>
  <c r="AB63" i="10"/>
  <c r="AB65" i="10"/>
  <c r="AB67" i="10"/>
  <c r="AB69" i="10"/>
  <c r="AB70" i="10"/>
  <c r="AB71" i="10"/>
  <c r="AB73" i="10"/>
  <c r="AB74" i="10"/>
  <c r="AB75" i="10"/>
  <c r="AB76" i="10"/>
  <c r="AB77" i="10"/>
  <c r="AB78" i="10"/>
  <c r="AB79" i="10"/>
  <c r="AB80" i="10"/>
  <c r="AB81" i="10"/>
  <c r="AB82" i="10"/>
  <c r="AB83" i="10"/>
  <c r="AB84" i="10"/>
  <c r="AB85" i="10"/>
  <c r="AB87" i="10"/>
  <c r="AB89" i="10"/>
  <c r="AB91" i="10"/>
  <c r="AB93" i="10"/>
  <c r="AB95" i="10"/>
  <c r="AB97" i="10"/>
  <c r="AB99" i="10"/>
  <c r="AB101" i="10"/>
  <c r="AB103" i="10"/>
  <c r="AB105" i="10"/>
  <c r="AB107" i="10"/>
  <c r="AB109" i="10"/>
  <c r="AB111" i="10"/>
  <c r="AB113" i="10"/>
  <c r="AB114" i="10"/>
  <c r="AB115" i="10"/>
  <c r="AB116" i="10"/>
  <c r="AB117" i="10"/>
  <c r="AB118" i="10"/>
  <c r="AB119" i="10"/>
  <c r="AB120" i="10"/>
  <c r="AB121" i="10"/>
  <c r="AB123" i="10"/>
  <c r="AB125" i="10"/>
  <c r="AB127" i="10"/>
  <c r="AB129" i="10"/>
  <c r="AB130" i="10"/>
  <c r="AB131" i="10"/>
  <c r="AB132" i="10"/>
  <c r="AB133" i="10"/>
  <c r="AB135" i="10"/>
  <c r="AB137" i="10"/>
  <c r="AB138" i="10"/>
  <c r="AB139" i="10"/>
  <c r="AB140" i="10"/>
  <c r="AB141" i="10"/>
  <c r="AB142" i="10"/>
  <c r="AB143" i="10"/>
  <c r="AB144" i="10"/>
  <c r="AB145" i="10"/>
  <c r="AB147" i="10"/>
  <c r="AB149" i="10"/>
  <c r="AB150" i="10"/>
  <c r="AB151" i="10"/>
  <c r="AB152" i="10"/>
  <c r="AB153" i="10"/>
  <c r="AB154" i="10"/>
  <c r="AB155" i="10"/>
  <c r="AB156" i="10"/>
  <c r="AB157" i="10"/>
  <c r="AB158" i="10"/>
  <c r="AB159" i="10"/>
  <c r="AB160" i="10"/>
  <c r="AB161" i="10"/>
  <c r="AB162" i="10"/>
  <c r="AB163" i="10"/>
  <c r="AB164" i="10"/>
  <c r="AB165" i="10"/>
  <c r="AB166" i="10"/>
  <c r="AB167" i="10"/>
  <c r="AB168" i="10"/>
  <c r="AB169" i="10"/>
  <c r="AB171" i="10"/>
  <c r="AB173" i="10"/>
  <c r="AB174" i="10"/>
  <c r="AB175" i="10"/>
  <c r="AB176" i="10"/>
  <c r="AB177" i="10"/>
  <c r="AB178" i="10"/>
  <c r="AB179" i="10"/>
  <c r="AB180" i="10"/>
  <c r="AB181" i="10"/>
  <c r="AB182" i="10"/>
  <c r="AB183" i="10"/>
  <c r="AB184" i="10"/>
  <c r="AB185" i="10"/>
  <c r="AB186" i="10"/>
  <c r="AB187" i="10"/>
  <c r="AB188" i="10"/>
  <c r="AB189" i="10"/>
  <c r="AB190" i="10"/>
  <c r="AB191" i="10"/>
  <c r="AB192" i="10"/>
  <c r="AB193" i="10"/>
  <c r="AB194" i="10"/>
  <c r="AB195" i="10"/>
  <c r="AB196" i="10"/>
  <c r="AB197" i="10"/>
  <c r="AB199" i="10"/>
  <c r="AB201" i="10"/>
  <c r="AB203" i="10"/>
  <c r="AB205" i="10"/>
  <c r="AB206" i="10"/>
  <c r="AB207" i="10"/>
  <c r="AB208" i="10"/>
  <c r="AB209" i="10"/>
  <c r="AB210" i="10"/>
  <c r="AB211" i="10"/>
  <c r="AB212" i="10"/>
  <c r="AB213" i="10"/>
  <c r="AB215" i="10"/>
  <c r="AB217" i="10"/>
  <c r="AB219" i="10"/>
  <c r="AB221" i="10"/>
  <c r="AB222" i="10"/>
  <c r="AB223" i="10"/>
  <c r="AB224" i="10"/>
  <c r="AB225" i="10"/>
  <c r="AB226" i="10"/>
  <c r="AB227" i="10"/>
  <c r="AB228" i="10"/>
  <c r="AB229" i="10"/>
  <c r="AB230" i="10"/>
  <c r="AB231" i="10"/>
  <c r="AB232" i="10"/>
  <c r="AB233" i="10"/>
  <c r="AB235" i="10"/>
  <c r="AB237" i="10"/>
  <c r="AB239" i="10"/>
  <c r="AB241" i="10"/>
  <c r="AB243" i="10"/>
  <c r="AB245" i="10"/>
  <c r="AB246" i="10"/>
  <c r="AB247" i="10"/>
  <c r="AB248" i="10"/>
  <c r="AB249" i="10"/>
  <c r="AB251" i="10"/>
  <c r="AB253" i="10"/>
  <c r="AB255" i="10"/>
  <c r="AB257" i="10"/>
  <c r="AB259" i="10"/>
  <c r="AB261" i="10"/>
  <c r="AB263" i="10"/>
  <c r="AB265" i="10"/>
  <c r="AB267" i="10"/>
  <c r="AB269" i="10"/>
  <c r="AB271" i="10"/>
  <c r="AB273" i="10"/>
  <c r="AB275" i="10"/>
  <c r="AB277" i="10"/>
  <c r="AB279" i="10"/>
  <c r="AB281" i="10"/>
  <c r="AB283" i="10"/>
  <c r="AB285" i="10"/>
  <c r="AB286" i="10"/>
  <c r="AB287" i="10"/>
  <c r="AB288" i="10"/>
  <c r="AB289" i="10"/>
  <c r="AB291" i="10"/>
  <c r="AB293" i="10"/>
  <c r="AB295" i="10"/>
  <c r="AB297" i="10"/>
  <c r="AB298" i="10"/>
  <c r="AB299" i="10"/>
  <c r="AB300" i="10"/>
  <c r="AB301" i="10"/>
  <c r="AB303" i="10"/>
  <c r="AB305" i="10"/>
  <c r="AB307" i="10"/>
  <c r="AB309" i="10"/>
  <c r="AB310" i="10"/>
  <c r="AB311" i="10"/>
  <c r="AB312" i="10"/>
  <c r="AB313" i="10"/>
  <c r="AB314" i="10"/>
  <c r="AB315" i="10"/>
  <c r="AB316" i="10"/>
  <c r="AB317" i="10"/>
  <c r="AB318" i="10"/>
  <c r="AB319" i="10"/>
  <c r="AB320" i="10"/>
  <c r="AB321" i="10"/>
  <c r="AB323" i="10"/>
  <c r="AB325" i="10"/>
  <c r="AB326" i="10"/>
  <c r="AB327" i="10"/>
  <c r="AB328" i="10"/>
  <c r="AB329" i="10"/>
  <c r="AB330" i="10"/>
  <c r="AB331" i="10"/>
  <c r="AB332" i="10"/>
  <c r="AB333" i="10"/>
  <c r="AB335" i="10"/>
  <c r="AB337" i="10"/>
  <c r="AB339" i="10"/>
  <c r="AB341" i="10"/>
  <c r="AB342" i="10"/>
  <c r="AB343" i="10"/>
  <c r="AB344" i="10"/>
  <c r="AB345" i="10"/>
  <c r="AB346" i="10"/>
  <c r="AB347" i="10"/>
  <c r="AB348" i="10"/>
  <c r="AB349" i="10"/>
  <c r="AB351" i="10"/>
  <c r="AB353" i="10"/>
  <c r="AB355" i="10"/>
  <c r="AB357" i="10"/>
  <c r="AB358" i="10"/>
  <c r="AB359" i="10"/>
  <c r="AB360" i="10"/>
  <c r="AB361" i="10"/>
  <c r="AB362" i="10"/>
  <c r="AB363" i="10"/>
  <c r="AB364" i="10"/>
  <c r="AB365" i="10"/>
  <c r="AB367" i="10"/>
  <c r="AB369" i="10"/>
  <c r="AB371" i="10"/>
  <c r="AB373" i="10"/>
  <c r="AB374" i="10"/>
  <c r="AB375" i="10"/>
  <c r="AB376" i="10"/>
  <c r="AB377" i="10"/>
  <c r="AB378" i="10"/>
  <c r="AB379" i="10"/>
  <c r="AB380" i="10"/>
  <c r="AB381" i="10"/>
  <c r="AB383" i="10"/>
  <c r="AB385" i="10"/>
  <c r="AB387" i="10"/>
  <c r="AB389" i="10"/>
  <c r="AB390" i="10"/>
  <c r="AB391" i="10"/>
  <c r="AB392" i="10"/>
  <c r="AB393" i="10"/>
  <c r="AB394" i="10"/>
  <c r="AB395" i="10"/>
  <c r="AB396" i="10"/>
  <c r="AB397" i="10"/>
  <c r="AB399" i="10"/>
  <c r="AB401" i="10"/>
  <c r="AB402" i="10"/>
  <c r="AB403" i="10"/>
  <c r="AB404" i="10"/>
  <c r="AB405" i="10"/>
  <c r="AB406" i="10"/>
  <c r="AB407" i="10"/>
  <c r="AB408" i="10"/>
  <c r="AB409" i="10"/>
  <c r="AB410" i="10"/>
  <c r="AB411" i="10"/>
  <c r="AB412" i="10"/>
  <c r="AB413" i="10"/>
  <c r="AB415" i="10"/>
  <c r="AB417" i="10"/>
  <c r="AB418" i="10"/>
  <c r="AB419" i="10"/>
  <c r="AB420" i="10"/>
  <c r="AB421" i="10"/>
  <c r="AB423" i="10"/>
  <c r="AB425" i="10"/>
  <c r="AB426" i="10"/>
  <c r="AB427" i="10"/>
  <c r="AB428" i="10"/>
  <c r="AB429" i="10"/>
  <c r="AB431" i="10"/>
  <c r="AB433" i="10"/>
  <c r="AB434" i="10"/>
  <c r="AB435" i="10"/>
  <c r="AB436" i="10"/>
  <c r="AB437" i="10"/>
  <c r="AB438" i="10"/>
  <c r="AB439" i="10"/>
  <c r="AB440" i="10"/>
  <c r="AB441" i="10"/>
  <c r="AB442" i="10"/>
  <c r="AB443" i="10"/>
  <c r="AB444" i="10"/>
  <c r="AB445" i="10"/>
  <c r="AB446" i="10"/>
  <c r="AB447" i="10"/>
  <c r="AB448" i="10"/>
  <c r="AB449" i="10"/>
  <c r="AB450" i="10"/>
  <c r="AB451" i="10"/>
  <c r="AB452" i="10"/>
  <c r="AB453" i="10"/>
  <c r="AB454" i="10"/>
  <c r="AB455" i="10"/>
  <c r="AB456" i="10"/>
  <c r="AB457" i="10"/>
  <c r="AB458" i="10"/>
  <c r="AB459" i="10"/>
  <c r="AB460" i="10"/>
  <c r="AB461" i="10"/>
  <c r="AB462" i="10"/>
  <c r="AB463" i="10"/>
  <c r="AB464" i="10"/>
  <c r="AB465" i="10"/>
  <c r="AB466" i="10"/>
  <c r="AB467" i="10"/>
  <c r="AB468" i="10"/>
  <c r="AB469" i="10"/>
  <c r="AB470" i="10"/>
  <c r="AB471" i="10"/>
  <c r="AB472" i="10"/>
  <c r="AB473" i="10"/>
  <c r="AB474" i="10"/>
  <c r="AB475" i="10"/>
  <c r="AB476" i="10"/>
  <c r="AB477" i="10"/>
  <c r="AB478" i="10"/>
  <c r="AB479" i="10"/>
  <c r="AB480" i="10"/>
  <c r="AB481" i="10"/>
  <c r="AB482" i="10"/>
  <c r="AB483" i="10"/>
  <c r="AB484" i="10"/>
  <c r="AB485" i="10"/>
  <c r="AB486" i="10"/>
  <c r="AB487" i="10"/>
  <c r="AB488" i="10"/>
  <c r="AB489" i="10"/>
  <c r="AB490" i="10"/>
  <c r="AB491" i="10"/>
  <c r="AB492" i="10"/>
  <c r="AB493" i="10"/>
  <c r="AB494" i="10"/>
  <c r="AB495" i="10"/>
  <c r="AB496" i="10"/>
  <c r="AB497" i="10"/>
  <c r="AB498" i="10"/>
  <c r="AB499" i="10"/>
  <c r="AB500" i="10"/>
  <c r="AB501" i="10"/>
  <c r="AB502" i="10"/>
  <c r="W4" i="10"/>
  <c r="X4" i="10" s="1"/>
  <c r="W5" i="10"/>
  <c r="V5" i="10" s="1"/>
  <c r="W6" i="10"/>
  <c r="V6" i="10" s="1"/>
  <c r="W7" i="10"/>
  <c r="W8" i="10"/>
  <c r="X8" i="10"/>
  <c r="W9" i="10"/>
  <c r="X9" i="10" s="1"/>
  <c r="W10" i="10"/>
  <c r="X10" i="10" s="1"/>
  <c r="W11" i="10"/>
  <c r="W12" i="10"/>
  <c r="X12" i="10"/>
  <c r="W13" i="10"/>
  <c r="X13" i="10"/>
  <c r="W14" i="10"/>
  <c r="X14" i="10" s="1"/>
  <c r="W15" i="10"/>
  <c r="W16" i="10"/>
  <c r="X16" i="10" s="1"/>
  <c r="W17" i="10"/>
  <c r="X17" i="10" s="1"/>
  <c r="W18" i="10"/>
  <c r="W19" i="10"/>
  <c r="X19" i="10"/>
  <c r="W20" i="10"/>
  <c r="X20" i="10"/>
  <c r="W21" i="10"/>
  <c r="W22" i="10"/>
  <c r="X22" i="10"/>
  <c r="W23" i="10"/>
  <c r="W24" i="10"/>
  <c r="X24" i="10" s="1"/>
  <c r="W25" i="10"/>
  <c r="X25" i="10" s="1"/>
  <c r="W26" i="10"/>
  <c r="X26" i="10" s="1"/>
  <c r="W27" i="10"/>
  <c r="W28" i="10"/>
  <c r="X28" i="10" s="1"/>
  <c r="W29" i="10"/>
  <c r="X29" i="10" s="1"/>
  <c r="W30" i="10"/>
  <c r="W31" i="10"/>
  <c r="X31" i="10"/>
  <c r="W32" i="10"/>
  <c r="X32" i="10"/>
  <c r="W33" i="10"/>
  <c r="V33" i="10" s="1"/>
  <c r="X33" i="10"/>
  <c r="W34" i="10"/>
  <c r="X34" i="10"/>
  <c r="W35" i="10"/>
  <c r="V35" i="10" s="1"/>
  <c r="X35" i="10"/>
  <c r="W36" i="10"/>
  <c r="X36" i="10"/>
  <c r="W37" i="10"/>
  <c r="V37" i="10" s="1"/>
  <c r="X37" i="10"/>
  <c r="W38" i="10"/>
  <c r="X38" i="10"/>
  <c r="W39" i="10"/>
  <c r="V39" i="10" s="1"/>
  <c r="X39" i="10"/>
  <c r="W40" i="10"/>
  <c r="X40" i="10"/>
  <c r="W41" i="10"/>
  <c r="V41" i="10" s="1"/>
  <c r="X41" i="10"/>
  <c r="W42" i="10"/>
  <c r="X42" i="10"/>
  <c r="W43" i="10"/>
  <c r="V43" i="10" s="1"/>
  <c r="X43" i="10"/>
  <c r="W44" i="10"/>
  <c r="X44" i="10"/>
  <c r="W45" i="10"/>
  <c r="V45" i="10" s="1"/>
  <c r="X45" i="10"/>
  <c r="W46" i="10"/>
  <c r="X46" i="10"/>
  <c r="W47" i="10"/>
  <c r="V47" i="10" s="1"/>
  <c r="X47" i="10"/>
  <c r="W48" i="10"/>
  <c r="X48" i="10"/>
  <c r="W49" i="10"/>
  <c r="V49" i="10" s="1"/>
  <c r="X49" i="10"/>
  <c r="W50" i="10"/>
  <c r="X50" i="10"/>
  <c r="W51" i="10"/>
  <c r="V51" i="10" s="1"/>
  <c r="X51" i="10"/>
  <c r="W52" i="10"/>
  <c r="X52" i="10"/>
  <c r="W53" i="10"/>
  <c r="V53" i="10" s="1"/>
  <c r="X53" i="10"/>
  <c r="W54" i="10"/>
  <c r="X54" i="10"/>
  <c r="W55" i="10"/>
  <c r="V55" i="10" s="1"/>
  <c r="X55" i="10"/>
  <c r="W56" i="10"/>
  <c r="X56" i="10"/>
  <c r="W57" i="10"/>
  <c r="V57" i="10" s="1"/>
  <c r="X57" i="10"/>
  <c r="W58" i="10"/>
  <c r="X58" i="10"/>
  <c r="W59" i="10"/>
  <c r="V59" i="10" s="1"/>
  <c r="X59" i="10"/>
  <c r="W60" i="10"/>
  <c r="X60" i="10"/>
  <c r="W61" i="10"/>
  <c r="V61" i="10" s="1"/>
  <c r="X61" i="10"/>
  <c r="W62" i="10"/>
  <c r="X62" i="10"/>
  <c r="W63" i="10"/>
  <c r="V63" i="10" s="1"/>
  <c r="X63" i="10"/>
  <c r="W64" i="10"/>
  <c r="X64" i="10"/>
  <c r="W65" i="10"/>
  <c r="V65" i="10" s="1"/>
  <c r="X65" i="10"/>
  <c r="W66" i="10"/>
  <c r="X66" i="10"/>
  <c r="W67" i="10"/>
  <c r="V67" i="10" s="1"/>
  <c r="X67" i="10"/>
  <c r="W68" i="10"/>
  <c r="X68" i="10"/>
  <c r="W69" i="10"/>
  <c r="V69" i="10" s="1"/>
  <c r="X69" i="10"/>
  <c r="W70" i="10"/>
  <c r="X70" i="10"/>
  <c r="W71" i="10"/>
  <c r="V71" i="10" s="1"/>
  <c r="X71" i="10"/>
  <c r="W72" i="10"/>
  <c r="X72" i="10"/>
  <c r="W73" i="10"/>
  <c r="V73" i="10" s="1"/>
  <c r="X73" i="10"/>
  <c r="W74" i="10"/>
  <c r="X74" i="10"/>
  <c r="W75" i="10"/>
  <c r="V75" i="10" s="1"/>
  <c r="X75" i="10"/>
  <c r="W76" i="10"/>
  <c r="X76" i="10"/>
  <c r="W77" i="10"/>
  <c r="V77" i="10" s="1"/>
  <c r="X77" i="10"/>
  <c r="W78" i="10"/>
  <c r="X78" i="10"/>
  <c r="W79" i="10"/>
  <c r="V79" i="10" s="1"/>
  <c r="X79" i="10"/>
  <c r="W80" i="10"/>
  <c r="X80" i="10"/>
  <c r="W81" i="10"/>
  <c r="V81" i="10" s="1"/>
  <c r="X81" i="10"/>
  <c r="W82" i="10"/>
  <c r="X82" i="10"/>
  <c r="W83" i="10"/>
  <c r="V83" i="10" s="1"/>
  <c r="X83" i="10"/>
  <c r="W84" i="10"/>
  <c r="X84" i="10"/>
  <c r="W85" i="10"/>
  <c r="V85" i="10" s="1"/>
  <c r="X85" i="10"/>
  <c r="W86" i="10"/>
  <c r="X86" i="10"/>
  <c r="W87" i="10"/>
  <c r="V87" i="10" s="1"/>
  <c r="X87" i="10"/>
  <c r="W88" i="10"/>
  <c r="X88" i="10"/>
  <c r="W89" i="10"/>
  <c r="V89" i="10" s="1"/>
  <c r="X89" i="10"/>
  <c r="W90" i="10"/>
  <c r="X90" i="10"/>
  <c r="W91" i="10"/>
  <c r="V91" i="10" s="1"/>
  <c r="X91" i="10"/>
  <c r="W92" i="10"/>
  <c r="X92" i="10"/>
  <c r="W93" i="10"/>
  <c r="V93" i="10" s="1"/>
  <c r="X93" i="10"/>
  <c r="W94" i="10"/>
  <c r="X94" i="10"/>
  <c r="W95" i="10"/>
  <c r="V95" i="10" s="1"/>
  <c r="X95" i="10"/>
  <c r="W96" i="10"/>
  <c r="X96" i="10"/>
  <c r="W97" i="10"/>
  <c r="V97" i="10" s="1"/>
  <c r="X97" i="10"/>
  <c r="W98" i="10"/>
  <c r="X98" i="10"/>
  <c r="W99" i="10"/>
  <c r="V99" i="10" s="1"/>
  <c r="X99" i="10"/>
  <c r="W100" i="10"/>
  <c r="X100" i="10"/>
  <c r="W101" i="10"/>
  <c r="V101" i="10" s="1"/>
  <c r="X101" i="10"/>
  <c r="W102" i="10"/>
  <c r="X102" i="10"/>
  <c r="W103" i="10"/>
  <c r="V103" i="10" s="1"/>
  <c r="X103" i="10"/>
  <c r="W104" i="10"/>
  <c r="X104" i="10"/>
  <c r="W105" i="10"/>
  <c r="V105" i="10" s="1"/>
  <c r="X105" i="10"/>
  <c r="W106" i="10"/>
  <c r="X106" i="10"/>
  <c r="W107" i="10"/>
  <c r="V107" i="10" s="1"/>
  <c r="X107" i="10"/>
  <c r="W108" i="10"/>
  <c r="X108" i="10"/>
  <c r="W109" i="10"/>
  <c r="V109" i="10" s="1"/>
  <c r="X109" i="10"/>
  <c r="W110" i="10"/>
  <c r="X110" i="10"/>
  <c r="W111" i="10"/>
  <c r="V111" i="10" s="1"/>
  <c r="X111" i="10"/>
  <c r="W112" i="10"/>
  <c r="X112" i="10"/>
  <c r="W113" i="10"/>
  <c r="V113" i="10" s="1"/>
  <c r="X113" i="10"/>
  <c r="W114" i="10"/>
  <c r="X114" i="10"/>
  <c r="W115" i="10"/>
  <c r="V115" i="10" s="1"/>
  <c r="X115" i="10"/>
  <c r="W116" i="10"/>
  <c r="X116" i="10"/>
  <c r="W117" i="10"/>
  <c r="V117" i="10" s="1"/>
  <c r="X117" i="10"/>
  <c r="W118" i="10"/>
  <c r="X118" i="10"/>
  <c r="W119" i="10"/>
  <c r="V119" i="10" s="1"/>
  <c r="X119" i="10"/>
  <c r="W120" i="10"/>
  <c r="X120" i="10"/>
  <c r="W121" i="10"/>
  <c r="V121" i="10" s="1"/>
  <c r="X121" i="10"/>
  <c r="W122" i="10"/>
  <c r="X122" i="10"/>
  <c r="W123" i="10"/>
  <c r="V123" i="10" s="1"/>
  <c r="X123" i="10"/>
  <c r="W124" i="10"/>
  <c r="X124" i="10"/>
  <c r="W125" i="10"/>
  <c r="V125" i="10" s="1"/>
  <c r="X125" i="10"/>
  <c r="W126" i="10"/>
  <c r="X126" i="10"/>
  <c r="W127" i="10"/>
  <c r="V127" i="10" s="1"/>
  <c r="X127" i="10"/>
  <c r="W128" i="10"/>
  <c r="X128" i="10"/>
  <c r="W129" i="10"/>
  <c r="V129" i="10" s="1"/>
  <c r="X129" i="10"/>
  <c r="W130" i="10"/>
  <c r="X130" i="10"/>
  <c r="W131" i="10"/>
  <c r="V131" i="10" s="1"/>
  <c r="X131" i="10"/>
  <c r="W132" i="10"/>
  <c r="X132" i="10"/>
  <c r="W133" i="10"/>
  <c r="V133" i="10" s="1"/>
  <c r="X133" i="10"/>
  <c r="W134" i="10"/>
  <c r="V134" i="10" s="1"/>
  <c r="X134" i="10"/>
  <c r="W135" i="10"/>
  <c r="X135" i="10"/>
  <c r="W136" i="10"/>
  <c r="V136" i="10" s="1"/>
  <c r="X136" i="10"/>
  <c r="W137" i="10"/>
  <c r="V137" i="10" s="1"/>
  <c r="X137" i="10"/>
  <c r="W138" i="10"/>
  <c r="X138" i="10"/>
  <c r="W139" i="10"/>
  <c r="V139" i="10" s="1"/>
  <c r="X139" i="10"/>
  <c r="W140" i="10"/>
  <c r="X140" i="10"/>
  <c r="W141" i="10"/>
  <c r="V141" i="10" s="1"/>
  <c r="X141" i="10"/>
  <c r="W142" i="10"/>
  <c r="V142" i="10" s="1"/>
  <c r="X142" i="10"/>
  <c r="W143" i="10"/>
  <c r="V143" i="10" s="1"/>
  <c r="X143" i="10"/>
  <c r="W144" i="10"/>
  <c r="V144" i="10" s="1"/>
  <c r="X144" i="10"/>
  <c r="W145" i="10"/>
  <c r="V145" i="10" s="1"/>
  <c r="X145" i="10"/>
  <c r="W146" i="10"/>
  <c r="X146" i="10"/>
  <c r="W147" i="10"/>
  <c r="V147" i="10" s="1"/>
  <c r="X147" i="10"/>
  <c r="W148" i="10"/>
  <c r="X148" i="10"/>
  <c r="W149" i="10"/>
  <c r="V149" i="10" s="1"/>
  <c r="X149" i="10"/>
  <c r="W150" i="10"/>
  <c r="V150" i="10" s="1"/>
  <c r="X150" i="10"/>
  <c r="W151" i="10"/>
  <c r="X151" i="10"/>
  <c r="W152" i="10"/>
  <c r="V152" i="10" s="1"/>
  <c r="X152" i="10"/>
  <c r="W153" i="10"/>
  <c r="V153" i="10" s="1"/>
  <c r="X153" i="10"/>
  <c r="W154" i="10"/>
  <c r="X154" i="10"/>
  <c r="W155" i="10"/>
  <c r="V155" i="10" s="1"/>
  <c r="X155" i="10"/>
  <c r="W156" i="10"/>
  <c r="X156" i="10"/>
  <c r="W157" i="10"/>
  <c r="V157" i="10" s="1"/>
  <c r="X157" i="10"/>
  <c r="W158" i="10"/>
  <c r="V158" i="10" s="1"/>
  <c r="X158" i="10"/>
  <c r="W159" i="10"/>
  <c r="V159" i="10" s="1"/>
  <c r="X159" i="10"/>
  <c r="W160" i="10"/>
  <c r="V160" i="10" s="1"/>
  <c r="X160" i="10"/>
  <c r="W161" i="10"/>
  <c r="V161" i="10" s="1"/>
  <c r="X161" i="10"/>
  <c r="W162" i="10"/>
  <c r="X162" i="10"/>
  <c r="W163" i="10"/>
  <c r="X163" i="10"/>
  <c r="W164" i="10"/>
  <c r="X164" i="10"/>
  <c r="W165" i="10"/>
  <c r="V165" i="10" s="1"/>
  <c r="X165" i="10"/>
  <c r="W166" i="10"/>
  <c r="X166" i="10"/>
  <c r="W167" i="10"/>
  <c r="X167" i="10"/>
  <c r="W168" i="10"/>
  <c r="X168" i="10"/>
  <c r="W169" i="10"/>
  <c r="V169" i="10" s="1"/>
  <c r="X169" i="10"/>
  <c r="W170" i="10"/>
  <c r="X170" i="10"/>
  <c r="W171" i="10"/>
  <c r="X171" i="10"/>
  <c r="W172" i="10"/>
  <c r="X172" i="10"/>
  <c r="W173" i="10"/>
  <c r="V173" i="10" s="1"/>
  <c r="X173" i="10"/>
  <c r="W174" i="10"/>
  <c r="X174" i="10"/>
  <c r="W175" i="10"/>
  <c r="X175" i="10"/>
  <c r="W176" i="10"/>
  <c r="X176" i="10"/>
  <c r="W177" i="10"/>
  <c r="X177" i="10"/>
  <c r="W178" i="10"/>
  <c r="X178" i="10"/>
  <c r="W179" i="10"/>
  <c r="X179" i="10"/>
  <c r="W180" i="10"/>
  <c r="X180" i="10"/>
  <c r="W181" i="10"/>
  <c r="X181" i="10"/>
  <c r="W182" i="10"/>
  <c r="X182" i="10"/>
  <c r="W183" i="10"/>
  <c r="X183" i="10"/>
  <c r="W184" i="10"/>
  <c r="X184" i="10"/>
  <c r="W185" i="10"/>
  <c r="X185" i="10"/>
  <c r="W186" i="10"/>
  <c r="X186" i="10"/>
  <c r="W187" i="10"/>
  <c r="X187" i="10"/>
  <c r="W188" i="10"/>
  <c r="X188" i="10"/>
  <c r="W189" i="10"/>
  <c r="X189" i="10"/>
  <c r="W190" i="10"/>
  <c r="X190" i="10"/>
  <c r="W191" i="10"/>
  <c r="X191" i="10"/>
  <c r="W192" i="10"/>
  <c r="X192" i="10"/>
  <c r="W193" i="10"/>
  <c r="X193" i="10"/>
  <c r="W194" i="10"/>
  <c r="X194" i="10"/>
  <c r="W195" i="10"/>
  <c r="X195" i="10"/>
  <c r="W196" i="10"/>
  <c r="X196" i="10"/>
  <c r="W197" i="10"/>
  <c r="X197" i="10"/>
  <c r="Y197" i="10"/>
  <c r="Z197" i="10" s="1"/>
  <c r="W198" i="10"/>
  <c r="V198" i="10" s="1"/>
  <c r="X198" i="10"/>
  <c r="W199" i="10"/>
  <c r="X199" i="10"/>
  <c r="W200" i="10"/>
  <c r="V200" i="10" s="1"/>
  <c r="X200" i="10"/>
  <c r="W201" i="10"/>
  <c r="X201" i="10"/>
  <c r="W202" i="10"/>
  <c r="V202" i="10" s="1"/>
  <c r="X202" i="10"/>
  <c r="W203" i="10"/>
  <c r="X203" i="10"/>
  <c r="W204" i="10"/>
  <c r="V204" i="10" s="1"/>
  <c r="X204" i="10"/>
  <c r="W205" i="10"/>
  <c r="X205" i="10"/>
  <c r="W206" i="10"/>
  <c r="V206" i="10" s="1"/>
  <c r="X206" i="10"/>
  <c r="W207" i="10"/>
  <c r="X207" i="10"/>
  <c r="W208" i="10"/>
  <c r="V208" i="10" s="1"/>
  <c r="X208" i="10"/>
  <c r="W209" i="10"/>
  <c r="X209" i="10"/>
  <c r="W210" i="10"/>
  <c r="V210" i="10" s="1"/>
  <c r="X210" i="10"/>
  <c r="W211" i="10"/>
  <c r="X211" i="10"/>
  <c r="W212" i="10"/>
  <c r="V212" i="10" s="1"/>
  <c r="W213" i="10"/>
  <c r="X213" i="10"/>
  <c r="W214" i="10"/>
  <c r="X214" i="10"/>
  <c r="W215" i="10"/>
  <c r="X215" i="10"/>
  <c r="W216" i="10"/>
  <c r="X216" i="10"/>
  <c r="W217" i="10"/>
  <c r="X217" i="10"/>
  <c r="W218" i="10"/>
  <c r="X218" i="10"/>
  <c r="W219" i="10"/>
  <c r="X219" i="10"/>
  <c r="W220" i="10"/>
  <c r="X220" i="10"/>
  <c r="W221" i="10"/>
  <c r="X221" i="10"/>
  <c r="W222" i="10"/>
  <c r="W223" i="10"/>
  <c r="X223" i="10"/>
  <c r="W224" i="10"/>
  <c r="X224" i="10"/>
  <c r="W225" i="10"/>
  <c r="X225" i="10"/>
  <c r="W226" i="10"/>
  <c r="X226" i="10"/>
  <c r="W227" i="10"/>
  <c r="X227" i="10"/>
  <c r="W228" i="10"/>
  <c r="X228" i="10"/>
  <c r="W229" i="10"/>
  <c r="X229" i="10"/>
  <c r="W230" i="10"/>
  <c r="V230" i="10" s="1"/>
  <c r="X230" i="10"/>
  <c r="W231" i="10"/>
  <c r="V231" i="10" s="1"/>
  <c r="X231" i="10"/>
  <c r="W232" i="10"/>
  <c r="V232" i="10" s="1"/>
  <c r="X232" i="10"/>
  <c r="W233" i="10"/>
  <c r="X233" i="10"/>
  <c r="W234" i="10"/>
  <c r="V234" i="10" s="1"/>
  <c r="W235" i="10"/>
  <c r="V235" i="10" s="1"/>
  <c r="X235" i="10"/>
  <c r="W236" i="10"/>
  <c r="V236" i="10" s="1"/>
  <c r="X236" i="10"/>
  <c r="W237" i="10"/>
  <c r="X237" i="10"/>
  <c r="W238" i="10"/>
  <c r="V238" i="10" s="1"/>
  <c r="X238" i="10"/>
  <c r="W239" i="10"/>
  <c r="V239" i="10" s="1"/>
  <c r="X239" i="10"/>
  <c r="W240" i="10"/>
  <c r="V240" i="10" s="1"/>
  <c r="X240" i="10"/>
  <c r="W241" i="10"/>
  <c r="X241" i="10"/>
  <c r="W242" i="10"/>
  <c r="X242" i="10"/>
  <c r="W243" i="10"/>
  <c r="X243" i="10"/>
  <c r="W244" i="10"/>
  <c r="X244" i="10"/>
  <c r="W245" i="10"/>
  <c r="X245" i="10"/>
  <c r="W246" i="10"/>
  <c r="X246" i="10"/>
  <c r="W247" i="10"/>
  <c r="X247" i="10"/>
  <c r="W248" i="10"/>
  <c r="X248" i="10"/>
  <c r="W249" i="10"/>
  <c r="X249" i="10"/>
  <c r="W250" i="10"/>
  <c r="X250" i="10"/>
  <c r="W251" i="10"/>
  <c r="W252" i="10"/>
  <c r="X252" i="10"/>
  <c r="W253" i="10"/>
  <c r="X253" i="10"/>
  <c r="W254" i="10"/>
  <c r="X254" i="10"/>
  <c r="W255" i="10"/>
  <c r="X255" i="10"/>
  <c r="W256" i="10"/>
  <c r="X256" i="10"/>
  <c r="W257" i="10"/>
  <c r="W258" i="10"/>
  <c r="X258" i="10"/>
  <c r="W259" i="10"/>
  <c r="X259" i="10"/>
  <c r="W260" i="10"/>
  <c r="X260" i="10"/>
  <c r="W261" i="10"/>
  <c r="X261" i="10"/>
  <c r="W262" i="10"/>
  <c r="X262" i="10"/>
  <c r="W263" i="10"/>
  <c r="X263" i="10"/>
  <c r="W264" i="10"/>
  <c r="X264" i="10"/>
  <c r="W265" i="10"/>
  <c r="X265" i="10"/>
  <c r="W266" i="10"/>
  <c r="X266" i="10"/>
  <c r="W267" i="10"/>
  <c r="X267" i="10"/>
  <c r="W268" i="10"/>
  <c r="X268" i="10"/>
  <c r="W269" i="10"/>
  <c r="X269" i="10"/>
  <c r="W270" i="10"/>
  <c r="X270" i="10"/>
  <c r="W271" i="10"/>
  <c r="X271" i="10"/>
  <c r="W272" i="10"/>
  <c r="X272" i="10"/>
  <c r="W273" i="10"/>
  <c r="X273" i="10"/>
  <c r="W274" i="10"/>
  <c r="X274" i="10"/>
  <c r="W275" i="10"/>
  <c r="X275" i="10"/>
  <c r="W276" i="10"/>
  <c r="V276" i="10" s="1"/>
  <c r="X276" i="10"/>
  <c r="W277" i="10"/>
  <c r="X277" i="10"/>
  <c r="W278" i="10"/>
  <c r="V278" i="10" s="1"/>
  <c r="X278" i="10"/>
  <c r="W279" i="10"/>
  <c r="V279" i="10" s="1"/>
  <c r="W280" i="10"/>
  <c r="V280" i="10" s="1"/>
  <c r="X280" i="10"/>
  <c r="W281" i="10"/>
  <c r="X281" i="10"/>
  <c r="W282" i="10"/>
  <c r="V282" i="10" s="1"/>
  <c r="X282" i="10"/>
  <c r="W283" i="10"/>
  <c r="V283" i="10" s="1"/>
  <c r="X283" i="10"/>
  <c r="W284" i="10"/>
  <c r="V284" i="10" s="1"/>
  <c r="X284" i="10"/>
  <c r="W285" i="10"/>
  <c r="X285" i="10"/>
  <c r="W286" i="10"/>
  <c r="V286" i="10" s="1"/>
  <c r="X286" i="10"/>
  <c r="W287" i="10"/>
  <c r="V287" i="10" s="1"/>
  <c r="X287" i="10"/>
  <c r="W288" i="10"/>
  <c r="V288" i="10" s="1"/>
  <c r="X288" i="10"/>
  <c r="W289" i="10"/>
  <c r="X289" i="10"/>
  <c r="W290" i="10"/>
  <c r="V290" i="10" s="1"/>
  <c r="X290" i="10"/>
  <c r="W291" i="10"/>
  <c r="V291" i="10" s="1"/>
  <c r="W292" i="10"/>
  <c r="V292" i="10" s="1"/>
  <c r="X292" i="10"/>
  <c r="W293" i="10"/>
  <c r="X293" i="10"/>
  <c r="W294" i="10"/>
  <c r="V294" i="10" s="1"/>
  <c r="X294" i="10"/>
  <c r="W295" i="10"/>
  <c r="V295" i="10" s="1"/>
  <c r="X295" i="10"/>
  <c r="W296" i="10"/>
  <c r="V296" i="10" s="1"/>
  <c r="X296" i="10"/>
  <c r="W297" i="10"/>
  <c r="X297" i="10"/>
  <c r="W298" i="10"/>
  <c r="V298" i="10" s="1"/>
  <c r="X298" i="10"/>
  <c r="W299" i="10"/>
  <c r="V299" i="10" s="1"/>
  <c r="X299" i="10"/>
  <c r="W300" i="10"/>
  <c r="V300" i="10" s="1"/>
  <c r="X300" i="10"/>
  <c r="W301" i="10"/>
  <c r="X301" i="10"/>
  <c r="W302" i="10"/>
  <c r="V302" i="10" s="1"/>
  <c r="X302" i="10"/>
  <c r="W303" i="10"/>
  <c r="V303" i="10" s="1"/>
  <c r="X303" i="10"/>
  <c r="W304" i="10"/>
  <c r="V304" i="10" s="1"/>
  <c r="X304" i="10"/>
  <c r="W305" i="10"/>
  <c r="X305" i="10"/>
  <c r="W306" i="10"/>
  <c r="V306" i="10" s="1"/>
  <c r="X306" i="10"/>
  <c r="W307" i="10"/>
  <c r="V307" i="10" s="1"/>
  <c r="X307" i="10"/>
  <c r="W308" i="10"/>
  <c r="V308" i="10" s="1"/>
  <c r="X308" i="10"/>
  <c r="W309" i="10"/>
  <c r="X309" i="10"/>
  <c r="W310" i="10"/>
  <c r="V310" i="10" s="1"/>
  <c r="X310" i="10"/>
  <c r="W311" i="10"/>
  <c r="V311" i="10" s="1"/>
  <c r="X311" i="10"/>
  <c r="W312" i="10"/>
  <c r="V312" i="10" s="1"/>
  <c r="X312" i="10"/>
  <c r="W313" i="10"/>
  <c r="X313" i="10"/>
  <c r="W314" i="10"/>
  <c r="V314" i="10" s="1"/>
  <c r="X314" i="10"/>
  <c r="W315" i="10"/>
  <c r="V315" i="10" s="1"/>
  <c r="X315" i="10"/>
  <c r="W316" i="10"/>
  <c r="V316" i="10" s="1"/>
  <c r="X316" i="10"/>
  <c r="W317" i="10"/>
  <c r="X317" i="10"/>
  <c r="W318" i="10"/>
  <c r="V318" i="10" s="1"/>
  <c r="X318" i="10"/>
  <c r="W319" i="10"/>
  <c r="V319" i="10" s="1"/>
  <c r="X319" i="10"/>
  <c r="W320" i="10"/>
  <c r="V320" i="10" s="1"/>
  <c r="X320" i="10"/>
  <c r="W321" i="10"/>
  <c r="V321" i="10" s="1"/>
  <c r="X321" i="10"/>
  <c r="W322" i="10"/>
  <c r="X322" i="10"/>
  <c r="W323" i="10"/>
  <c r="V323" i="10" s="1"/>
  <c r="W324" i="10"/>
  <c r="X324" i="10"/>
  <c r="W325" i="10"/>
  <c r="V325" i="10" s="1"/>
  <c r="X325" i="10"/>
  <c r="W326" i="10"/>
  <c r="V326" i="10" s="1"/>
  <c r="X326" i="10"/>
  <c r="W327" i="10"/>
  <c r="X327" i="10"/>
  <c r="W328" i="10"/>
  <c r="V328" i="10" s="1"/>
  <c r="X328" i="10"/>
  <c r="W329" i="10"/>
  <c r="V329" i="10" s="1"/>
  <c r="X329" i="10"/>
  <c r="W330" i="10"/>
  <c r="X330" i="10"/>
  <c r="W331" i="10"/>
  <c r="V331" i="10" s="1"/>
  <c r="X331" i="10"/>
  <c r="W332" i="10"/>
  <c r="X332" i="10"/>
  <c r="W333" i="10"/>
  <c r="V333" i="10" s="1"/>
  <c r="W334" i="10"/>
  <c r="V334" i="10" s="1"/>
  <c r="X334" i="10"/>
  <c r="W335" i="10"/>
  <c r="V335" i="10" s="1"/>
  <c r="X335" i="10"/>
  <c r="W336" i="10"/>
  <c r="V336" i="10" s="1"/>
  <c r="X336" i="10"/>
  <c r="W337" i="10"/>
  <c r="V337" i="10" s="1"/>
  <c r="X337" i="10"/>
  <c r="W338" i="10"/>
  <c r="X338" i="10"/>
  <c r="W339" i="10"/>
  <c r="V339" i="10" s="1"/>
  <c r="X339" i="10"/>
  <c r="W340" i="10"/>
  <c r="X340" i="10"/>
  <c r="W341" i="10"/>
  <c r="V341" i="10" s="1"/>
  <c r="X341" i="10"/>
  <c r="W342" i="10"/>
  <c r="V342" i="10" s="1"/>
  <c r="W343" i="10"/>
  <c r="X343" i="10"/>
  <c r="W344" i="10"/>
  <c r="V344" i="10" s="1"/>
  <c r="X344" i="10"/>
  <c r="W345" i="10"/>
  <c r="V345" i="10" s="1"/>
  <c r="X345" i="10"/>
  <c r="W346" i="10"/>
  <c r="X346" i="10"/>
  <c r="W347" i="10"/>
  <c r="V347" i="10" s="1"/>
  <c r="X347" i="10"/>
  <c r="W348" i="10"/>
  <c r="X348" i="10"/>
  <c r="W349" i="10"/>
  <c r="V349" i="10" s="1"/>
  <c r="X349" i="10"/>
  <c r="W350" i="10"/>
  <c r="V350" i="10" s="1"/>
  <c r="X350" i="10"/>
  <c r="W351" i="10"/>
  <c r="V351" i="10" s="1"/>
  <c r="X351" i="10"/>
  <c r="W352" i="10"/>
  <c r="V352" i="10" s="1"/>
  <c r="X352" i="10"/>
  <c r="W353" i="10"/>
  <c r="V353" i="10" s="1"/>
  <c r="X353" i="10"/>
  <c r="W354" i="10"/>
  <c r="X354" i="10"/>
  <c r="W355" i="10"/>
  <c r="V355" i="10" s="1"/>
  <c r="W356" i="10"/>
  <c r="X356" i="10"/>
  <c r="W357" i="10"/>
  <c r="V357" i="10" s="1"/>
  <c r="X357" i="10"/>
  <c r="W358" i="10"/>
  <c r="V358" i="10" s="1"/>
  <c r="X358" i="10"/>
  <c r="W359" i="10"/>
  <c r="X359" i="10"/>
  <c r="W360" i="10"/>
  <c r="V360" i="10" s="1"/>
  <c r="X360" i="10"/>
  <c r="W361" i="10"/>
  <c r="V361" i="10" s="1"/>
  <c r="X361" i="10"/>
  <c r="W362" i="10"/>
  <c r="X362" i="10"/>
  <c r="W363" i="10"/>
  <c r="V363" i="10" s="1"/>
  <c r="X363" i="10"/>
  <c r="W364" i="10"/>
  <c r="X364" i="10"/>
  <c r="W365" i="10"/>
  <c r="V365" i="10" s="1"/>
  <c r="W366" i="10"/>
  <c r="V366" i="10" s="1"/>
  <c r="X366" i="10"/>
  <c r="W367" i="10"/>
  <c r="V367" i="10" s="1"/>
  <c r="X367" i="10"/>
  <c r="W368" i="10"/>
  <c r="V368" i="10" s="1"/>
  <c r="X368" i="10"/>
  <c r="W369" i="10"/>
  <c r="V369" i="10" s="1"/>
  <c r="X369" i="10"/>
  <c r="W370" i="10"/>
  <c r="X370" i="10"/>
  <c r="W371" i="10"/>
  <c r="V371" i="10" s="1"/>
  <c r="X371" i="10"/>
  <c r="W372" i="10"/>
  <c r="X372" i="10"/>
  <c r="W373" i="10"/>
  <c r="V373" i="10" s="1"/>
  <c r="X373" i="10"/>
  <c r="W374" i="10"/>
  <c r="V374" i="10" s="1"/>
  <c r="W375" i="10"/>
  <c r="X375" i="10"/>
  <c r="W376" i="10"/>
  <c r="V376" i="10" s="1"/>
  <c r="X376" i="10"/>
  <c r="W377" i="10"/>
  <c r="V377" i="10" s="1"/>
  <c r="X377" i="10"/>
  <c r="W378" i="10"/>
  <c r="X378" i="10"/>
  <c r="W379" i="10"/>
  <c r="V379" i="10" s="1"/>
  <c r="X379" i="10"/>
  <c r="W380" i="10"/>
  <c r="X380" i="10"/>
  <c r="W381" i="10"/>
  <c r="V381" i="10" s="1"/>
  <c r="X381" i="10"/>
  <c r="W382" i="10"/>
  <c r="V382" i="10" s="1"/>
  <c r="X382" i="10"/>
  <c r="W383" i="10"/>
  <c r="V383" i="10" s="1"/>
  <c r="X383" i="10"/>
  <c r="W384" i="10"/>
  <c r="V384" i="10" s="1"/>
  <c r="X384" i="10"/>
  <c r="W385" i="10"/>
  <c r="V385" i="10" s="1"/>
  <c r="X385" i="10"/>
  <c r="W386" i="10"/>
  <c r="X386" i="10"/>
  <c r="W387" i="10"/>
  <c r="V387" i="10" s="1"/>
  <c r="W388" i="10"/>
  <c r="X388" i="10"/>
  <c r="W389" i="10"/>
  <c r="V389" i="10" s="1"/>
  <c r="X389" i="10"/>
  <c r="W390" i="10"/>
  <c r="V390" i="10" s="1"/>
  <c r="X390" i="10"/>
  <c r="W391" i="10"/>
  <c r="X391" i="10"/>
  <c r="W392" i="10"/>
  <c r="V392" i="10" s="1"/>
  <c r="X392" i="10"/>
  <c r="W393" i="10"/>
  <c r="V393" i="10" s="1"/>
  <c r="X393" i="10"/>
  <c r="W394" i="10"/>
  <c r="X394" i="10"/>
  <c r="W395" i="10"/>
  <c r="V395" i="10" s="1"/>
  <c r="W396" i="10"/>
  <c r="X396" i="10"/>
  <c r="W397" i="10"/>
  <c r="V397" i="10" s="1"/>
  <c r="X397" i="10"/>
  <c r="W398" i="10"/>
  <c r="V398" i="10" s="1"/>
  <c r="X398" i="10"/>
  <c r="Y398" i="10"/>
  <c r="Z398" i="10" s="1"/>
  <c r="W399" i="10"/>
  <c r="X399" i="10"/>
  <c r="W400" i="10"/>
  <c r="X400" i="10"/>
  <c r="W401" i="10"/>
  <c r="V401" i="10" s="1"/>
  <c r="X401" i="10"/>
  <c r="W402" i="10"/>
  <c r="X402" i="10"/>
  <c r="W403" i="10"/>
  <c r="X403" i="10"/>
  <c r="W404" i="10"/>
  <c r="X404" i="10"/>
  <c r="W405" i="10"/>
  <c r="V405" i="10" s="1"/>
  <c r="X405" i="10"/>
  <c r="W406" i="10"/>
  <c r="X406" i="10"/>
  <c r="W407" i="10"/>
  <c r="X407" i="10"/>
  <c r="W408" i="10"/>
  <c r="X408" i="10"/>
  <c r="W409" i="10"/>
  <c r="V409" i="10" s="1"/>
  <c r="X409" i="10"/>
  <c r="W410" i="10"/>
  <c r="X410" i="10"/>
  <c r="W411" i="10"/>
  <c r="W412" i="10"/>
  <c r="X412" i="10"/>
  <c r="W413" i="10"/>
  <c r="V413" i="10" s="1"/>
  <c r="X413" i="10"/>
  <c r="W414" i="10"/>
  <c r="V414" i="10" s="1"/>
  <c r="X414" i="10"/>
  <c r="W415" i="10"/>
  <c r="X415" i="10"/>
  <c r="W416" i="10"/>
  <c r="V416" i="10" s="1"/>
  <c r="X416" i="10"/>
  <c r="W417" i="10"/>
  <c r="V417" i="10" s="1"/>
  <c r="X417" i="10"/>
  <c r="W418" i="10"/>
  <c r="X418" i="10"/>
  <c r="W419" i="10"/>
  <c r="V419" i="10" s="1"/>
  <c r="X419" i="10"/>
  <c r="W420" i="10"/>
  <c r="V420" i="10" s="1"/>
  <c r="X420" i="10"/>
  <c r="W421" i="10"/>
  <c r="V421" i="10" s="1"/>
  <c r="X421" i="10"/>
  <c r="W422" i="10"/>
  <c r="V422" i="10" s="1"/>
  <c r="X422" i="10"/>
  <c r="W423" i="10"/>
  <c r="X423" i="10"/>
  <c r="W424" i="10"/>
  <c r="V424" i="10" s="1"/>
  <c r="X424" i="10"/>
  <c r="W425" i="10"/>
  <c r="V425" i="10" s="1"/>
  <c r="X425" i="10"/>
  <c r="W426" i="10"/>
  <c r="V426" i="10" s="1"/>
  <c r="X426" i="10"/>
  <c r="W427" i="10"/>
  <c r="V427" i="10" s="1"/>
  <c r="W428" i="10"/>
  <c r="X428" i="10"/>
  <c r="W429" i="10"/>
  <c r="V429" i="10" s="1"/>
  <c r="X429" i="10"/>
  <c r="W430" i="10"/>
  <c r="V430" i="10" s="1"/>
  <c r="X430" i="10"/>
  <c r="W431" i="10"/>
  <c r="X431" i="10"/>
  <c r="W432" i="10"/>
  <c r="V432" i="10" s="1"/>
  <c r="X432" i="10"/>
  <c r="W433" i="10"/>
  <c r="V433" i="10" s="1"/>
  <c r="X433" i="10"/>
  <c r="W434" i="10"/>
  <c r="X434" i="10"/>
  <c r="W435" i="10"/>
  <c r="V435" i="10" s="1"/>
  <c r="X435" i="10"/>
  <c r="W436" i="10"/>
  <c r="V436" i="10" s="1"/>
  <c r="X436" i="10"/>
  <c r="W437" i="10"/>
  <c r="V437" i="10" s="1"/>
  <c r="X437" i="10"/>
  <c r="W438" i="10"/>
  <c r="V438" i="10" s="1"/>
  <c r="X438" i="10"/>
  <c r="W439" i="10"/>
  <c r="X439" i="10"/>
  <c r="W440" i="10"/>
  <c r="V440" i="10" s="1"/>
  <c r="X440" i="10"/>
  <c r="W441" i="10"/>
  <c r="V441" i="10" s="1"/>
  <c r="X441" i="10"/>
  <c r="W442" i="10"/>
  <c r="V442" i="10" s="1"/>
  <c r="X442" i="10"/>
  <c r="W443" i="10"/>
  <c r="V443" i="10" s="1"/>
  <c r="X443" i="10"/>
  <c r="W444" i="10"/>
  <c r="X444" i="10"/>
  <c r="W445" i="10"/>
  <c r="V445" i="10" s="1"/>
  <c r="X445" i="10"/>
  <c r="W446" i="10"/>
  <c r="V446" i="10" s="1"/>
  <c r="X446" i="10"/>
  <c r="W447" i="10"/>
  <c r="X447" i="10"/>
  <c r="W448" i="10"/>
  <c r="V448" i="10" s="1"/>
  <c r="X448" i="10"/>
  <c r="W449" i="10"/>
  <c r="V449" i="10" s="1"/>
  <c r="W450" i="10"/>
  <c r="X450" i="10"/>
  <c r="W451" i="10"/>
  <c r="V451" i="10" s="1"/>
  <c r="X451" i="10"/>
  <c r="W452" i="10"/>
  <c r="V452" i="10" s="1"/>
  <c r="X452" i="10"/>
  <c r="W453" i="10"/>
  <c r="V453" i="10" s="1"/>
  <c r="X453" i="10"/>
  <c r="W454" i="10"/>
  <c r="V454" i="10" s="1"/>
  <c r="W455" i="10"/>
  <c r="V455" i="10" s="1"/>
  <c r="X455" i="10"/>
  <c r="W456" i="10"/>
  <c r="X456" i="10"/>
  <c r="W457" i="10"/>
  <c r="V457" i="10" s="1"/>
  <c r="X457" i="10"/>
  <c r="W458" i="10"/>
  <c r="V458" i="10" s="1"/>
  <c r="X458" i="10"/>
  <c r="W459" i="10"/>
  <c r="V459" i="10" s="1"/>
  <c r="X459" i="10"/>
  <c r="W460" i="10"/>
  <c r="V460" i="10" s="1"/>
  <c r="W461" i="10"/>
  <c r="V461" i="10" s="1"/>
  <c r="X461" i="10"/>
  <c r="W462" i="10"/>
  <c r="V462" i="10" s="1"/>
  <c r="X462" i="10"/>
  <c r="W463" i="10"/>
  <c r="V463" i="10" s="1"/>
  <c r="X463" i="10"/>
  <c r="W464" i="10"/>
  <c r="X464" i="10"/>
  <c r="W465" i="10"/>
  <c r="V465" i="10" s="1"/>
  <c r="X465" i="10"/>
  <c r="W466" i="10"/>
  <c r="V466" i="10" s="1"/>
  <c r="X466" i="10"/>
  <c r="W467" i="10"/>
  <c r="V467" i="10" s="1"/>
  <c r="X467" i="10"/>
  <c r="W468" i="10"/>
  <c r="V468" i="10" s="1"/>
  <c r="X468" i="10"/>
  <c r="W469" i="10"/>
  <c r="V469" i="10" s="1"/>
  <c r="X469" i="10"/>
  <c r="W470" i="10"/>
  <c r="V470" i="10" s="1"/>
  <c r="X470" i="10"/>
  <c r="W471" i="10"/>
  <c r="V471" i="10" s="1"/>
  <c r="X471" i="10"/>
  <c r="W472" i="10"/>
  <c r="W473" i="10"/>
  <c r="V473" i="10" s="1"/>
  <c r="X473" i="10"/>
  <c r="W474" i="10"/>
  <c r="V474" i="10" s="1"/>
  <c r="X474" i="10"/>
  <c r="W475" i="10"/>
  <c r="V475" i="10" s="1"/>
  <c r="X475" i="10"/>
  <c r="W476" i="10"/>
  <c r="V476" i="10" s="1"/>
  <c r="X476" i="10"/>
  <c r="W477" i="10"/>
  <c r="V477" i="10" s="1"/>
  <c r="X477" i="10"/>
  <c r="W478" i="10"/>
  <c r="V478" i="10" s="1"/>
  <c r="W479" i="10"/>
  <c r="V479" i="10" s="1"/>
  <c r="X479" i="10"/>
  <c r="W480" i="10"/>
  <c r="X480" i="10"/>
  <c r="W481" i="10"/>
  <c r="V481" i="10" s="1"/>
  <c r="X481" i="10"/>
  <c r="W482" i="10"/>
  <c r="V482" i="10" s="1"/>
  <c r="X482" i="10"/>
  <c r="W483" i="10"/>
  <c r="V483" i="10" s="1"/>
  <c r="W484" i="10"/>
  <c r="V484" i="10" s="1"/>
  <c r="X484" i="10"/>
  <c r="W485" i="10"/>
  <c r="V485" i="10" s="1"/>
  <c r="X485" i="10"/>
  <c r="W486" i="10"/>
  <c r="V486" i="10" s="1"/>
  <c r="X486" i="10"/>
  <c r="W487" i="10"/>
  <c r="V487" i="10" s="1"/>
  <c r="X487" i="10"/>
  <c r="W488" i="10"/>
  <c r="X488" i="10"/>
  <c r="W489" i="10"/>
  <c r="V489" i="10" s="1"/>
  <c r="X489" i="10"/>
  <c r="W490" i="10"/>
  <c r="V490" i="10" s="1"/>
  <c r="X490" i="10"/>
  <c r="W491" i="10"/>
  <c r="V491" i="10" s="1"/>
  <c r="W492" i="10"/>
  <c r="X492" i="10"/>
  <c r="W493" i="10"/>
  <c r="V493" i="10" s="1"/>
  <c r="X493" i="10"/>
  <c r="W494" i="10"/>
  <c r="V494" i="10" s="1"/>
  <c r="X494" i="10"/>
  <c r="W495" i="10"/>
  <c r="V495" i="10" s="1"/>
  <c r="X495" i="10"/>
  <c r="W496" i="10"/>
  <c r="X496" i="10"/>
  <c r="W497" i="10"/>
  <c r="V497" i="10" s="1"/>
  <c r="X497" i="10"/>
  <c r="W498" i="10"/>
  <c r="V498" i="10" s="1"/>
  <c r="X498" i="10"/>
  <c r="W499" i="10"/>
  <c r="V499" i="10" s="1"/>
  <c r="X499" i="10"/>
  <c r="W500" i="10"/>
  <c r="X500" i="10"/>
  <c r="W501" i="10"/>
  <c r="V501" i="10" s="1"/>
  <c r="X501" i="10"/>
  <c r="W502" i="10"/>
  <c r="V502" i="10" s="1"/>
  <c r="X502" i="10"/>
  <c r="V32" i="10"/>
  <c r="V34" i="10"/>
  <c r="V36" i="10"/>
  <c r="V38" i="10"/>
  <c r="V40" i="10"/>
  <c r="V42" i="10"/>
  <c r="V44" i="10"/>
  <c r="V46" i="10"/>
  <c r="V48" i="10"/>
  <c r="V50" i="10"/>
  <c r="V52" i="10"/>
  <c r="V54" i="10"/>
  <c r="V56" i="10"/>
  <c r="V58" i="10"/>
  <c r="V60" i="10"/>
  <c r="V62" i="10"/>
  <c r="V64" i="10"/>
  <c r="V66" i="10"/>
  <c r="V68" i="10"/>
  <c r="V70" i="10"/>
  <c r="V72" i="10"/>
  <c r="V74" i="10"/>
  <c r="V76" i="10"/>
  <c r="V78" i="10"/>
  <c r="V80" i="10"/>
  <c r="V82" i="10"/>
  <c r="V84" i="10"/>
  <c r="V86" i="10"/>
  <c r="V88" i="10"/>
  <c r="V90" i="10"/>
  <c r="V92" i="10"/>
  <c r="V94" i="10"/>
  <c r="V96" i="10"/>
  <c r="V98" i="10"/>
  <c r="V100" i="10"/>
  <c r="V102" i="10"/>
  <c r="V104" i="10"/>
  <c r="V106" i="10"/>
  <c r="V108" i="10"/>
  <c r="V110" i="10"/>
  <c r="V112" i="10"/>
  <c r="V114" i="10"/>
  <c r="V116" i="10"/>
  <c r="V118" i="10"/>
  <c r="V120" i="10"/>
  <c r="V122" i="10"/>
  <c r="V124" i="10"/>
  <c r="V126" i="10"/>
  <c r="V128" i="10"/>
  <c r="V130" i="10"/>
  <c r="V132" i="10"/>
  <c r="V135" i="10"/>
  <c r="V138" i="10"/>
  <c r="V140" i="10"/>
  <c r="V146" i="10"/>
  <c r="V148" i="10"/>
  <c r="V151" i="10"/>
  <c r="V154" i="10"/>
  <c r="V156" i="10"/>
  <c r="V162" i="10"/>
  <c r="V163" i="10"/>
  <c r="V164" i="10"/>
  <c r="V166" i="10"/>
  <c r="V167" i="10"/>
  <c r="V168" i="10"/>
  <c r="V170" i="10"/>
  <c r="V171" i="10"/>
  <c r="V172" i="10"/>
  <c r="V174" i="10"/>
  <c r="V175" i="10"/>
  <c r="V176" i="10"/>
  <c r="V177" i="10"/>
  <c r="V178" i="10"/>
  <c r="V179" i="10"/>
  <c r="V180" i="10"/>
  <c r="V181" i="10"/>
  <c r="V182" i="10"/>
  <c r="V183" i="10"/>
  <c r="V184" i="10"/>
  <c r="V185" i="10"/>
  <c r="V186" i="10"/>
  <c r="V187" i="10"/>
  <c r="V188" i="10"/>
  <c r="V189" i="10"/>
  <c r="V190" i="10"/>
  <c r="V191" i="10"/>
  <c r="V192" i="10"/>
  <c r="V193" i="10"/>
  <c r="V194" i="10"/>
  <c r="V195" i="10"/>
  <c r="V196" i="10"/>
  <c r="V197" i="10"/>
  <c r="V199" i="10"/>
  <c r="V201" i="10"/>
  <c r="V203" i="10"/>
  <c r="V205" i="10"/>
  <c r="V207" i="10"/>
  <c r="V209" i="10"/>
  <c r="V211" i="10"/>
  <c r="V213" i="10"/>
  <c r="V214" i="10"/>
  <c r="V215" i="10"/>
  <c r="V216" i="10"/>
  <c r="V217" i="10"/>
  <c r="V218" i="10"/>
  <c r="V219" i="10"/>
  <c r="V220" i="10"/>
  <c r="V221" i="10"/>
  <c r="V222" i="10"/>
  <c r="V223" i="10"/>
  <c r="V224" i="10"/>
  <c r="V225" i="10"/>
  <c r="V226" i="10"/>
  <c r="V227" i="10"/>
  <c r="V228" i="10"/>
  <c r="V229" i="10"/>
  <c r="V233" i="10"/>
  <c r="V237" i="10"/>
  <c r="V241" i="10"/>
  <c r="V242" i="10"/>
  <c r="V243" i="10"/>
  <c r="V244" i="10"/>
  <c r="V245" i="10"/>
  <c r="V246" i="10"/>
  <c r="V247" i="10"/>
  <c r="V248" i="10"/>
  <c r="V249" i="10"/>
  <c r="V250" i="10"/>
  <c r="V251" i="10"/>
  <c r="V252" i="10"/>
  <c r="V253" i="10"/>
  <c r="V254" i="10"/>
  <c r="V255" i="10"/>
  <c r="V256" i="10"/>
  <c r="V257" i="10"/>
  <c r="V258" i="10"/>
  <c r="V259" i="10"/>
  <c r="V260" i="10"/>
  <c r="V261" i="10"/>
  <c r="V262" i="10"/>
  <c r="V263" i="10"/>
  <c r="V264" i="10"/>
  <c r="V265" i="10"/>
  <c r="V266" i="10"/>
  <c r="V267" i="10"/>
  <c r="V268" i="10"/>
  <c r="V269" i="10"/>
  <c r="V270" i="10"/>
  <c r="V271" i="10"/>
  <c r="V272" i="10"/>
  <c r="V273" i="10"/>
  <c r="V274" i="10"/>
  <c r="V275" i="10"/>
  <c r="V277" i="10"/>
  <c r="V281" i="10"/>
  <c r="V285" i="10"/>
  <c r="V289" i="10"/>
  <c r="V293" i="10"/>
  <c r="V297" i="10"/>
  <c r="V301" i="10"/>
  <c r="V305" i="10"/>
  <c r="V309" i="10"/>
  <c r="V313" i="10"/>
  <c r="V317" i="10"/>
  <c r="V322" i="10"/>
  <c r="V324" i="10"/>
  <c r="V327" i="10"/>
  <c r="V330" i="10"/>
  <c r="V332" i="10"/>
  <c r="V338" i="10"/>
  <c r="V340" i="10"/>
  <c r="V343" i="10"/>
  <c r="V346" i="10"/>
  <c r="V348" i="10"/>
  <c r="V354" i="10"/>
  <c r="V356" i="10"/>
  <c r="V359" i="10"/>
  <c r="V362" i="10"/>
  <c r="V364" i="10"/>
  <c r="V370" i="10"/>
  <c r="V372" i="10"/>
  <c r="V375" i="10"/>
  <c r="V378" i="10"/>
  <c r="V380" i="10"/>
  <c r="V386" i="10"/>
  <c r="V388" i="10"/>
  <c r="V391" i="10"/>
  <c r="V394" i="10"/>
  <c r="V396" i="10"/>
  <c r="V399" i="10"/>
  <c r="V400" i="10"/>
  <c r="V402" i="10"/>
  <c r="V403" i="10"/>
  <c r="V404" i="10"/>
  <c r="V406" i="10"/>
  <c r="V407" i="10"/>
  <c r="V408" i="10"/>
  <c r="V410" i="10"/>
  <c r="V411" i="10"/>
  <c r="V412" i="10"/>
  <c r="V415" i="10"/>
  <c r="V418" i="10"/>
  <c r="V423" i="10"/>
  <c r="V428" i="10"/>
  <c r="V431" i="10"/>
  <c r="V434" i="10"/>
  <c r="V439" i="10"/>
  <c r="V444" i="10"/>
  <c r="V447" i="10"/>
  <c r="V450" i="10"/>
  <c r="V456" i="10"/>
  <c r="V464" i="10"/>
  <c r="V472" i="10"/>
  <c r="V480" i="10"/>
  <c r="V488" i="10"/>
  <c r="V492" i="10"/>
  <c r="V496" i="10"/>
  <c r="V500" i="10"/>
  <c r="Q4" i="10"/>
  <c r="R4" i="10" s="1"/>
  <c r="Q5" i="10"/>
  <c r="S5" i="10" s="1"/>
  <c r="T5" i="10" s="1"/>
  <c r="R5" i="10"/>
  <c r="Q6" i="10"/>
  <c r="R6" i="10"/>
  <c r="S6" i="10"/>
  <c r="T6" i="10" s="1"/>
  <c r="Q7" i="10"/>
  <c r="S7" i="10"/>
  <c r="T7" i="10" s="1"/>
  <c r="Q8" i="10"/>
  <c r="R8" i="10"/>
  <c r="Q9" i="10"/>
  <c r="R9" i="10"/>
  <c r="S9" i="10"/>
  <c r="T9" i="10" s="1"/>
  <c r="Q10" i="10"/>
  <c r="R10" i="10"/>
  <c r="S10" i="10"/>
  <c r="T10" i="10" s="1"/>
  <c r="Q11" i="10"/>
  <c r="R11" i="10" s="1"/>
  <c r="S11" i="10"/>
  <c r="T11" i="10" s="1"/>
  <c r="Q12" i="10"/>
  <c r="R12" i="10"/>
  <c r="Q13" i="10"/>
  <c r="S13" i="10" s="1"/>
  <c r="T13" i="10" s="1"/>
  <c r="R13" i="10"/>
  <c r="Q14" i="10"/>
  <c r="R14" i="10"/>
  <c r="S14" i="10"/>
  <c r="T14" i="10" s="1"/>
  <c r="Q15" i="10"/>
  <c r="S15" i="10"/>
  <c r="T15" i="10" s="1"/>
  <c r="Q16" i="10"/>
  <c r="S16" i="10" s="1"/>
  <c r="T16" i="10" s="1"/>
  <c r="R16" i="10"/>
  <c r="Q17" i="10"/>
  <c r="R17" i="10"/>
  <c r="Q18" i="10"/>
  <c r="Q19" i="10"/>
  <c r="R19" i="10" s="1"/>
  <c r="S19" i="10"/>
  <c r="T19" i="10" s="1"/>
  <c r="Q20" i="10"/>
  <c r="R20" i="10"/>
  <c r="S20" i="10"/>
  <c r="T20" i="10" s="1"/>
  <c r="Q21" i="10"/>
  <c r="R21" i="10" s="1"/>
  <c r="Q22" i="10"/>
  <c r="S22" i="10" s="1"/>
  <c r="T22" i="10" s="1"/>
  <c r="R22" i="10"/>
  <c r="Q23" i="10"/>
  <c r="R23" i="10"/>
  <c r="S23" i="10"/>
  <c r="T23" i="10" s="1"/>
  <c r="Q24" i="10"/>
  <c r="R24" i="10"/>
  <c r="S24" i="10"/>
  <c r="T24" i="10" s="1"/>
  <c r="Q25" i="10"/>
  <c r="R25" i="10" s="1"/>
  <c r="Q26" i="10"/>
  <c r="R26" i="10"/>
  <c r="Q27" i="10"/>
  <c r="R27" i="10"/>
  <c r="Q28" i="10"/>
  <c r="R28" i="10"/>
  <c r="Q29" i="10"/>
  <c r="R29" i="10" s="1"/>
  <c r="Q30" i="10"/>
  <c r="S30" i="10" s="1"/>
  <c r="T30" i="10" s="1"/>
  <c r="R30" i="10"/>
  <c r="Q31" i="10"/>
  <c r="R31" i="10"/>
  <c r="Q32" i="10"/>
  <c r="P32" i="10" s="1"/>
  <c r="R32" i="10"/>
  <c r="S32" i="10"/>
  <c r="T32" i="10" s="1"/>
  <c r="Q33" i="10"/>
  <c r="R33" i="10"/>
  <c r="S33" i="10"/>
  <c r="T33" i="10" s="1"/>
  <c r="Q34" i="10"/>
  <c r="P34" i="10" s="1"/>
  <c r="R34" i="10"/>
  <c r="S34" i="10"/>
  <c r="T34" i="10" s="1"/>
  <c r="Q35" i="10"/>
  <c r="R35" i="10"/>
  <c r="S35" i="10"/>
  <c r="T35" i="10" s="1"/>
  <c r="Q36" i="10"/>
  <c r="P36" i="10" s="1"/>
  <c r="R36" i="10"/>
  <c r="S36" i="10"/>
  <c r="T36" i="10" s="1"/>
  <c r="Q37" i="10"/>
  <c r="R37" i="10"/>
  <c r="S37" i="10"/>
  <c r="T37" i="10" s="1"/>
  <c r="Q38" i="10"/>
  <c r="P38" i="10" s="1"/>
  <c r="R38" i="10"/>
  <c r="S38" i="10"/>
  <c r="T38" i="10" s="1"/>
  <c r="Q39" i="10"/>
  <c r="R39" i="10"/>
  <c r="S39" i="10"/>
  <c r="T39" i="10" s="1"/>
  <c r="Q40" i="10"/>
  <c r="P40" i="10" s="1"/>
  <c r="R40" i="10"/>
  <c r="S40" i="10"/>
  <c r="T40" i="10" s="1"/>
  <c r="Q41" i="10"/>
  <c r="R41" i="10"/>
  <c r="S41" i="10"/>
  <c r="T41" i="10" s="1"/>
  <c r="Q42" i="10"/>
  <c r="P42" i="10" s="1"/>
  <c r="R42" i="10"/>
  <c r="S42" i="10"/>
  <c r="T42" i="10" s="1"/>
  <c r="Q43" i="10"/>
  <c r="R43" i="10"/>
  <c r="S43" i="10"/>
  <c r="T43" i="10" s="1"/>
  <c r="Q44" i="10"/>
  <c r="P44" i="10" s="1"/>
  <c r="R44" i="10"/>
  <c r="S44" i="10"/>
  <c r="T44" i="10" s="1"/>
  <c r="Q45" i="10"/>
  <c r="R45" i="10"/>
  <c r="S45" i="10"/>
  <c r="T45" i="10" s="1"/>
  <c r="Q46" i="10"/>
  <c r="P46" i="10" s="1"/>
  <c r="R46" i="10"/>
  <c r="S46" i="10"/>
  <c r="T46" i="10" s="1"/>
  <c r="Q47" i="10"/>
  <c r="R47" i="10"/>
  <c r="S47" i="10"/>
  <c r="T47" i="10" s="1"/>
  <c r="Q48" i="10"/>
  <c r="P48" i="10" s="1"/>
  <c r="R48" i="10"/>
  <c r="S48" i="10"/>
  <c r="T48" i="10" s="1"/>
  <c r="Q49" i="10"/>
  <c r="R49" i="10"/>
  <c r="S49" i="10"/>
  <c r="T49" i="10" s="1"/>
  <c r="Q50" i="10"/>
  <c r="P50" i="10" s="1"/>
  <c r="R50" i="10"/>
  <c r="S50" i="10"/>
  <c r="T50" i="10" s="1"/>
  <c r="Q51" i="10"/>
  <c r="R51" i="10"/>
  <c r="S51" i="10"/>
  <c r="T51" i="10" s="1"/>
  <c r="Q52" i="10"/>
  <c r="P52" i="10" s="1"/>
  <c r="R52" i="10"/>
  <c r="S52" i="10"/>
  <c r="T52" i="10" s="1"/>
  <c r="Q53" i="10"/>
  <c r="R53" i="10"/>
  <c r="S53" i="10"/>
  <c r="T53" i="10" s="1"/>
  <c r="Q54" i="10"/>
  <c r="P54" i="10" s="1"/>
  <c r="R54" i="10"/>
  <c r="S54" i="10"/>
  <c r="T54" i="10" s="1"/>
  <c r="Q55" i="10"/>
  <c r="R55" i="10"/>
  <c r="S55" i="10"/>
  <c r="T55" i="10" s="1"/>
  <c r="Q56" i="10"/>
  <c r="P56" i="10" s="1"/>
  <c r="R56" i="10"/>
  <c r="S56" i="10"/>
  <c r="T56" i="10" s="1"/>
  <c r="Q57" i="10"/>
  <c r="R57" i="10"/>
  <c r="S57" i="10"/>
  <c r="T57" i="10" s="1"/>
  <c r="Q58" i="10"/>
  <c r="P58" i="10" s="1"/>
  <c r="R58" i="10"/>
  <c r="S58" i="10"/>
  <c r="T58" i="10" s="1"/>
  <c r="Q59" i="10"/>
  <c r="R59" i="10"/>
  <c r="S59" i="10"/>
  <c r="T59" i="10" s="1"/>
  <c r="Q60" i="10"/>
  <c r="P60" i="10" s="1"/>
  <c r="R60" i="10"/>
  <c r="S60" i="10"/>
  <c r="T60" i="10" s="1"/>
  <c r="Q61" i="10"/>
  <c r="R61" i="10"/>
  <c r="S61" i="10"/>
  <c r="T61" i="10" s="1"/>
  <c r="Q62" i="10"/>
  <c r="P62" i="10" s="1"/>
  <c r="R62" i="10"/>
  <c r="S62" i="10"/>
  <c r="T62" i="10" s="1"/>
  <c r="Q63" i="10"/>
  <c r="R63" i="10"/>
  <c r="S63" i="10"/>
  <c r="T63" i="10" s="1"/>
  <c r="Q64" i="10"/>
  <c r="P64" i="10" s="1"/>
  <c r="R64" i="10"/>
  <c r="S64" i="10"/>
  <c r="T64" i="10" s="1"/>
  <c r="Q65" i="10"/>
  <c r="R65" i="10"/>
  <c r="S65" i="10"/>
  <c r="T65" i="10" s="1"/>
  <c r="Q66" i="10"/>
  <c r="P66" i="10" s="1"/>
  <c r="R66" i="10"/>
  <c r="S66" i="10"/>
  <c r="T66" i="10" s="1"/>
  <c r="Q67" i="10"/>
  <c r="R67" i="10"/>
  <c r="S67" i="10"/>
  <c r="T67" i="10" s="1"/>
  <c r="Q68" i="10"/>
  <c r="P68" i="10" s="1"/>
  <c r="R68" i="10"/>
  <c r="S68" i="10"/>
  <c r="T68" i="10" s="1"/>
  <c r="Q69" i="10"/>
  <c r="R69" i="10"/>
  <c r="S69" i="10"/>
  <c r="T69" i="10" s="1"/>
  <c r="Q70" i="10"/>
  <c r="P70" i="10" s="1"/>
  <c r="R70" i="10"/>
  <c r="S70" i="10"/>
  <c r="T70" i="10" s="1"/>
  <c r="Q71" i="10"/>
  <c r="R71" i="10"/>
  <c r="S71" i="10"/>
  <c r="T71" i="10" s="1"/>
  <c r="Q72" i="10"/>
  <c r="P72" i="10" s="1"/>
  <c r="R72" i="10"/>
  <c r="S72" i="10"/>
  <c r="T72" i="10" s="1"/>
  <c r="Q73" i="10"/>
  <c r="R73" i="10"/>
  <c r="S73" i="10"/>
  <c r="T73" i="10" s="1"/>
  <c r="Q74" i="10"/>
  <c r="P74" i="10" s="1"/>
  <c r="R74" i="10"/>
  <c r="S74" i="10"/>
  <c r="T74" i="10" s="1"/>
  <c r="Q75" i="10"/>
  <c r="R75" i="10"/>
  <c r="S75" i="10"/>
  <c r="T75" i="10" s="1"/>
  <c r="Q76" i="10"/>
  <c r="P76" i="10" s="1"/>
  <c r="R76" i="10"/>
  <c r="S76" i="10"/>
  <c r="T76" i="10" s="1"/>
  <c r="Q77" i="10"/>
  <c r="R77" i="10"/>
  <c r="S77" i="10"/>
  <c r="T77" i="10" s="1"/>
  <c r="Q78" i="10"/>
  <c r="P78" i="10" s="1"/>
  <c r="R78" i="10"/>
  <c r="S78" i="10"/>
  <c r="T78" i="10" s="1"/>
  <c r="Q79" i="10"/>
  <c r="R79" i="10"/>
  <c r="S79" i="10"/>
  <c r="T79" i="10" s="1"/>
  <c r="Q80" i="10"/>
  <c r="P80" i="10" s="1"/>
  <c r="R80" i="10"/>
  <c r="S80" i="10"/>
  <c r="T80" i="10" s="1"/>
  <c r="Q81" i="10"/>
  <c r="R81" i="10"/>
  <c r="S81" i="10"/>
  <c r="T81" i="10" s="1"/>
  <c r="Q82" i="10"/>
  <c r="P82" i="10" s="1"/>
  <c r="R82" i="10"/>
  <c r="S82" i="10"/>
  <c r="T82" i="10" s="1"/>
  <c r="Q83" i="10"/>
  <c r="R83" i="10"/>
  <c r="S83" i="10"/>
  <c r="T83" i="10" s="1"/>
  <c r="Q84" i="10"/>
  <c r="P84" i="10" s="1"/>
  <c r="R84" i="10"/>
  <c r="S84" i="10"/>
  <c r="T84" i="10" s="1"/>
  <c r="Q85" i="10"/>
  <c r="R85" i="10"/>
  <c r="S85" i="10"/>
  <c r="T85" i="10" s="1"/>
  <c r="Q86" i="10"/>
  <c r="P86" i="10" s="1"/>
  <c r="R86" i="10"/>
  <c r="S86" i="10"/>
  <c r="T86" i="10" s="1"/>
  <c r="Q87" i="10"/>
  <c r="R87" i="10"/>
  <c r="S87" i="10"/>
  <c r="T87" i="10" s="1"/>
  <c r="Q88" i="10"/>
  <c r="P88" i="10" s="1"/>
  <c r="R88" i="10"/>
  <c r="S88" i="10"/>
  <c r="T88" i="10" s="1"/>
  <c r="Q89" i="10"/>
  <c r="R89" i="10"/>
  <c r="S89" i="10"/>
  <c r="T89" i="10" s="1"/>
  <c r="Q90" i="10"/>
  <c r="P90" i="10" s="1"/>
  <c r="R90" i="10"/>
  <c r="S90" i="10"/>
  <c r="T90" i="10" s="1"/>
  <c r="Q91" i="10"/>
  <c r="R91" i="10"/>
  <c r="S91" i="10"/>
  <c r="T91" i="10" s="1"/>
  <c r="Q92" i="10"/>
  <c r="P92" i="10" s="1"/>
  <c r="R92" i="10"/>
  <c r="S92" i="10"/>
  <c r="T92" i="10" s="1"/>
  <c r="Q93" i="10"/>
  <c r="R93" i="10"/>
  <c r="S93" i="10"/>
  <c r="T93" i="10" s="1"/>
  <c r="Q94" i="10"/>
  <c r="P94" i="10" s="1"/>
  <c r="R94" i="10"/>
  <c r="S94" i="10"/>
  <c r="T94" i="10" s="1"/>
  <c r="Q95" i="10"/>
  <c r="R95" i="10"/>
  <c r="S95" i="10"/>
  <c r="T95" i="10" s="1"/>
  <c r="Q96" i="10"/>
  <c r="P96" i="10" s="1"/>
  <c r="R96" i="10"/>
  <c r="S96" i="10"/>
  <c r="T96" i="10" s="1"/>
  <c r="Q97" i="10"/>
  <c r="R97" i="10"/>
  <c r="S97" i="10"/>
  <c r="T97" i="10" s="1"/>
  <c r="Q98" i="10"/>
  <c r="P98" i="10" s="1"/>
  <c r="R98" i="10"/>
  <c r="S98" i="10"/>
  <c r="T98" i="10" s="1"/>
  <c r="Q99" i="10"/>
  <c r="R99" i="10"/>
  <c r="S99" i="10"/>
  <c r="T99" i="10" s="1"/>
  <c r="Q100" i="10"/>
  <c r="P100" i="10" s="1"/>
  <c r="R100" i="10"/>
  <c r="S100" i="10"/>
  <c r="T100" i="10" s="1"/>
  <c r="Q101" i="10"/>
  <c r="R101" i="10"/>
  <c r="S101" i="10"/>
  <c r="T101" i="10" s="1"/>
  <c r="Q102" i="10"/>
  <c r="P102" i="10" s="1"/>
  <c r="R102" i="10"/>
  <c r="S102" i="10"/>
  <c r="T102" i="10" s="1"/>
  <c r="Q103" i="10"/>
  <c r="R103" i="10"/>
  <c r="S103" i="10"/>
  <c r="T103" i="10" s="1"/>
  <c r="Q104" i="10"/>
  <c r="P104" i="10" s="1"/>
  <c r="R104" i="10"/>
  <c r="S104" i="10"/>
  <c r="T104" i="10" s="1"/>
  <c r="Q105" i="10"/>
  <c r="R105" i="10"/>
  <c r="S105" i="10"/>
  <c r="T105" i="10" s="1"/>
  <c r="Q106" i="10"/>
  <c r="P106" i="10" s="1"/>
  <c r="R106" i="10"/>
  <c r="S106" i="10"/>
  <c r="T106" i="10" s="1"/>
  <c r="Q107" i="10"/>
  <c r="R107" i="10"/>
  <c r="S107" i="10"/>
  <c r="T107" i="10" s="1"/>
  <c r="Q108" i="10"/>
  <c r="P108" i="10" s="1"/>
  <c r="R108" i="10"/>
  <c r="S108" i="10"/>
  <c r="T108" i="10" s="1"/>
  <c r="Q109" i="10"/>
  <c r="R109" i="10"/>
  <c r="S109" i="10"/>
  <c r="T109" i="10" s="1"/>
  <c r="Q110" i="10"/>
  <c r="P110" i="10" s="1"/>
  <c r="R110" i="10"/>
  <c r="S110" i="10"/>
  <c r="T110" i="10" s="1"/>
  <c r="Q111" i="10"/>
  <c r="R111" i="10"/>
  <c r="S111" i="10"/>
  <c r="T111" i="10" s="1"/>
  <c r="Q112" i="10"/>
  <c r="P112" i="10" s="1"/>
  <c r="R112" i="10"/>
  <c r="S112" i="10"/>
  <c r="T112" i="10" s="1"/>
  <c r="Q113" i="10"/>
  <c r="R113" i="10"/>
  <c r="S113" i="10"/>
  <c r="T113" i="10" s="1"/>
  <c r="Q114" i="10"/>
  <c r="P114" i="10" s="1"/>
  <c r="R114" i="10"/>
  <c r="S114" i="10"/>
  <c r="T114" i="10" s="1"/>
  <c r="Q115" i="10"/>
  <c r="R115" i="10"/>
  <c r="S115" i="10"/>
  <c r="T115" i="10" s="1"/>
  <c r="Q116" i="10"/>
  <c r="P116" i="10" s="1"/>
  <c r="R116" i="10"/>
  <c r="S116" i="10"/>
  <c r="T116" i="10" s="1"/>
  <c r="Q117" i="10"/>
  <c r="R117" i="10"/>
  <c r="S117" i="10"/>
  <c r="T117" i="10" s="1"/>
  <c r="Q118" i="10"/>
  <c r="P118" i="10" s="1"/>
  <c r="R118" i="10"/>
  <c r="S118" i="10"/>
  <c r="T118" i="10" s="1"/>
  <c r="Q119" i="10"/>
  <c r="R119" i="10"/>
  <c r="S119" i="10"/>
  <c r="T119" i="10" s="1"/>
  <c r="Q120" i="10"/>
  <c r="P120" i="10" s="1"/>
  <c r="R120" i="10"/>
  <c r="S120" i="10"/>
  <c r="T120" i="10" s="1"/>
  <c r="Q121" i="10"/>
  <c r="R121" i="10"/>
  <c r="S121" i="10"/>
  <c r="T121" i="10" s="1"/>
  <c r="Q122" i="10"/>
  <c r="P122" i="10" s="1"/>
  <c r="R122" i="10"/>
  <c r="S122" i="10"/>
  <c r="T122" i="10" s="1"/>
  <c r="Q123" i="10"/>
  <c r="R123" i="10"/>
  <c r="S123" i="10"/>
  <c r="T123" i="10" s="1"/>
  <c r="Q124" i="10"/>
  <c r="P124" i="10" s="1"/>
  <c r="R124" i="10"/>
  <c r="S124" i="10"/>
  <c r="T124" i="10" s="1"/>
  <c r="Q125" i="10"/>
  <c r="R125" i="10"/>
  <c r="S125" i="10"/>
  <c r="T125" i="10" s="1"/>
  <c r="Q126" i="10"/>
  <c r="P126" i="10" s="1"/>
  <c r="R126" i="10"/>
  <c r="S126" i="10"/>
  <c r="T126" i="10" s="1"/>
  <c r="Q127" i="10"/>
  <c r="R127" i="10"/>
  <c r="S127" i="10"/>
  <c r="T127" i="10" s="1"/>
  <c r="Q128" i="10"/>
  <c r="P128" i="10" s="1"/>
  <c r="R128" i="10"/>
  <c r="S128" i="10"/>
  <c r="T128" i="10" s="1"/>
  <c r="Q129" i="10"/>
  <c r="P129" i="10" s="1"/>
  <c r="R129" i="10"/>
  <c r="S129" i="10"/>
  <c r="T129" i="10" s="1"/>
  <c r="Q130" i="10"/>
  <c r="R130" i="10"/>
  <c r="S130" i="10"/>
  <c r="T130" i="10" s="1"/>
  <c r="Q131" i="10"/>
  <c r="R131" i="10"/>
  <c r="S131" i="10"/>
  <c r="T131" i="10" s="1"/>
  <c r="Q132" i="10"/>
  <c r="R132" i="10"/>
  <c r="S132" i="10"/>
  <c r="T132" i="10" s="1"/>
  <c r="Q133" i="10"/>
  <c r="P133" i="10" s="1"/>
  <c r="R133" i="10"/>
  <c r="S133" i="10"/>
  <c r="T133" i="10" s="1"/>
  <c r="Q134" i="10"/>
  <c r="P134" i="10" s="1"/>
  <c r="R134" i="10"/>
  <c r="S134" i="10"/>
  <c r="T134" i="10" s="1"/>
  <c r="Q135" i="10"/>
  <c r="R135" i="10"/>
  <c r="S135" i="10"/>
  <c r="T135" i="10" s="1"/>
  <c r="Q136" i="10"/>
  <c r="P136" i="10" s="1"/>
  <c r="R136" i="10"/>
  <c r="S136" i="10"/>
  <c r="T136" i="10" s="1"/>
  <c r="Q137" i="10"/>
  <c r="P137" i="10" s="1"/>
  <c r="R137" i="10"/>
  <c r="S137" i="10"/>
  <c r="T137" i="10" s="1"/>
  <c r="Q138" i="10"/>
  <c r="P138" i="10" s="1"/>
  <c r="R138" i="10"/>
  <c r="S138" i="10"/>
  <c r="T138" i="10" s="1"/>
  <c r="Q139" i="10"/>
  <c r="R139" i="10"/>
  <c r="S139" i="10"/>
  <c r="T139" i="10" s="1"/>
  <c r="Q140" i="10"/>
  <c r="R140" i="10"/>
  <c r="S140" i="10"/>
  <c r="T140" i="10" s="1"/>
  <c r="Q141" i="10"/>
  <c r="P141" i="10" s="1"/>
  <c r="R141" i="10"/>
  <c r="S141" i="10"/>
  <c r="T141" i="10" s="1"/>
  <c r="Q142" i="10"/>
  <c r="P142" i="10" s="1"/>
  <c r="R142" i="10"/>
  <c r="S142" i="10"/>
  <c r="T142" i="10" s="1"/>
  <c r="Q143" i="10"/>
  <c r="R143" i="10"/>
  <c r="S143" i="10"/>
  <c r="T143" i="10" s="1"/>
  <c r="Q144" i="10"/>
  <c r="P144" i="10" s="1"/>
  <c r="R144" i="10"/>
  <c r="S144" i="10"/>
  <c r="T144" i="10" s="1"/>
  <c r="Q145" i="10"/>
  <c r="P145" i="10" s="1"/>
  <c r="R145" i="10"/>
  <c r="S145" i="10"/>
  <c r="T145" i="10" s="1"/>
  <c r="Q146" i="10"/>
  <c r="R146" i="10"/>
  <c r="S146" i="10"/>
  <c r="T146" i="10" s="1"/>
  <c r="Q147" i="10"/>
  <c r="R147" i="10"/>
  <c r="S147" i="10"/>
  <c r="T147" i="10" s="1"/>
  <c r="Q148" i="10"/>
  <c r="R148" i="10"/>
  <c r="S148" i="10"/>
  <c r="T148" i="10" s="1"/>
  <c r="Q149" i="10"/>
  <c r="P149" i="10" s="1"/>
  <c r="R149" i="10"/>
  <c r="S149" i="10"/>
  <c r="T149" i="10" s="1"/>
  <c r="Q150" i="10"/>
  <c r="P150" i="10" s="1"/>
  <c r="R150" i="10"/>
  <c r="S150" i="10"/>
  <c r="T150" i="10" s="1"/>
  <c r="Q151" i="10"/>
  <c r="R151" i="10"/>
  <c r="S151" i="10"/>
  <c r="T151" i="10" s="1"/>
  <c r="Q152" i="10"/>
  <c r="P152" i="10" s="1"/>
  <c r="R152" i="10"/>
  <c r="S152" i="10"/>
  <c r="T152" i="10" s="1"/>
  <c r="Q153" i="10"/>
  <c r="P153" i="10" s="1"/>
  <c r="R153" i="10"/>
  <c r="S153" i="10"/>
  <c r="T153" i="10" s="1"/>
  <c r="Q154" i="10"/>
  <c r="P154" i="10" s="1"/>
  <c r="R154" i="10"/>
  <c r="S154" i="10"/>
  <c r="T154" i="10" s="1"/>
  <c r="Q155" i="10"/>
  <c r="R155" i="10"/>
  <c r="S155" i="10"/>
  <c r="T155" i="10" s="1"/>
  <c r="Q156" i="10"/>
  <c r="R156" i="10"/>
  <c r="S156" i="10"/>
  <c r="T156" i="10" s="1"/>
  <c r="Q157" i="10"/>
  <c r="P157" i="10" s="1"/>
  <c r="R157" i="10"/>
  <c r="S157" i="10"/>
  <c r="T157" i="10" s="1"/>
  <c r="Q158" i="10"/>
  <c r="P158" i="10" s="1"/>
  <c r="R158" i="10"/>
  <c r="S158" i="10"/>
  <c r="T158" i="10" s="1"/>
  <c r="Q159" i="10"/>
  <c r="R159" i="10"/>
  <c r="S159" i="10"/>
  <c r="T159" i="10" s="1"/>
  <c r="Q160" i="10"/>
  <c r="P160" i="10" s="1"/>
  <c r="R160" i="10"/>
  <c r="S160" i="10"/>
  <c r="T160" i="10" s="1"/>
  <c r="Q161" i="10"/>
  <c r="P161" i="10" s="1"/>
  <c r="R161" i="10"/>
  <c r="S161" i="10"/>
  <c r="T161" i="10" s="1"/>
  <c r="Q162" i="10"/>
  <c r="R162" i="10"/>
  <c r="S162" i="10"/>
  <c r="T162" i="10" s="1"/>
  <c r="Q163" i="10"/>
  <c r="R163" i="10"/>
  <c r="S163" i="10"/>
  <c r="T163" i="10" s="1"/>
  <c r="Q164" i="10"/>
  <c r="R164" i="10"/>
  <c r="S164" i="10"/>
  <c r="T164" i="10" s="1"/>
  <c r="Q165" i="10"/>
  <c r="P165" i="10" s="1"/>
  <c r="R165" i="10"/>
  <c r="S165" i="10"/>
  <c r="T165" i="10" s="1"/>
  <c r="Q166" i="10"/>
  <c r="P166" i="10" s="1"/>
  <c r="R166" i="10"/>
  <c r="S166" i="10"/>
  <c r="T166" i="10" s="1"/>
  <c r="Q167" i="10"/>
  <c r="R167" i="10"/>
  <c r="S167" i="10"/>
  <c r="T167" i="10" s="1"/>
  <c r="Q168" i="10"/>
  <c r="P168" i="10" s="1"/>
  <c r="R168" i="10"/>
  <c r="S168" i="10"/>
  <c r="T168" i="10" s="1"/>
  <c r="Q169" i="10"/>
  <c r="P169" i="10" s="1"/>
  <c r="R169" i="10"/>
  <c r="S169" i="10"/>
  <c r="T169" i="10" s="1"/>
  <c r="Q170" i="10"/>
  <c r="P170" i="10" s="1"/>
  <c r="R170" i="10"/>
  <c r="S170" i="10"/>
  <c r="T170" i="10" s="1"/>
  <c r="Q171" i="10"/>
  <c r="R171" i="10"/>
  <c r="S171" i="10"/>
  <c r="T171" i="10" s="1"/>
  <c r="Q172" i="10"/>
  <c r="R172" i="10"/>
  <c r="S172" i="10"/>
  <c r="T172" i="10" s="1"/>
  <c r="Q173" i="10"/>
  <c r="P173" i="10" s="1"/>
  <c r="R173" i="10"/>
  <c r="S173" i="10"/>
  <c r="T173" i="10" s="1"/>
  <c r="Q174" i="10"/>
  <c r="P174" i="10" s="1"/>
  <c r="R174" i="10"/>
  <c r="S174" i="10"/>
  <c r="T174" i="10" s="1"/>
  <c r="Q175" i="10"/>
  <c r="R175" i="10"/>
  <c r="S175" i="10"/>
  <c r="T175" i="10" s="1"/>
  <c r="Q176" i="10"/>
  <c r="P176" i="10" s="1"/>
  <c r="R176" i="10"/>
  <c r="S176" i="10"/>
  <c r="T176" i="10" s="1"/>
  <c r="Q177" i="10"/>
  <c r="R177" i="10"/>
  <c r="S177" i="10"/>
  <c r="T177" i="10" s="1"/>
  <c r="Q178" i="10"/>
  <c r="P178" i="10" s="1"/>
  <c r="R178" i="10"/>
  <c r="S178" i="10"/>
  <c r="T178" i="10" s="1"/>
  <c r="Q179" i="10"/>
  <c r="R179" i="10"/>
  <c r="S179" i="10"/>
  <c r="T179" i="10" s="1"/>
  <c r="Q180" i="10"/>
  <c r="P180" i="10" s="1"/>
  <c r="R180" i="10"/>
  <c r="S180" i="10"/>
  <c r="T180" i="10" s="1"/>
  <c r="Q181" i="10"/>
  <c r="R181" i="10"/>
  <c r="S181" i="10"/>
  <c r="T181" i="10" s="1"/>
  <c r="Q182" i="10"/>
  <c r="P182" i="10" s="1"/>
  <c r="R182" i="10"/>
  <c r="S182" i="10"/>
  <c r="T182" i="10" s="1"/>
  <c r="Q183" i="10"/>
  <c r="R183" i="10"/>
  <c r="S183" i="10"/>
  <c r="T183" i="10" s="1"/>
  <c r="Q184" i="10"/>
  <c r="P184" i="10" s="1"/>
  <c r="R184" i="10"/>
  <c r="S184" i="10"/>
  <c r="T184" i="10" s="1"/>
  <c r="Q185" i="10"/>
  <c r="R185" i="10"/>
  <c r="S185" i="10"/>
  <c r="T185" i="10" s="1"/>
  <c r="Q186" i="10"/>
  <c r="P186" i="10" s="1"/>
  <c r="R186" i="10"/>
  <c r="S186" i="10"/>
  <c r="T186" i="10" s="1"/>
  <c r="Q187" i="10"/>
  <c r="R187" i="10"/>
  <c r="S187" i="10"/>
  <c r="T187" i="10" s="1"/>
  <c r="Q188" i="10"/>
  <c r="P188" i="10" s="1"/>
  <c r="R188" i="10"/>
  <c r="S188" i="10"/>
  <c r="T188" i="10" s="1"/>
  <c r="Q189" i="10"/>
  <c r="R189" i="10"/>
  <c r="S189" i="10"/>
  <c r="T189" i="10" s="1"/>
  <c r="Q190" i="10"/>
  <c r="P190" i="10" s="1"/>
  <c r="R190" i="10"/>
  <c r="S190" i="10"/>
  <c r="T190" i="10" s="1"/>
  <c r="Q191" i="10"/>
  <c r="R191" i="10"/>
  <c r="S191" i="10"/>
  <c r="T191" i="10" s="1"/>
  <c r="Q192" i="10"/>
  <c r="P192" i="10" s="1"/>
  <c r="R192" i="10"/>
  <c r="S192" i="10"/>
  <c r="T192" i="10" s="1"/>
  <c r="Q193" i="10"/>
  <c r="R193" i="10"/>
  <c r="S193" i="10"/>
  <c r="T193" i="10" s="1"/>
  <c r="Q194" i="10"/>
  <c r="P194" i="10" s="1"/>
  <c r="R194" i="10"/>
  <c r="S194" i="10"/>
  <c r="T194" i="10" s="1"/>
  <c r="Q195" i="10"/>
  <c r="R195" i="10"/>
  <c r="S195" i="10"/>
  <c r="T195" i="10" s="1"/>
  <c r="Q196" i="10"/>
  <c r="P196" i="10" s="1"/>
  <c r="R196" i="10"/>
  <c r="S196" i="10"/>
  <c r="T196" i="10" s="1"/>
  <c r="Q197" i="10"/>
  <c r="P197" i="10" s="1"/>
  <c r="R197" i="10"/>
  <c r="S197" i="10"/>
  <c r="T197" i="10" s="1"/>
  <c r="Q198" i="10"/>
  <c r="R198" i="10"/>
  <c r="S198" i="10"/>
  <c r="T198" i="10" s="1"/>
  <c r="Q199" i="10"/>
  <c r="R199" i="10"/>
  <c r="S199" i="10"/>
  <c r="T199" i="10" s="1"/>
  <c r="Q200" i="10"/>
  <c r="R200" i="10"/>
  <c r="S200" i="10"/>
  <c r="T200" i="10" s="1"/>
  <c r="Q201" i="10"/>
  <c r="P201" i="10" s="1"/>
  <c r="R201" i="10"/>
  <c r="S201" i="10"/>
  <c r="T201" i="10" s="1"/>
  <c r="Q202" i="10"/>
  <c r="P202" i="10" s="1"/>
  <c r="R202" i="10"/>
  <c r="S202" i="10"/>
  <c r="T202" i="10" s="1"/>
  <c r="Q203" i="10"/>
  <c r="R203" i="10"/>
  <c r="S203" i="10"/>
  <c r="T203" i="10" s="1"/>
  <c r="Q204" i="10"/>
  <c r="P204" i="10" s="1"/>
  <c r="R204" i="10"/>
  <c r="S204" i="10"/>
  <c r="T204" i="10" s="1"/>
  <c r="Q205" i="10"/>
  <c r="P205" i="10" s="1"/>
  <c r="R205" i="10"/>
  <c r="S205" i="10"/>
  <c r="T205" i="10" s="1"/>
  <c r="Q206" i="10"/>
  <c r="P206" i="10" s="1"/>
  <c r="R206" i="10"/>
  <c r="S206" i="10"/>
  <c r="T206" i="10" s="1"/>
  <c r="Q207" i="10"/>
  <c r="R207" i="10"/>
  <c r="S207" i="10"/>
  <c r="T207" i="10" s="1"/>
  <c r="Q208" i="10"/>
  <c r="R208" i="10"/>
  <c r="S208" i="10"/>
  <c r="T208" i="10" s="1"/>
  <c r="Q209" i="10"/>
  <c r="P209" i="10" s="1"/>
  <c r="R209" i="10"/>
  <c r="S209" i="10"/>
  <c r="T209" i="10" s="1"/>
  <c r="Q210" i="10"/>
  <c r="P210" i="10" s="1"/>
  <c r="R210" i="10"/>
  <c r="S210" i="10"/>
  <c r="T210" i="10" s="1"/>
  <c r="Q211" i="10"/>
  <c r="R211" i="10"/>
  <c r="S211" i="10"/>
  <c r="T211" i="10" s="1"/>
  <c r="Q212" i="10"/>
  <c r="P212" i="10" s="1"/>
  <c r="S212" i="10"/>
  <c r="T212" i="10" s="1"/>
  <c r="Q213" i="10"/>
  <c r="P213" i="10" s="1"/>
  <c r="R213" i="10"/>
  <c r="S213" i="10"/>
  <c r="T213" i="10" s="1"/>
  <c r="Q214" i="10"/>
  <c r="R214" i="10"/>
  <c r="S214" i="10"/>
  <c r="T214" i="10" s="1"/>
  <c r="Q215" i="10"/>
  <c r="R215" i="10"/>
  <c r="S215" i="10"/>
  <c r="T215" i="10" s="1"/>
  <c r="Q216" i="10"/>
  <c r="R216" i="10"/>
  <c r="S216" i="10"/>
  <c r="T216" i="10" s="1"/>
  <c r="Q217" i="10"/>
  <c r="P217" i="10" s="1"/>
  <c r="R217" i="10"/>
  <c r="S217" i="10"/>
  <c r="T217" i="10" s="1"/>
  <c r="Q218" i="10"/>
  <c r="P218" i="10" s="1"/>
  <c r="R218" i="10"/>
  <c r="S218" i="10"/>
  <c r="T218" i="10" s="1"/>
  <c r="Q219" i="10"/>
  <c r="R219" i="10"/>
  <c r="S219" i="10"/>
  <c r="T219" i="10" s="1"/>
  <c r="Q220" i="10"/>
  <c r="P220" i="10" s="1"/>
  <c r="R220" i="10"/>
  <c r="S220" i="10"/>
  <c r="T220" i="10" s="1"/>
  <c r="Q221" i="10"/>
  <c r="P221" i="10" s="1"/>
  <c r="R221" i="10"/>
  <c r="S221" i="10"/>
  <c r="T221" i="10" s="1"/>
  <c r="Q222" i="10"/>
  <c r="P222" i="10" s="1"/>
  <c r="Q223" i="10"/>
  <c r="R223" i="10"/>
  <c r="S223" i="10"/>
  <c r="T223" i="10" s="1"/>
  <c r="Q224" i="10"/>
  <c r="R224" i="10"/>
  <c r="S224" i="10"/>
  <c r="T224" i="10" s="1"/>
  <c r="Q225" i="10"/>
  <c r="P225" i="10" s="1"/>
  <c r="R225" i="10"/>
  <c r="S225" i="10"/>
  <c r="T225" i="10" s="1"/>
  <c r="Q226" i="10"/>
  <c r="P226" i="10" s="1"/>
  <c r="R226" i="10"/>
  <c r="S226" i="10"/>
  <c r="T226" i="10" s="1"/>
  <c r="Q227" i="10"/>
  <c r="R227" i="10"/>
  <c r="S227" i="10"/>
  <c r="T227" i="10" s="1"/>
  <c r="Q228" i="10"/>
  <c r="P228" i="10" s="1"/>
  <c r="R228" i="10"/>
  <c r="S228" i="10"/>
  <c r="T228" i="10" s="1"/>
  <c r="Q229" i="10"/>
  <c r="P229" i="10" s="1"/>
  <c r="R229" i="10"/>
  <c r="S229" i="10"/>
  <c r="T229" i="10" s="1"/>
  <c r="Q230" i="10"/>
  <c r="R230" i="10"/>
  <c r="S230" i="10"/>
  <c r="T230" i="10" s="1"/>
  <c r="Q231" i="10"/>
  <c r="R231" i="10"/>
  <c r="S231" i="10"/>
  <c r="T231" i="10" s="1"/>
  <c r="Q232" i="10"/>
  <c r="R232" i="10"/>
  <c r="S232" i="10"/>
  <c r="T232" i="10" s="1"/>
  <c r="Q233" i="10"/>
  <c r="P233" i="10" s="1"/>
  <c r="R233" i="10"/>
  <c r="S233" i="10"/>
  <c r="T233" i="10" s="1"/>
  <c r="Q234" i="10"/>
  <c r="P234" i="10" s="1"/>
  <c r="Q235" i="10"/>
  <c r="R235" i="10"/>
  <c r="S235" i="10"/>
  <c r="T235" i="10" s="1"/>
  <c r="Q236" i="10"/>
  <c r="P236" i="10" s="1"/>
  <c r="R236" i="10"/>
  <c r="S236" i="10"/>
  <c r="T236" i="10" s="1"/>
  <c r="Q237" i="10"/>
  <c r="P237" i="10" s="1"/>
  <c r="R237" i="10"/>
  <c r="S237" i="10"/>
  <c r="T237" i="10" s="1"/>
  <c r="Q238" i="10"/>
  <c r="P238" i="10" s="1"/>
  <c r="R238" i="10"/>
  <c r="S238" i="10"/>
  <c r="T238" i="10" s="1"/>
  <c r="Q239" i="10"/>
  <c r="R239" i="10"/>
  <c r="S239" i="10"/>
  <c r="T239" i="10" s="1"/>
  <c r="Q240" i="10"/>
  <c r="R240" i="10"/>
  <c r="S240" i="10"/>
  <c r="T240" i="10" s="1"/>
  <c r="Q241" i="10"/>
  <c r="P241" i="10" s="1"/>
  <c r="R241" i="10"/>
  <c r="S241" i="10"/>
  <c r="T241" i="10" s="1"/>
  <c r="Q242" i="10"/>
  <c r="P242" i="10" s="1"/>
  <c r="R242" i="10"/>
  <c r="S242" i="10"/>
  <c r="T242" i="10" s="1"/>
  <c r="Q243" i="10"/>
  <c r="R243" i="10"/>
  <c r="S243" i="10"/>
  <c r="T243" i="10" s="1"/>
  <c r="Q244" i="10"/>
  <c r="P244" i="10" s="1"/>
  <c r="R244" i="10"/>
  <c r="S244" i="10"/>
  <c r="T244" i="10" s="1"/>
  <c r="Q245" i="10"/>
  <c r="P245" i="10" s="1"/>
  <c r="R245" i="10"/>
  <c r="S245" i="10"/>
  <c r="T245" i="10" s="1"/>
  <c r="Q246" i="10"/>
  <c r="Q247" i="10"/>
  <c r="R247" i="10"/>
  <c r="S247" i="10"/>
  <c r="T247" i="10" s="1"/>
  <c r="Q248" i="10"/>
  <c r="R248" i="10"/>
  <c r="S248" i="10"/>
  <c r="T248" i="10" s="1"/>
  <c r="Q249" i="10"/>
  <c r="P249" i="10" s="1"/>
  <c r="R249" i="10"/>
  <c r="S249" i="10"/>
  <c r="T249" i="10" s="1"/>
  <c r="Q250" i="10"/>
  <c r="P250" i="10" s="1"/>
  <c r="R250" i="10"/>
  <c r="S250" i="10"/>
  <c r="T250" i="10" s="1"/>
  <c r="Q251" i="10"/>
  <c r="R251" i="10"/>
  <c r="Q252" i="10"/>
  <c r="P252" i="10" s="1"/>
  <c r="R252" i="10"/>
  <c r="S252" i="10"/>
  <c r="T252" i="10" s="1"/>
  <c r="Q253" i="10"/>
  <c r="P253" i="10" s="1"/>
  <c r="R253" i="10"/>
  <c r="S253" i="10"/>
  <c r="T253" i="10" s="1"/>
  <c r="Q254" i="10"/>
  <c r="P254" i="10" s="1"/>
  <c r="R254" i="10"/>
  <c r="S254" i="10"/>
  <c r="T254" i="10" s="1"/>
  <c r="Q255" i="10"/>
  <c r="R255" i="10"/>
  <c r="S255" i="10"/>
  <c r="T255" i="10" s="1"/>
  <c r="Q256" i="10"/>
  <c r="R256" i="10"/>
  <c r="S256" i="10"/>
  <c r="T256" i="10" s="1"/>
  <c r="Q257" i="10"/>
  <c r="P257" i="10" s="1"/>
  <c r="Q258" i="10"/>
  <c r="P258" i="10" s="1"/>
  <c r="R258" i="10"/>
  <c r="S258" i="10"/>
  <c r="T258" i="10" s="1"/>
  <c r="Q259" i="10"/>
  <c r="R259" i="10"/>
  <c r="S259" i="10"/>
  <c r="T259" i="10" s="1"/>
  <c r="Q260" i="10"/>
  <c r="P260" i="10" s="1"/>
  <c r="R260" i="10"/>
  <c r="S260" i="10"/>
  <c r="T260" i="10" s="1"/>
  <c r="Q261" i="10"/>
  <c r="R261" i="10"/>
  <c r="S261" i="10"/>
  <c r="T261" i="10" s="1"/>
  <c r="Q262" i="10"/>
  <c r="P262" i="10" s="1"/>
  <c r="R262" i="10"/>
  <c r="S262" i="10"/>
  <c r="T262" i="10" s="1"/>
  <c r="Q263" i="10"/>
  <c r="R263" i="10"/>
  <c r="S263" i="10"/>
  <c r="T263" i="10" s="1"/>
  <c r="Q264" i="10"/>
  <c r="P264" i="10" s="1"/>
  <c r="S264" i="10"/>
  <c r="T264" i="10" s="1"/>
  <c r="Q265" i="10"/>
  <c r="R265" i="10"/>
  <c r="S265" i="10"/>
  <c r="T265" i="10" s="1"/>
  <c r="Q266" i="10"/>
  <c r="P266" i="10" s="1"/>
  <c r="R266" i="10"/>
  <c r="S266" i="10"/>
  <c r="T266" i="10" s="1"/>
  <c r="Q267" i="10"/>
  <c r="R267" i="10"/>
  <c r="S267" i="10"/>
  <c r="T267" i="10" s="1"/>
  <c r="Q268" i="10"/>
  <c r="P268" i="10" s="1"/>
  <c r="R268" i="10"/>
  <c r="S268" i="10"/>
  <c r="T268" i="10" s="1"/>
  <c r="Q269" i="10"/>
  <c r="R269" i="10"/>
  <c r="S269" i="10"/>
  <c r="T269" i="10" s="1"/>
  <c r="Q270" i="10"/>
  <c r="P270" i="10" s="1"/>
  <c r="R270" i="10"/>
  <c r="S270" i="10"/>
  <c r="T270" i="10" s="1"/>
  <c r="Q271" i="10"/>
  <c r="R271" i="10"/>
  <c r="S271" i="10"/>
  <c r="T271" i="10" s="1"/>
  <c r="Q272" i="10"/>
  <c r="P272" i="10" s="1"/>
  <c r="R272" i="10"/>
  <c r="S272" i="10"/>
  <c r="T272" i="10" s="1"/>
  <c r="Q273" i="10"/>
  <c r="R273" i="10"/>
  <c r="S273" i="10"/>
  <c r="T273" i="10" s="1"/>
  <c r="Q274" i="10"/>
  <c r="P274" i="10" s="1"/>
  <c r="R274" i="10"/>
  <c r="S274" i="10"/>
  <c r="T274" i="10" s="1"/>
  <c r="Q275" i="10"/>
  <c r="R275" i="10"/>
  <c r="S275" i="10"/>
  <c r="T275" i="10" s="1"/>
  <c r="Q276" i="10"/>
  <c r="P276" i="10" s="1"/>
  <c r="R276" i="10"/>
  <c r="S276" i="10"/>
  <c r="T276" i="10" s="1"/>
  <c r="Q277" i="10"/>
  <c r="R277" i="10"/>
  <c r="S277" i="10"/>
  <c r="T277" i="10" s="1"/>
  <c r="Q278" i="10"/>
  <c r="P278" i="10" s="1"/>
  <c r="R278" i="10"/>
  <c r="S278" i="10"/>
  <c r="T278" i="10" s="1"/>
  <c r="Q279" i="10"/>
  <c r="R279" i="10"/>
  <c r="Q280" i="10"/>
  <c r="P280" i="10" s="1"/>
  <c r="R280" i="10"/>
  <c r="S280" i="10"/>
  <c r="T280" i="10" s="1"/>
  <c r="Q281" i="10"/>
  <c r="R281" i="10"/>
  <c r="S281" i="10"/>
  <c r="T281" i="10" s="1"/>
  <c r="Q282" i="10"/>
  <c r="P282" i="10" s="1"/>
  <c r="R282" i="10"/>
  <c r="S282" i="10"/>
  <c r="T282" i="10" s="1"/>
  <c r="Q283" i="10"/>
  <c r="R283" i="10"/>
  <c r="S283" i="10"/>
  <c r="T283" i="10" s="1"/>
  <c r="Q284" i="10"/>
  <c r="P284" i="10" s="1"/>
  <c r="R284" i="10"/>
  <c r="S284" i="10"/>
  <c r="T284" i="10" s="1"/>
  <c r="Q285" i="10"/>
  <c r="R285" i="10"/>
  <c r="S285" i="10"/>
  <c r="T285" i="10" s="1"/>
  <c r="Q286" i="10"/>
  <c r="P286" i="10" s="1"/>
  <c r="R286" i="10"/>
  <c r="S286" i="10"/>
  <c r="T286" i="10" s="1"/>
  <c r="Q287" i="10"/>
  <c r="R287" i="10"/>
  <c r="S287" i="10"/>
  <c r="T287" i="10" s="1"/>
  <c r="Q288" i="10"/>
  <c r="P288" i="10" s="1"/>
  <c r="R288" i="10"/>
  <c r="S288" i="10"/>
  <c r="T288" i="10" s="1"/>
  <c r="Q289" i="10"/>
  <c r="R289" i="10"/>
  <c r="S289" i="10"/>
  <c r="T289" i="10" s="1"/>
  <c r="Q290" i="10"/>
  <c r="P290" i="10" s="1"/>
  <c r="R290" i="10"/>
  <c r="S290" i="10"/>
  <c r="T290" i="10" s="1"/>
  <c r="Q291" i="10"/>
  <c r="R291" i="10"/>
  <c r="Q292" i="10"/>
  <c r="P292" i="10" s="1"/>
  <c r="R292" i="10"/>
  <c r="S292" i="10"/>
  <c r="T292" i="10" s="1"/>
  <c r="Q293" i="10"/>
  <c r="R293" i="10"/>
  <c r="S293" i="10"/>
  <c r="T293" i="10" s="1"/>
  <c r="Q294" i="10"/>
  <c r="P294" i="10" s="1"/>
  <c r="R294" i="10"/>
  <c r="S294" i="10"/>
  <c r="T294" i="10" s="1"/>
  <c r="Q295" i="10"/>
  <c r="R295" i="10"/>
  <c r="S295" i="10"/>
  <c r="T295" i="10" s="1"/>
  <c r="Q296" i="10"/>
  <c r="P296" i="10" s="1"/>
  <c r="R296" i="10"/>
  <c r="S296" i="10"/>
  <c r="T296" i="10" s="1"/>
  <c r="Q297" i="10"/>
  <c r="R297" i="10"/>
  <c r="S297" i="10"/>
  <c r="T297" i="10" s="1"/>
  <c r="Q298" i="10"/>
  <c r="P298" i="10" s="1"/>
  <c r="R298" i="10"/>
  <c r="S298" i="10"/>
  <c r="T298" i="10" s="1"/>
  <c r="Q299" i="10"/>
  <c r="R299" i="10"/>
  <c r="S299" i="10"/>
  <c r="T299" i="10" s="1"/>
  <c r="Q300" i="10"/>
  <c r="P300" i="10" s="1"/>
  <c r="R300" i="10"/>
  <c r="S300" i="10"/>
  <c r="T300" i="10" s="1"/>
  <c r="Q301" i="10"/>
  <c r="P301" i="10" s="1"/>
  <c r="R301" i="10"/>
  <c r="S301" i="10"/>
  <c r="T301" i="10" s="1"/>
  <c r="Q302" i="10"/>
  <c r="R302" i="10"/>
  <c r="S302" i="10"/>
  <c r="T302" i="10" s="1"/>
  <c r="Q303" i="10"/>
  <c r="R303" i="10"/>
  <c r="S303" i="10"/>
  <c r="T303" i="10" s="1"/>
  <c r="Q304" i="10"/>
  <c r="R304" i="10"/>
  <c r="S304" i="10"/>
  <c r="T304" i="10" s="1"/>
  <c r="Q305" i="10"/>
  <c r="P305" i="10" s="1"/>
  <c r="R305" i="10"/>
  <c r="S305" i="10"/>
  <c r="T305" i="10" s="1"/>
  <c r="Q306" i="10"/>
  <c r="P306" i="10" s="1"/>
  <c r="R306" i="10"/>
  <c r="S306" i="10"/>
  <c r="T306" i="10" s="1"/>
  <c r="Q307" i="10"/>
  <c r="R307" i="10"/>
  <c r="S307" i="10"/>
  <c r="T307" i="10" s="1"/>
  <c r="Q308" i="10"/>
  <c r="P308" i="10" s="1"/>
  <c r="R308" i="10"/>
  <c r="S308" i="10"/>
  <c r="T308" i="10" s="1"/>
  <c r="Q309" i="10"/>
  <c r="P309" i="10" s="1"/>
  <c r="R309" i="10"/>
  <c r="S309" i="10"/>
  <c r="T309" i="10" s="1"/>
  <c r="Q310" i="10"/>
  <c r="P310" i="10" s="1"/>
  <c r="R310" i="10"/>
  <c r="S310" i="10"/>
  <c r="T310" i="10" s="1"/>
  <c r="Q311" i="10"/>
  <c r="R311" i="10"/>
  <c r="S311" i="10"/>
  <c r="T311" i="10" s="1"/>
  <c r="Q312" i="10"/>
  <c r="R312" i="10"/>
  <c r="S312" i="10"/>
  <c r="T312" i="10" s="1"/>
  <c r="Q313" i="10"/>
  <c r="P313" i="10" s="1"/>
  <c r="R313" i="10"/>
  <c r="S313" i="10"/>
  <c r="T313" i="10" s="1"/>
  <c r="Q314" i="10"/>
  <c r="P314" i="10" s="1"/>
  <c r="R314" i="10"/>
  <c r="S314" i="10"/>
  <c r="T314" i="10" s="1"/>
  <c r="Q315" i="10"/>
  <c r="R315" i="10"/>
  <c r="S315" i="10"/>
  <c r="T315" i="10" s="1"/>
  <c r="Q316" i="10"/>
  <c r="P316" i="10" s="1"/>
  <c r="R316" i="10"/>
  <c r="S316" i="10"/>
  <c r="T316" i="10" s="1"/>
  <c r="Q317" i="10"/>
  <c r="P317" i="10" s="1"/>
  <c r="R317" i="10"/>
  <c r="S317" i="10"/>
  <c r="T317" i="10" s="1"/>
  <c r="Q318" i="10"/>
  <c r="R318" i="10"/>
  <c r="S318" i="10"/>
  <c r="T318" i="10" s="1"/>
  <c r="Q319" i="10"/>
  <c r="R319" i="10"/>
  <c r="S319" i="10"/>
  <c r="T319" i="10" s="1"/>
  <c r="Q320" i="10"/>
  <c r="R320" i="10"/>
  <c r="S320" i="10"/>
  <c r="T320" i="10" s="1"/>
  <c r="Q321" i="10"/>
  <c r="P321" i="10" s="1"/>
  <c r="R321" i="10"/>
  <c r="S321" i="10"/>
  <c r="T321" i="10" s="1"/>
  <c r="Q322" i="10"/>
  <c r="P322" i="10" s="1"/>
  <c r="R322" i="10"/>
  <c r="S322" i="10"/>
  <c r="T322" i="10" s="1"/>
  <c r="Q323" i="10"/>
  <c r="R323" i="10"/>
  <c r="Q324" i="10"/>
  <c r="P324" i="10" s="1"/>
  <c r="R324" i="10"/>
  <c r="S324" i="10"/>
  <c r="T324" i="10" s="1"/>
  <c r="Q325" i="10"/>
  <c r="P325" i="10" s="1"/>
  <c r="R325" i="10"/>
  <c r="S325" i="10"/>
  <c r="T325" i="10" s="1"/>
  <c r="Q326" i="10"/>
  <c r="P326" i="10" s="1"/>
  <c r="R326" i="10"/>
  <c r="S326" i="10"/>
  <c r="T326" i="10" s="1"/>
  <c r="Q327" i="10"/>
  <c r="R327" i="10"/>
  <c r="S327" i="10"/>
  <c r="T327" i="10" s="1"/>
  <c r="Q328" i="10"/>
  <c r="R328" i="10"/>
  <c r="S328" i="10"/>
  <c r="T328" i="10" s="1"/>
  <c r="Q329" i="10"/>
  <c r="P329" i="10" s="1"/>
  <c r="R329" i="10"/>
  <c r="S329" i="10"/>
  <c r="T329" i="10" s="1"/>
  <c r="Q330" i="10"/>
  <c r="P330" i="10" s="1"/>
  <c r="R330" i="10"/>
  <c r="S330" i="10"/>
  <c r="T330" i="10" s="1"/>
  <c r="Q331" i="10"/>
  <c r="R331" i="10"/>
  <c r="S331" i="10"/>
  <c r="T331" i="10" s="1"/>
  <c r="Q332" i="10"/>
  <c r="P332" i="10" s="1"/>
  <c r="R332" i="10"/>
  <c r="S332" i="10"/>
  <c r="T332" i="10" s="1"/>
  <c r="Q333" i="10"/>
  <c r="P333" i="10" s="1"/>
  <c r="Q334" i="10"/>
  <c r="R334" i="10"/>
  <c r="S334" i="10"/>
  <c r="T334" i="10" s="1"/>
  <c r="Q335" i="10"/>
  <c r="R335" i="10"/>
  <c r="S335" i="10"/>
  <c r="T335" i="10" s="1"/>
  <c r="Q336" i="10"/>
  <c r="R336" i="10"/>
  <c r="S336" i="10"/>
  <c r="T336" i="10" s="1"/>
  <c r="Q337" i="10"/>
  <c r="P337" i="10" s="1"/>
  <c r="R337" i="10"/>
  <c r="S337" i="10"/>
  <c r="T337" i="10" s="1"/>
  <c r="Q338" i="10"/>
  <c r="P338" i="10" s="1"/>
  <c r="R338" i="10"/>
  <c r="S338" i="10"/>
  <c r="T338" i="10" s="1"/>
  <c r="Q339" i="10"/>
  <c r="R339" i="10"/>
  <c r="S339" i="10"/>
  <c r="T339" i="10" s="1"/>
  <c r="Q340" i="10"/>
  <c r="P340" i="10" s="1"/>
  <c r="R340" i="10"/>
  <c r="S340" i="10"/>
  <c r="T340" i="10" s="1"/>
  <c r="Q341" i="10"/>
  <c r="P341" i="10" s="1"/>
  <c r="R341" i="10"/>
  <c r="S341" i="10"/>
  <c r="T341" i="10" s="1"/>
  <c r="Q342" i="10"/>
  <c r="P342" i="10" s="1"/>
  <c r="Q343" i="10"/>
  <c r="R343" i="10"/>
  <c r="S343" i="10"/>
  <c r="T343" i="10" s="1"/>
  <c r="Q344" i="10"/>
  <c r="R344" i="10"/>
  <c r="S344" i="10"/>
  <c r="T344" i="10" s="1"/>
  <c r="Q345" i="10"/>
  <c r="R345" i="10"/>
  <c r="S345" i="10"/>
  <c r="T345" i="10" s="1"/>
  <c r="Q346" i="10"/>
  <c r="P346" i="10" s="1"/>
  <c r="R346" i="10"/>
  <c r="S346" i="10"/>
  <c r="T346" i="10" s="1"/>
  <c r="Q347" i="10"/>
  <c r="R347" i="10"/>
  <c r="S347" i="10"/>
  <c r="T347" i="10" s="1"/>
  <c r="Q348" i="10"/>
  <c r="R348" i="10"/>
  <c r="S348" i="10"/>
  <c r="T348" i="10" s="1"/>
  <c r="Q349" i="10"/>
  <c r="R349" i="10"/>
  <c r="S349" i="10"/>
  <c r="T349" i="10" s="1"/>
  <c r="Q350" i="10"/>
  <c r="P350" i="10" s="1"/>
  <c r="R350" i="10"/>
  <c r="S350" i="10"/>
  <c r="T350" i="10" s="1"/>
  <c r="Q351" i="10"/>
  <c r="R351" i="10"/>
  <c r="S351" i="10"/>
  <c r="T351" i="10" s="1"/>
  <c r="Q352" i="10"/>
  <c r="R352" i="10"/>
  <c r="S352" i="10"/>
  <c r="T352" i="10" s="1"/>
  <c r="Q353" i="10"/>
  <c r="R353" i="10"/>
  <c r="S353" i="10"/>
  <c r="T353" i="10" s="1"/>
  <c r="Q354" i="10"/>
  <c r="P354" i="10" s="1"/>
  <c r="R354" i="10"/>
  <c r="S354" i="10"/>
  <c r="T354" i="10" s="1"/>
  <c r="Q355" i="10"/>
  <c r="R355" i="10"/>
  <c r="Q356" i="10"/>
  <c r="R356" i="10"/>
  <c r="S356" i="10"/>
  <c r="T356" i="10" s="1"/>
  <c r="Q357" i="10"/>
  <c r="R357" i="10"/>
  <c r="S357" i="10"/>
  <c r="T357" i="10" s="1"/>
  <c r="Q358" i="10"/>
  <c r="P358" i="10" s="1"/>
  <c r="R358" i="10"/>
  <c r="S358" i="10"/>
  <c r="T358" i="10" s="1"/>
  <c r="Q359" i="10"/>
  <c r="R359" i="10"/>
  <c r="S359" i="10"/>
  <c r="T359" i="10" s="1"/>
  <c r="Q360" i="10"/>
  <c r="R360" i="10"/>
  <c r="S360" i="10"/>
  <c r="T360" i="10" s="1"/>
  <c r="Q361" i="10"/>
  <c r="R361" i="10"/>
  <c r="S361" i="10"/>
  <c r="T361" i="10" s="1"/>
  <c r="Q362" i="10"/>
  <c r="P362" i="10" s="1"/>
  <c r="R362" i="10"/>
  <c r="S362" i="10"/>
  <c r="T362" i="10" s="1"/>
  <c r="Q363" i="10"/>
  <c r="R363" i="10"/>
  <c r="S363" i="10"/>
  <c r="T363" i="10" s="1"/>
  <c r="Q364" i="10"/>
  <c r="R364" i="10"/>
  <c r="S364" i="10"/>
  <c r="T364" i="10" s="1"/>
  <c r="Q365" i="10"/>
  <c r="Q366" i="10"/>
  <c r="P366" i="10" s="1"/>
  <c r="R366" i="10"/>
  <c r="S366" i="10"/>
  <c r="T366" i="10" s="1"/>
  <c r="Q367" i="10"/>
  <c r="R367" i="10"/>
  <c r="S367" i="10"/>
  <c r="T367" i="10" s="1"/>
  <c r="Q368" i="10"/>
  <c r="R368" i="10"/>
  <c r="S368" i="10"/>
  <c r="T368" i="10" s="1"/>
  <c r="Q369" i="10"/>
  <c r="R369" i="10"/>
  <c r="S369" i="10"/>
  <c r="T369" i="10" s="1"/>
  <c r="Q370" i="10"/>
  <c r="P370" i="10" s="1"/>
  <c r="R370" i="10"/>
  <c r="S370" i="10"/>
  <c r="T370" i="10" s="1"/>
  <c r="Q371" i="10"/>
  <c r="R371" i="10"/>
  <c r="S371" i="10"/>
  <c r="T371" i="10" s="1"/>
  <c r="Q372" i="10"/>
  <c r="R372" i="10"/>
  <c r="S372" i="10"/>
  <c r="T372" i="10" s="1"/>
  <c r="Q373" i="10"/>
  <c r="R373" i="10"/>
  <c r="S373" i="10"/>
  <c r="T373" i="10" s="1"/>
  <c r="Q374" i="10"/>
  <c r="P374" i="10" s="1"/>
  <c r="Q375" i="10"/>
  <c r="R375" i="10"/>
  <c r="S375" i="10"/>
  <c r="T375" i="10" s="1"/>
  <c r="Q376" i="10"/>
  <c r="R376" i="10"/>
  <c r="S376" i="10"/>
  <c r="T376" i="10" s="1"/>
  <c r="Q377" i="10"/>
  <c r="R377" i="10"/>
  <c r="S377" i="10"/>
  <c r="T377" i="10" s="1"/>
  <c r="Q378" i="10"/>
  <c r="P378" i="10" s="1"/>
  <c r="R378" i="10"/>
  <c r="S378" i="10"/>
  <c r="T378" i="10" s="1"/>
  <c r="Q379" i="10"/>
  <c r="R379" i="10"/>
  <c r="S379" i="10"/>
  <c r="T379" i="10" s="1"/>
  <c r="Q380" i="10"/>
  <c r="R380" i="10"/>
  <c r="S380" i="10"/>
  <c r="T380" i="10" s="1"/>
  <c r="Q381" i="10"/>
  <c r="R381" i="10"/>
  <c r="S381" i="10"/>
  <c r="T381" i="10" s="1"/>
  <c r="Q382" i="10"/>
  <c r="P382" i="10" s="1"/>
  <c r="R382" i="10"/>
  <c r="S382" i="10"/>
  <c r="T382" i="10" s="1"/>
  <c r="Q383" i="10"/>
  <c r="R383" i="10"/>
  <c r="S383" i="10"/>
  <c r="T383" i="10" s="1"/>
  <c r="Q384" i="10"/>
  <c r="R384" i="10"/>
  <c r="S384" i="10"/>
  <c r="T384" i="10" s="1"/>
  <c r="Q385" i="10"/>
  <c r="R385" i="10"/>
  <c r="S385" i="10"/>
  <c r="T385" i="10" s="1"/>
  <c r="Q386" i="10"/>
  <c r="P386" i="10" s="1"/>
  <c r="R386" i="10"/>
  <c r="S386" i="10"/>
  <c r="T386" i="10" s="1"/>
  <c r="Q387" i="10"/>
  <c r="R387" i="10"/>
  <c r="Q388" i="10"/>
  <c r="R388" i="10"/>
  <c r="S388" i="10"/>
  <c r="T388" i="10" s="1"/>
  <c r="Q389" i="10"/>
  <c r="R389" i="10"/>
  <c r="S389" i="10"/>
  <c r="T389" i="10" s="1"/>
  <c r="Q390" i="10"/>
  <c r="P390" i="10" s="1"/>
  <c r="R390" i="10"/>
  <c r="S390" i="10"/>
  <c r="T390" i="10" s="1"/>
  <c r="Q391" i="10"/>
  <c r="R391" i="10"/>
  <c r="S391" i="10"/>
  <c r="T391" i="10" s="1"/>
  <c r="Q392" i="10"/>
  <c r="R392" i="10"/>
  <c r="S392" i="10"/>
  <c r="T392" i="10" s="1"/>
  <c r="Q393" i="10"/>
  <c r="R393" i="10"/>
  <c r="S393" i="10"/>
  <c r="T393" i="10" s="1"/>
  <c r="Q394" i="10"/>
  <c r="P394" i="10" s="1"/>
  <c r="R394" i="10"/>
  <c r="S394" i="10"/>
  <c r="T394" i="10" s="1"/>
  <c r="Q395" i="10"/>
  <c r="R395" i="10"/>
  <c r="Q396" i="10"/>
  <c r="R396" i="10"/>
  <c r="S396" i="10"/>
  <c r="T396" i="10" s="1"/>
  <c r="Q397" i="10"/>
  <c r="R397" i="10"/>
  <c r="S397" i="10"/>
  <c r="T397" i="10" s="1"/>
  <c r="Q398" i="10"/>
  <c r="P398" i="10" s="1"/>
  <c r="R398" i="10"/>
  <c r="S398" i="10"/>
  <c r="T398" i="10" s="1"/>
  <c r="Q399" i="10"/>
  <c r="R399" i="10"/>
  <c r="S399" i="10"/>
  <c r="T399" i="10" s="1"/>
  <c r="Q400" i="10"/>
  <c r="R400" i="10"/>
  <c r="S400" i="10"/>
  <c r="T400" i="10" s="1"/>
  <c r="Q401" i="10"/>
  <c r="R401" i="10"/>
  <c r="S401" i="10"/>
  <c r="T401" i="10" s="1"/>
  <c r="Q402" i="10"/>
  <c r="P402" i="10" s="1"/>
  <c r="R402" i="10"/>
  <c r="S402" i="10"/>
  <c r="T402" i="10" s="1"/>
  <c r="Q403" i="10"/>
  <c r="R403" i="10"/>
  <c r="S403" i="10"/>
  <c r="T403" i="10" s="1"/>
  <c r="Q404" i="10"/>
  <c r="R404" i="10"/>
  <c r="S404" i="10"/>
  <c r="T404" i="10" s="1"/>
  <c r="Q405" i="10"/>
  <c r="R405" i="10"/>
  <c r="S405" i="10"/>
  <c r="T405" i="10" s="1"/>
  <c r="Q406" i="10"/>
  <c r="P406" i="10" s="1"/>
  <c r="R406" i="10"/>
  <c r="S406" i="10"/>
  <c r="T406" i="10" s="1"/>
  <c r="Q407" i="10"/>
  <c r="R407" i="10"/>
  <c r="S407" i="10"/>
  <c r="T407" i="10" s="1"/>
  <c r="Q408" i="10"/>
  <c r="R408" i="10"/>
  <c r="S408" i="10"/>
  <c r="T408" i="10" s="1"/>
  <c r="Q409" i="10"/>
  <c r="R409" i="10"/>
  <c r="S409" i="10"/>
  <c r="T409" i="10" s="1"/>
  <c r="Q410" i="10"/>
  <c r="P410" i="10" s="1"/>
  <c r="R410" i="10"/>
  <c r="S410" i="10"/>
  <c r="T410" i="10" s="1"/>
  <c r="Q411" i="10"/>
  <c r="R411" i="10"/>
  <c r="Q412" i="10"/>
  <c r="R412" i="10"/>
  <c r="S412" i="10"/>
  <c r="T412" i="10" s="1"/>
  <c r="Q413" i="10"/>
  <c r="R413" i="10"/>
  <c r="S413" i="10"/>
  <c r="T413" i="10" s="1"/>
  <c r="Q414" i="10"/>
  <c r="P414" i="10" s="1"/>
  <c r="R414" i="10"/>
  <c r="S414" i="10"/>
  <c r="T414" i="10" s="1"/>
  <c r="Q415" i="10"/>
  <c r="R415" i="10"/>
  <c r="S415" i="10"/>
  <c r="T415" i="10" s="1"/>
  <c r="Q416" i="10"/>
  <c r="R416" i="10"/>
  <c r="S416" i="10"/>
  <c r="T416" i="10" s="1"/>
  <c r="Q417" i="10"/>
  <c r="R417" i="10"/>
  <c r="S417" i="10"/>
  <c r="T417" i="10" s="1"/>
  <c r="Q418" i="10"/>
  <c r="P418" i="10" s="1"/>
  <c r="R418" i="10"/>
  <c r="S418" i="10"/>
  <c r="T418" i="10" s="1"/>
  <c r="Q419" i="10"/>
  <c r="R419" i="10"/>
  <c r="S419" i="10"/>
  <c r="T419" i="10" s="1"/>
  <c r="Q420" i="10"/>
  <c r="R420" i="10"/>
  <c r="S420" i="10"/>
  <c r="T420" i="10" s="1"/>
  <c r="Q421" i="10"/>
  <c r="R421" i="10"/>
  <c r="S421" i="10"/>
  <c r="T421" i="10" s="1"/>
  <c r="Q422" i="10"/>
  <c r="P422" i="10" s="1"/>
  <c r="R422" i="10"/>
  <c r="S422" i="10"/>
  <c r="T422" i="10" s="1"/>
  <c r="Q423" i="10"/>
  <c r="R423" i="10"/>
  <c r="S423" i="10"/>
  <c r="T423" i="10" s="1"/>
  <c r="Q424" i="10"/>
  <c r="R424" i="10"/>
  <c r="S424" i="10"/>
  <c r="T424" i="10" s="1"/>
  <c r="Q425" i="10"/>
  <c r="R425" i="10"/>
  <c r="S425" i="10"/>
  <c r="T425" i="10" s="1"/>
  <c r="Q426" i="10"/>
  <c r="P426" i="10" s="1"/>
  <c r="R426" i="10"/>
  <c r="S426" i="10"/>
  <c r="T426" i="10" s="1"/>
  <c r="Q427" i="10"/>
  <c r="R427" i="10"/>
  <c r="Q428" i="10"/>
  <c r="R428" i="10"/>
  <c r="S428" i="10"/>
  <c r="T428" i="10" s="1"/>
  <c r="Q429" i="10"/>
  <c r="R429" i="10"/>
  <c r="S429" i="10"/>
  <c r="T429" i="10" s="1"/>
  <c r="Q430" i="10"/>
  <c r="P430" i="10" s="1"/>
  <c r="R430" i="10"/>
  <c r="S430" i="10"/>
  <c r="T430" i="10" s="1"/>
  <c r="Q431" i="10"/>
  <c r="R431" i="10"/>
  <c r="S431" i="10"/>
  <c r="T431" i="10" s="1"/>
  <c r="Q432" i="10"/>
  <c r="R432" i="10"/>
  <c r="S432" i="10"/>
  <c r="T432" i="10" s="1"/>
  <c r="Q433" i="10"/>
  <c r="R433" i="10"/>
  <c r="S433" i="10"/>
  <c r="T433" i="10" s="1"/>
  <c r="Q434" i="10"/>
  <c r="P434" i="10" s="1"/>
  <c r="R434" i="10"/>
  <c r="S434" i="10"/>
  <c r="T434" i="10" s="1"/>
  <c r="Q435" i="10"/>
  <c r="R435" i="10"/>
  <c r="S435" i="10"/>
  <c r="T435" i="10" s="1"/>
  <c r="Q436" i="10"/>
  <c r="R436" i="10"/>
  <c r="S436" i="10"/>
  <c r="T436" i="10" s="1"/>
  <c r="Q437" i="10"/>
  <c r="R437" i="10"/>
  <c r="S437" i="10"/>
  <c r="T437" i="10" s="1"/>
  <c r="Q438" i="10"/>
  <c r="P438" i="10" s="1"/>
  <c r="R438" i="10"/>
  <c r="S438" i="10"/>
  <c r="T438" i="10" s="1"/>
  <c r="Q439" i="10"/>
  <c r="R439" i="10"/>
  <c r="S439" i="10"/>
  <c r="T439" i="10" s="1"/>
  <c r="Q440" i="10"/>
  <c r="R440" i="10"/>
  <c r="S440" i="10"/>
  <c r="T440" i="10" s="1"/>
  <c r="Q441" i="10"/>
  <c r="R441" i="10"/>
  <c r="S441" i="10"/>
  <c r="T441" i="10" s="1"/>
  <c r="Q442" i="10"/>
  <c r="P442" i="10" s="1"/>
  <c r="R442" i="10"/>
  <c r="S442" i="10"/>
  <c r="T442" i="10" s="1"/>
  <c r="Q443" i="10"/>
  <c r="R443" i="10"/>
  <c r="S443" i="10"/>
  <c r="T443" i="10" s="1"/>
  <c r="Q444" i="10"/>
  <c r="R444" i="10"/>
  <c r="S444" i="10"/>
  <c r="T444" i="10" s="1"/>
  <c r="Q445" i="10"/>
  <c r="R445" i="10"/>
  <c r="S445" i="10"/>
  <c r="T445" i="10" s="1"/>
  <c r="Q446" i="10"/>
  <c r="P446" i="10" s="1"/>
  <c r="R446" i="10"/>
  <c r="S446" i="10"/>
  <c r="T446" i="10" s="1"/>
  <c r="Q447" i="10"/>
  <c r="R447" i="10"/>
  <c r="S447" i="10"/>
  <c r="T447" i="10" s="1"/>
  <c r="Q448" i="10"/>
  <c r="R448" i="10"/>
  <c r="S448" i="10"/>
  <c r="T448" i="10" s="1"/>
  <c r="Q449" i="10"/>
  <c r="Q450" i="10"/>
  <c r="P450" i="10" s="1"/>
  <c r="R450" i="10"/>
  <c r="S450" i="10"/>
  <c r="T450" i="10" s="1"/>
  <c r="Q451" i="10"/>
  <c r="R451" i="10"/>
  <c r="S451" i="10"/>
  <c r="T451" i="10" s="1"/>
  <c r="Q452" i="10"/>
  <c r="R452" i="10"/>
  <c r="S452" i="10"/>
  <c r="T452" i="10" s="1"/>
  <c r="Q453" i="10"/>
  <c r="R453" i="10"/>
  <c r="S453" i="10"/>
  <c r="T453" i="10" s="1"/>
  <c r="Q454" i="10"/>
  <c r="P454" i="10" s="1"/>
  <c r="Q455" i="10"/>
  <c r="R455" i="10"/>
  <c r="S455" i="10"/>
  <c r="T455" i="10" s="1"/>
  <c r="Q456" i="10"/>
  <c r="R456" i="10"/>
  <c r="S456" i="10"/>
  <c r="T456" i="10" s="1"/>
  <c r="Q457" i="10"/>
  <c r="R457" i="10"/>
  <c r="S457" i="10"/>
  <c r="T457" i="10" s="1"/>
  <c r="Q458" i="10"/>
  <c r="P458" i="10" s="1"/>
  <c r="R458" i="10"/>
  <c r="S458" i="10"/>
  <c r="T458" i="10" s="1"/>
  <c r="Q459" i="10"/>
  <c r="R459" i="10"/>
  <c r="S459" i="10"/>
  <c r="T459" i="10" s="1"/>
  <c r="Q460" i="10"/>
  <c r="S460" i="10"/>
  <c r="T460" i="10" s="1"/>
  <c r="Q461" i="10"/>
  <c r="R461" i="10"/>
  <c r="S461" i="10"/>
  <c r="T461" i="10" s="1"/>
  <c r="Q462" i="10"/>
  <c r="P462" i="10" s="1"/>
  <c r="R462" i="10"/>
  <c r="S462" i="10"/>
  <c r="T462" i="10" s="1"/>
  <c r="Q463" i="10"/>
  <c r="R463" i="10"/>
  <c r="S463" i="10"/>
  <c r="T463" i="10" s="1"/>
  <c r="Q464" i="10"/>
  <c r="R464" i="10"/>
  <c r="S464" i="10"/>
  <c r="T464" i="10" s="1"/>
  <c r="Q465" i="10"/>
  <c r="R465" i="10"/>
  <c r="S465" i="10"/>
  <c r="T465" i="10" s="1"/>
  <c r="Q466" i="10"/>
  <c r="P466" i="10" s="1"/>
  <c r="R466" i="10"/>
  <c r="S466" i="10"/>
  <c r="T466" i="10" s="1"/>
  <c r="Q467" i="10"/>
  <c r="R467" i="10"/>
  <c r="S467" i="10"/>
  <c r="T467" i="10" s="1"/>
  <c r="Q468" i="10"/>
  <c r="R468" i="10"/>
  <c r="S468" i="10"/>
  <c r="T468" i="10" s="1"/>
  <c r="Q469" i="10"/>
  <c r="R469" i="10"/>
  <c r="S469" i="10"/>
  <c r="T469" i="10" s="1"/>
  <c r="Q470" i="10"/>
  <c r="P470" i="10" s="1"/>
  <c r="R470" i="10"/>
  <c r="S470" i="10"/>
  <c r="T470" i="10" s="1"/>
  <c r="Q471" i="10"/>
  <c r="R471" i="10"/>
  <c r="S471" i="10"/>
  <c r="T471" i="10" s="1"/>
  <c r="Q472" i="10"/>
  <c r="S472" i="10"/>
  <c r="T472" i="10" s="1"/>
  <c r="Q473" i="10"/>
  <c r="R473" i="10"/>
  <c r="S473" i="10"/>
  <c r="T473" i="10" s="1"/>
  <c r="Q474" i="10"/>
  <c r="P474" i="10" s="1"/>
  <c r="R474" i="10"/>
  <c r="S474" i="10"/>
  <c r="T474" i="10" s="1"/>
  <c r="Q475" i="10"/>
  <c r="R475" i="10"/>
  <c r="S475" i="10"/>
  <c r="T475" i="10" s="1"/>
  <c r="Q476" i="10"/>
  <c r="R476" i="10"/>
  <c r="S476" i="10"/>
  <c r="T476" i="10" s="1"/>
  <c r="Q477" i="10"/>
  <c r="R477" i="10"/>
  <c r="S477" i="10"/>
  <c r="T477" i="10" s="1"/>
  <c r="Q478" i="10"/>
  <c r="P478" i="10" s="1"/>
  <c r="Q479" i="10"/>
  <c r="R479" i="10"/>
  <c r="S479" i="10"/>
  <c r="T479" i="10" s="1"/>
  <c r="Q480" i="10"/>
  <c r="R480" i="10"/>
  <c r="S480" i="10"/>
  <c r="T480" i="10" s="1"/>
  <c r="Q481" i="10"/>
  <c r="R481" i="10"/>
  <c r="S481" i="10"/>
  <c r="T481" i="10" s="1"/>
  <c r="Q482" i="10"/>
  <c r="P482" i="10" s="1"/>
  <c r="R482" i="10"/>
  <c r="S482" i="10"/>
  <c r="T482" i="10" s="1"/>
  <c r="Q483" i="10"/>
  <c r="R483" i="10"/>
  <c r="Q484" i="10"/>
  <c r="R484" i="10"/>
  <c r="S484" i="10"/>
  <c r="T484" i="10" s="1"/>
  <c r="Q485" i="10"/>
  <c r="R485" i="10"/>
  <c r="S485" i="10"/>
  <c r="T485" i="10" s="1"/>
  <c r="Q486" i="10"/>
  <c r="P486" i="10" s="1"/>
  <c r="R486" i="10"/>
  <c r="S486" i="10"/>
  <c r="T486" i="10" s="1"/>
  <c r="Q487" i="10"/>
  <c r="R487" i="10"/>
  <c r="S487" i="10"/>
  <c r="T487" i="10" s="1"/>
  <c r="Q488" i="10"/>
  <c r="R488" i="10"/>
  <c r="S488" i="10"/>
  <c r="T488" i="10" s="1"/>
  <c r="Q489" i="10"/>
  <c r="R489" i="10"/>
  <c r="S489" i="10"/>
  <c r="T489" i="10" s="1"/>
  <c r="Q490" i="10"/>
  <c r="P490" i="10" s="1"/>
  <c r="R490" i="10"/>
  <c r="S490" i="10"/>
  <c r="T490" i="10" s="1"/>
  <c r="Q491" i="10"/>
  <c r="R491" i="10"/>
  <c r="Q492" i="10"/>
  <c r="R492" i="10"/>
  <c r="S492" i="10"/>
  <c r="T492" i="10" s="1"/>
  <c r="Q493" i="10"/>
  <c r="R493" i="10"/>
  <c r="S493" i="10"/>
  <c r="T493" i="10" s="1"/>
  <c r="Q494" i="10"/>
  <c r="P494" i="10" s="1"/>
  <c r="R494" i="10"/>
  <c r="S494" i="10"/>
  <c r="T494" i="10" s="1"/>
  <c r="Q495" i="10"/>
  <c r="R495" i="10"/>
  <c r="S495" i="10"/>
  <c r="T495" i="10" s="1"/>
  <c r="Q496" i="10"/>
  <c r="R496" i="10"/>
  <c r="S496" i="10"/>
  <c r="T496" i="10" s="1"/>
  <c r="Q497" i="10"/>
  <c r="R497" i="10"/>
  <c r="S497" i="10"/>
  <c r="T497" i="10" s="1"/>
  <c r="Q498" i="10"/>
  <c r="P498" i="10" s="1"/>
  <c r="R498" i="10"/>
  <c r="S498" i="10"/>
  <c r="T498" i="10" s="1"/>
  <c r="Q499" i="10"/>
  <c r="R499" i="10"/>
  <c r="S499" i="10"/>
  <c r="T499" i="10" s="1"/>
  <c r="Q500" i="10"/>
  <c r="R500" i="10"/>
  <c r="S500" i="10"/>
  <c r="T500" i="10" s="1"/>
  <c r="Q501" i="10"/>
  <c r="R501" i="10"/>
  <c r="S501" i="10"/>
  <c r="T501" i="10" s="1"/>
  <c r="Q502" i="10"/>
  <c r="P502" i="10" s="1"/>
  <c r="R502" i="10"/>
  <c r="S502" i="10"/>
  <c r="T502" i="10" s="1"/>
  <c r="P33" i="10"/>
  <c r="P35" i="10"/>
  <c r="P37" i="10"/>
  <c r="P39" i="10"/>
  <c r="P41" i="10"/>
  <c r="P43" i="10"/>
  <c r="P45" i="10"/>
  <c r="P47" i="10"/>
  <c r="P49" i="10"/>
  <c r="P51" i="10"/>
  <c r="P53" i="10"/>
  <c r="P55" i="10"/>
  <c r="P57" i="10"/>
  <c r="P59" i="10"/>
  <c r="P61" i="10"/>
  <c r="P63" i="10"/>
  <c r="P65" i="10"/>
  <c r="P67" i="10"/>
  <c r="P69" i="10"/>
  <c r="P71" i="10"/>
  <c r="P73" i="10"/>
  <c r="P75" i="10"/>
  <c r="P77" i="10"/>
  <c r="P79" i="10"/>
  <c r="P81" i="10"/>
  <c r="P83" i="10"/>
  <c r="P85" i="10"/>
  <c r="P87" i="10"/>
  <c r="P89" i="10"/>
  <c r="P91" i="10"/>
  <c r="P93" i="10"/>
  <c r="P95" i="10"/>
  <c r="P97" i="10"/>
  <c r="P99" i="10"/>
  <c r="P101" i="10"/>
  <c r="P103" i="10"/>
  <c r="P105" i="10"/>
  <c r="P107" i="10"/>
  <c r="P109" i="10"/>
  <c r="P111" i="10"/>
  <c r="P113" i="10"/>
  <c r="P115" i="10"/>
  <c r="P117" i="10"/>
  <c r="P119" i="10"/>
  <c r="P121" i="10"/>
  <c r="P123" i="10"/>
  <c r="P125" i="10"/>
  <c r="P127" i="10"/>
  <c r="P130" i="10"/>
  <c r="P131" i="10"/>
  <c r="P132" i="10"/>
  <c r="P135" i="10"/>
  <c r="P139" i="10"/>
  <c r="P140" i="10"/>
  <c r="P143" i="10"/>
  <c r="P146" i="10"/>
  <c r="P147" i="10"/>
  <c r="P148" i="10"/>
  <c r="P151" i="10"/>
  <c r="P155" i="10"/>
  <c r="P156" i="10"/>
  <c r="P159" i="10"/>
  <c r="P162" i="10"/>
  <c r="P163" i="10"/>
  <c r="P164" i="10"/>
  <c r="P167" i="10"/>
  <c r="P171" i="10"/>
  <c r="P172" i="10"/>
  <c r="P175" i="10"/>
  <c r="P177" i="10"/>
  <c r="P179" i="10"/>
  <c r="P181" i="10"/>
  <c r="P183" i="10"/>
  <c r="P185" i="10"/>
  <c r="P187" i="10"/>
  <c r="P189" i="10"/>
  <c r="P191" i="10"/>
  <c r="P193" i="10"/>
  <c r="P195" i="10"/>
  <c r="P198" i="10"/>
  <c r="P199" i="10"/>
  <c r="P200" i="10"/>
  <c r="P203" i="10"/>
  <c r="P207" i="10"/>
  <c r="P208" i="10"/>
  <c r="P211" i="10"/>
  <c r="P214" i="10"/>
  <c r="P215" i="10"/>
  <c r="P216" i="10"/>
  <c r="P219" i="10"/>
  <c r="P223" i="10"/>
  <c r="P224" i="10"/>
  <c r="P227" i="10"/>
  <c r="P230" i="10"/>
  <c r="P231" i="10"/>
  <c r="P232" i="10"/>
  <c r="P235" i="10"/>
  <c r="P239" i="10"/>
  <c r="P240" i="10"/>
  <c r="P243" i="10"/>
  <c r="P246" i="10"/>
  <c r="P247" i="10"/>
  <c r="P248" i="10"/>
  <c r="P251" i="10"/>
  <c r="P255" i="10"/>
  <c r="P256" i="10"/>
  <c r="P259" i="10"/>
  <c r="P261" i="10"/>
  <c r="P263" i="10"/>
  <c r="P265" i="10"/>
  <c r="P267" i="10"/>
  <c r="P269" i="10"/>
  <c r="P271" i="10"/>
  <c r="P273" i="10"/>
  <c r="P275" i="10"/>
  <c r="P277" i="10"/>
  <c r="P279" i="10"/>
  <c r="P281" i="10"/>
  <c r="P283" i="10"/>
  <c r="P285" i="10"/>
  <c r="P287" i="10"/>
  <c r="P289" i="10"/>
  <c r="P291" i="10"/>
  <c r="P293" i="10"/>
  <c r="P295" i="10"/>
  <c r="P297" i="10"/>
  <c r="P299" i="10"/>
  <c r="P302" i="10"/>
  <c r="P303" i="10"/>
  <c r="P304" i="10"/>
  <c r="P307" i="10"/>
  <c r="P311" i="10"/>
  <c r="P312" i="10"/>
  <c r="P315" i="10"/>
  <c r="P318" i="10"/>
  <c r="P319" i="10"/>
  <c r="P320" i="10"/>
  <c r="P323" i="10"/>
  <c r="P327" i="10"/>
  <c r="P328" i="10"/>
  <c r="P331" i="10"/>
  <c r="P334" i="10"/>
  <c r="P335" i="10"/>
  <c r="P336" i="10"/>
  <c r="P339" i="10"/>
  <c r="P343" i="10"/>
  <c r="P344" i="10"/>
  <c r="P345" i="10"/>
  <c r="P347" i="10"/>
  <c r="P348" i="10"/>
  <c r="P349" i="10"/>
  <c r="P351" i="10"/>
  <c r="P352" i="10"/>
  <c r="P353" i="10"/>
  <c r="P355" i="10"/>
  <c r="P356" i="10"/>
  <c r="P357" i="10"/>
  <c r="P359" i="10"/>
  <c r="P360" i="10"/>
  <c r="P361" i="10"/>
  <c r="P363" i="10"/>
  <c r="P364" i="10"/>
  <c r="P365" i="10"/>
  <c r="P367" i="10"/>
  <c r="P368" i="10"/>
  <c r="P369" i="10"/>
  <c r="P371" i="10"/>
  <c r="P372" i="10"/>
  <c r="P373" i="10"/>
  <c r="P375" i="10"/>
  <c r="P376" i="10"/>
  <c r="P377" i="10"/>
  <c r="P379" i="10"/>
  <c r="P380" i="10"/>
  <c r="P381" i="10"/>
  <c r="P383" i="10"/>
  <c r="P384" i="10"/>
  <c r="P385" i="10"/>
  <c r="P387" i="10"/>
  <c r="P388" i="10"/>
  <c r="P389" i="10"/>
  <c r="P391" i="10"/>
  <c r="P392" i="10"/>
  <c r="P393" i="10"/>
  <c r="P395" i="10"/>
  <c r="P396" i="10"/>
  <c r="P397" i="10"/>
  <c r="P399" i="10"/>
  <c r="P400" i="10"/>
  <c r="P401" i="10"/>
  <c r="P403" i="10"/>
  <c r="P404" i="10"/>
  <c r="P405" i="10"/>
  <c r="P407" i="10"/>
  <c r="P408" i="10"/>
  <c r="P409" i="10"/>
  <c r="P411" i="10"/>
  <c r="P412" i="10"/>
  <c r="P413" i="10"/>
  <c r="P415" i="10"/>
  <c r="P416" i="10"/>
  <c r="P417" i="10"/>
  <c r="P419" i="10"/>
  <c r="P420" i="10"/>
  <c r="P421" i="10"/>
  <c r="P423" i="10"/>
  <c r="P424" i="10"/>
  <c r="P425" i="10"/>
  <c r="P427" i="10"/>
  <c r="P428" i="10"/>
  <c r="P429" i="10"/>
  <c r="P431" i="10"/>
  <c r="P432" i="10"/>
  <c r="P433" i="10"/>
  <c r="P435" i="10"/>
  <c r="P436" i="10"/>
  <c r="P437" i="10"/>
  <c r="P439" i="10"/>
  <c r="P440" i="10"/>
  <c r="P441" i="10"/>
  <c r="P443" i="10"/>
  <c r="P444" i="10"/>
  <c r="P445" i="10"/>
  <c r="P447" i="10"/>
  <c r="P448" i="10"/>
  <c r="P449" i="10"/>
  <c r="P451" i="10"/>
  <c r="P452" i="10"/>
  <c r="P453" i="10"/>
  <c r="P455" i="10"/>
  <c r="P456" i="10"/>
  <c r="P457" i="10"/>
  <c r="P459" i="10"/>
  <c r="P460" i="10"/>
  <c r="P461" i="10"/>
  <c r="P463" i="10"/>
  <c r="P464" i="10"/>
  <c r="P465" i="10"/>
  <c r="P467" i="10"/>
  <c r="P468" i="10"/>
  <c r="P469" i="10"/>
  <c r="P471" i="10"/>
  <c r="P472" i="10"/>
  <c r="P473" i="10"/>
  <c r="P475" i="10"/>
  <c r="P476" i="10"/>
  <c r="P477" i="10"/>
  <c r="P479" i="10"/>
  <c r="P480" i="10"/>
  <c r="P481" i="10"/>
  <c r="P483" i="10"/>
  <c r="P484" i="10"/>
  <c r="P485" i="10"/>
  <c r="P487" i="10"/>
  <c r="P488" i="10"/>
  <c r="P489" i="10"/>
  <c r="P491" i="10"/>
  <c r="P492" i="10"/>
  <c r="P493" i="10"/>
  <c r="P495" i="10"/>
  <c r="P496" i="10"/>
  <c r="P497" i="10"/>
  <c r="P499" i="10"/>
  <c r="P500" i="10"/>
  <c r="P501" i="10"/>
  <c r="AC3" i="10"/>
  <c r="W3" i="10"/>
  <c r="Q3" i="10"/>
  <c r="P4" i="10"/>
  <c r="P5" i="10" s="1"/>
  <c r="P6" i="10" s="1"/>
  <c r="J3" i="10"/>
  <c r="I3" i="10"/>
  <c r="G3" i="10"/>
  <c r="F3" i="10"/>
  <c r="D3" i="10"/>
  <c r="C3" i="10"/>
  <c r="B3" i="10"/>
  <c r="N3" i="10" s="1"/>
  <c r="A4" i="10"/>
  <c r="L4" i="10" l="1"/>
  <c r="H4" i="10"/>
  <c r="N4" i="10"/>
  <c r="M4" i="10"/>
  <c r="E478" i="10"/>
  <c r="L478" i="10"/>
  <c r="A478" i="10"/>
  <c r="E454" i="10"/>
  <c r="L454" i="10"/>
  <c r="A454" i="10"/>
  <c r="A491" i="10"/>
  <c r="E491" i="10"/>
  <c r="M491" i="10"/>
  <c r="L472" i="10"/>
  <c r="A472" i="10"/>
  <c r="AD472" i="10"/>
  <c r="N472" i="10"/>
  <c r="L333" i="10"/>
  <c r="A333" i="10"/>
  <c r="AE333" i="10"/>
  <c r="AF333" i="10" s="1"/>
  <c r="M333" i="10"/>
  <c r="E333" i="10"/>
  <c r="N333" i="10"/>
  <c r="A291" i="10"/>
  <c r="N291" i="10"/>
  <c r="L264" i="10"/>
  <c r="A264" i="10"/>
  <c r="AD264" i="10"/>
  <c r="M264" i="10"/>
  <c r="E264" i="10"/>
  <c r="N264" i="10"/>
  <c r="E257" i="10"/>
  <c r="A257" i="10"/>
  <c r="L257" i="10"/>
  <c r="AE257" i="10"/>
  <c r="AF257" i="10" s="1"/>
  <c r="N257" i="10"/>
  <c r="L251" i="10"/>
  <c r="A251" i="10"/>
  <c r="N251" i="10"/>
  <c r="A246" i="10"/>
  <c r="L246" i="10"/>
  <c r="E246" i="10"/>
  <c r="M246" i="10"/>
  <c r="L234" i="10"/>
  <c r="A234" i="10"/>
  <c r="M234" i="10"/>
  <c r="E234" i="10"/>
  <c r="N234" i="10"/>
  <c r="L222" i="10"/>
  <c r="A222" i="10"/>
  <c r="M222" i="10"/>
  <c r="E222" i="10"/>
  <c r="N222" i="10"/>
  <c r="AD212" i="10"/>
  <c r="L212" i="10"/>
  <c r="E212" i="10"/>
  <c r="M212" i="10"/>
  <c r="A212" i="10"/>
  <c r="R472" i="10"/>
  <c r="S449" i="10"/>
  <c r="T449" i="10" s="1"/>
  <c r="S333" i="10"/>
  <c r="T333" i="10" s="1"/>
  <c r="R264" i="10"/>
  <c r="S257" i="10"/>
  <c r="T257" i="10" s="1"/>
  <c r="R212" i="10"/>
  <c r="X491" i="10"/>
  <c r="X483" i="10"/>
  <c r="X449" i="10"/>
  <c r="X374" i="10"/>
  <c r="X342" i="10"/>
  <c r="X234" i="10"/>
  <c r="AD491" i="10"/>
  <c r="AE486" i="10"/>
  <c r="AF486" i="10" s="1"/>
  <c r="AE342" i="10"/>
  <c r="AF342" i="10" s="1"/>
  <c r="AE279" i="10"/>
  <c r="AF279" i="10" s="1"/>
  <c r="AE246" i="10"/>
  <c r="AF246" i="10" s="1"/>
  <c r="AD234" i="10"/>
  <c r="A481" i="10"/>
  <c r="E481" i="10"/>
  <c r="M481" i="10"/>
  <c r="AE481" i="10"/>
  <c r="AF481" i="10" s="1"/>
  <c r="A475" i="10"/>
  <c r="E475" i="10"/>
  <c r="M475" i="10"/>
  <c r="A467" i="10"/>
  <c r="E467" i="10"/>
  <c r="M467" i="10"/>
  <c r="E462" i="10"/>
  <c r="L462" i="10"/>
  <c r="A462" i="10"/>
  <c r="L457" i="10"/>
  <c r="A457" i="10"/>
  <c r="E457" i="10"/>
  <c r="N457" i="10"/>
  <c r="AE457" i="10"/>
  <c r="AF457" i="10" s="1"/>
  <c r="L448" i="10"/>
  <c r="A448" i="10"/>
  <c r="N448" i="10"/>
  <c r="AD448" i="10"/>
  <c r="L445" i="10"/>
  <c r="AE445" i="10"/>
  <c r="AF445" i="10" s="1"/>
  <c r="A445" i="10"/>
  <c r="E445" i="10"/>
  <c r="N445" i="10"/>
  <c r="N382" i="10"/>
  <c r="A382" i="10"/>
  <c r="L373" i="10"/>
  <c r="A373" i="10"/>
  <c r="AE373" i="10"/>
  <c r="AF373" i="10" s="1"/>
  <c r="M373" i="10"/>
  <c r="E373" i="10"/>
  <c r="N373" i="10"/>
  <c r="A363" i="10"/>
  <c r="L363" i="10"/>
  <c r="E363" i="10"/>
  <c r="M363" i="10"/>
  <c r="A350" i="10"/>
  <c r="N350" i="10"/>
  <c r="L341" i="10"/>
  <c r="A341" i="10"/>
  <c r="AE341" i="10"/>
  <c r="AF341" i="10" s="1"/>
  <c r="M341" i="10"/>
  <c r="E341" i="10"/>
  <c r="N341" i="10"/>
  <c r="A331" i="10"/>
  <c r="L331" i="10"/>
  <c r="E331" i="10"/>
  <c r="M331" i="10"/>
  <c r="E320" i="10"/>
  <c r="A320" i="10"/>
  <c r="L320" i="10"/>
  <c r="AD320" i="10"/>
  <c r="N320" i="10"/>
  <c r="A314" i="10"/>
  <c r="L314" i="10"/>
  <c r="E314" i="10"/>
  <c r="M314" i="10"/>
  <c r="L309" i="10"/>
  <c r="A309" i="10"/>
  <c r="N309" i="10"/>
  <c r="AE309" i="10"/>
  <c r="AF309" i="10" s="1"/>
  <c r="A306" i="10"/>
  <c r="L306" i="10"/>
  <c r="E306" i="10"/>
  <c r="M306" i="10"/>
  <c r="L301" i="10"/>
  <c r="A301" i="10"/>
  <c r="N301" i="10"/>
  <c r="AE301" i="10"/>
  <c r="AF301" i="10" s="1"/>
  <c r="A298" i="10"/>
  <c r="L298" i="10"/>
  <c r="E298" i="10"/>
  <c r="M298" i="10"/>
  <c r="E289" i="10"/>
  <c r="A289" i="10"/>
  <c r="L289" i="10"/>
  <c r="AE289" i="10"/>
  <c r="AF289" i="10" s="1"/>
  <c r="N289" i="10"/>
  <c r="A286" i="10"/>
  <c r="L286" i="10"/>
  <c r="E286" i="10"/>
  <c r="M286" i="10"/>
  <c r="E277" i="10"/>
  <c r="A277" i="10"/>
  <c r="L277" i="10"/>
  <c r="AE277" i="10"/>
  <c r="AF277" i="10" s="1"/>
  <c r="N277" i="10"/>
  <c r="L256" i="10"/>
  <c r="A256" i="10"/>
  <c r="AD256" i="10"/>
  <c r="M256" i="10"/>
  <c r="E256" i="10"/>
  <c r="N256" i="10"/>
  <c r="E249" i="10"/>
  <c r="A249" i="10"/>
  <c r="L249" i="10"/>
  <c r="AE249" i="10"/>
  <c r="AF249" i="10" s="1"/>
  <c r="N249" i="10"/>
  <c r="AD244" i="10"/>
  <c r="L244" i="10"/>
  <c r="E244" i="10"/>
  <c r="M244" i="10"/>
  <c r="A244" i="10"/>
  <c r="A232" i="10"/>
  <c r="AD232" i="10"/>
  <c r="L232" i="10"/>
  <c r="E232" i="10"/>
  <c r="M232" i="10"/>
  <c r="A220" i="10"/>
  <c r="AD220" i="10"/>
  <c r="L220" i="10"/>
  <c r="E220" i="10"/>
  <c r="M220" i="10"/>
  <c r="L207" i="10"/>
  <c r="A207" i="10"/>
  <c r="N207" i="10"/>
  <c r="L202" i="10"/>
  <c r="A202" i="10"/>
  <c r="N202" i="10"/>
  <c r="L460" i="10"/>
  <c r="A460" i="10"/>
  <c r="AD460" i="10"/>
  <c r="N460" i="10"/>
  <c r="L427" i="10"/>
  <c r="A427" i="10"/>
  <c r="M427" i="10"/>
  <c r="E427" i="10"/>
  <c r="N427" i="10"/>
  <c r="L411" i="10"/>
  <c r="A411" i="10"/>
  <c r="M411" i="10"/>
  <c r="E411" i="10"/>
  <c r="N411" i="10"/>
  <c r="L395" i="10"/>
  <c r="A395" i="10"/>
  <c r="M395" i="10"/>
  <c r="E395" i="10"/>
  <c r="N395" i="10"/>
  <c r="N374" i="10"/>
  <c r="A374" i="10"/>
  <c r="L365" i="10"/>
  <c r="A365" i="10"/>
  <c r="AE365" i="10"/>
  <c r="AF365" i="10" s="1"/>
  <c r="M365" i="10"/>
  <c r="E365" i="10"/>
  <c r="N365" i="10"/>
  <c r="A355" i="10"/>
  <c r="L355" i="10"/>
  <c r="E355" i="10"/>
  <c r="M355" i="10"/>
  <c r="A323" i="10"/>
  <c r="L323" i="10"/>
  <c r="E323" i="10"/>
  <c r="M323" i="10"/>
  <c r="S478" i="10"/>
  <c r="T478" i="10" s="1"/>
  <c r="R365" i="10"/>
  <c r="R333" i="10"/>
  <c r="S246" i="10"/>
  <c r="T246" i="10" s="1"/>
  <c r="S234" i="10"/>
  <c r="T234" i="10" s="1"/>
  <c r="X251" i="10"/>
  <c r="X222" i="10"/>
  <c r="AE483" i="10"/>
  <c r="AF483" i="10" s="1"/>
  <c r="AE427" i="10"/>
  <c r="AF427" i="10" s="1"/>
  <c r="AE411" i="10"/>
  <c r="AF411" i="10" s="1"/>
  <c r="AD374" i="10"/>
  <c r="AD279" i="10"/>
  <c r="AD246" i="10"/>
  <c r="E498" i="10"/>
  <c r="A498" i="10"/>
  <c r="L498" i="10"/>
  <c r="N491" i="10"/>
  <c r="A489" i="10"/>
  <c r="AE489" i="10"/>
  <c r="AF489" i="10" s="1"/>
  <c r="E489" i="10"/>
  <c r="M489" i="10"/>
  <c r="E486" i="10"/>
  <c r="L486" i="10"/>
  <c r="A486" i="10"/>
  <c r="L480" i="10"/>
  <c r="A480" i="10"/>
  <c r="N480" i="10"/>
  <c r="AD480" i="10"/>
  <c r="A465" i="10"/>
  <c r="E465" i="10"/>
  <c r="M465" i="10"/>
  <c r="AE465" i="10"/>
  <c r="AF465" i="10" s="1"/>
  <c r="L456" i="10"/>
  <c r="A456" i="10"/>
  <c r="N456" i="10"/>
  <c r="AD456" i="10"/>
  <c r="L453" i="10"/>
  <c r="AE453" i="10"/>
  <c r="AF453" i="10" s="1"/>
  <c r="A453" i="10"/>
  <c r="E453" i="10"/>
  <c r="N453" i="10"/>
  <c r="E450" i="10"/>
  <c r="A450" i="10"/>
  <c r="L450" i="10"/>
  <c r="A417" i="10"/>
  <c r="AE417" i="10"/>
  <c r="AF417" i="10" s="1"/>
  <c r="L417" i="10"/>
  <c r="E417" i="10"/>
  <c r="M417" i="10"/>
  <c r="N414" i="10"/>
  <c r="A414" i="10"/>
  <c r="A401" i="10"/>
  <c r="AE401" i="10"/>
  <c r="AF401" i="10" s="1"/>
  <c r="L401" i="10"/>
  <c r="E401" i="10"/>
  <c r="M401" i="10"/>
  <c r="N398" i="10"/>
  <c r="A398" i="10"/>
  <c r="N390" i="10"/>
  <c r="A390" i="10"/>
  <c r="L381" i="10"/>
  <c r="AE381" i="10"/>
  <c r="AF381" i="10" s="1"/>
  <c r="M381" i="10"/>
  <c r="A381" i="10"/>
  <c r="E381" i="10"/>
  <c r="N381" i="10"/>
  <c r="A371" i="10"/>
  <c r="L371" i="10"/>
  <c r="E371" i="10"/>
  <c r="M371" i="10"/>
  <c r="A358" i="10"/>
  <c r="N358" i="10"/>
  <c r="L349" i="10"/>
  <c r="A349" i="10"/>
  <c r="AE349" i="10"/>
  <c r="AF349" i="10" s="1"/>
  <c r="M349" i="10"/>
  <c r="E349" i="10"/>
  <c r="N349" i="10"/>
  <c r="A339" i="10"/>
  <c r="L339" i="10"/>
  <c r="E339" i="10"/>
  <c r="M339" i="10"/>
  <c r="A326" i="10"/>
  <c r="N326" i="10"/>
  <c r="A296" i="10"/>
  <c r="AD296" i="10"/>
  <c r="L296" i="10"/>
  <c r="E296" i="10"/>
  <c r="M296" i="10"/>
  <c r="A284" i="10"/>
  <c r="AD284" i="10"/>
  <c r="L284" i="10"/>
  <c r="E284" i="10"/>
  <c r="M284" i="10"/>
  <c r="L276" i="10"/>
  <c r="AD276" i="10"/>
  <c r="M276" i="10"/>
  <c r="E276" i="10"/>
  <c r="N276" i="10"/>
  <c r="A276" i="10"/>
  <c r="L267" i="10"/>
  <c r="A267" i="10"/>
  <c r="N267" i="10"/>
  <c r="AD204" i="10"/>
  <c r="L204" i="10"/>
  <c r="A204" i="10"/>
  <c r="E204" i="10"/>
  <c r="M204" i="10"/>
  <c r="A483" i="10"/>
  <c r="E483" i="10"/>
  <c r="M483" i="10"/>
  <c r="L449" i="10"/>
  <c r="A449" i="10"/>
  <c r="E449" i="10"/>
  <c r="N449" i="10"/>
  <c r="AE449" i="10"/>
  <c r="AF449" i="10" s="1"/>
  <c r="A387" i="10"/>
  <c r="L387" i="10"/>
  <c r="E387" i="10"/>
  <c r="M387" i="10"/>
  <c r="A342" i="10"/>
  <c r="N342" i="10"/>
  <c r="S454" i="10"/>
  <c r="T454" i="10" s="1"/>
  <c r="S374" i="10"/>
  <c r="T374" i="10" s="1"/>
  <c r="S342" i="10"/>
  <c r="T342" i="10" s="1"/>
  <c r="R257" i="10"/>
  <c r="S222" i="10"/>
  <c r="T222" i="10" s="1"/>
  <c r="X411" i="10"/>
  <c r="X257" i="10"/>
  <c r="V4" i="10"/>
  <c r="S491" i="10"/>
  <c r="T491" i="10" s="1"/>
  <c r="S483" i="10"/>
  <c r="T483" i="10" s="1"/>
  <c r="R478" i="10"/>
  <c r="R454" i="10"/>
  <c r="S427" i="10"/>
  <c r="T427" i="10" s="1"/>
  <c r="S411" i="10"/>
  <c r="T411" i="10" s="1"/>
  <c r="S395" i="10"/>
  <c r="T395" i="10" s="1"/>
  <c r="S387" i="10"/>
  <c r="T387" i="10" s="1"/>
  <c r="R374" i="10"/>
  <c r="S355" i="10"/>
  <c r="T355" i="10" s="1"/>
  <c r="R342" i="10"/>
  <c r="S323" i="10"/>
  <c r="T323" i="10" s="1"/>
  <c r="S291" i="10"/>
  <c r="T291" i="10" s="1"/>
  <c r="S279" i="10"/>
  <c r="T279" i="10" s="1"/>
  <c r="S251" i="10"/>
  <c r="T251" i="10" s="1"/>
  <c r="R246" i="10"/>
  <c r="R234" i="10"/>
  <c r="R222" i="10"/>
  <c r="X478" i="10"/>
  <c r="X472" i="10"/>
  <c r="X460" i="10"/>
  <c r="X454" i="10"/>
  <c r="X395" i="10"/>
  <c r="X387" i="10"/>
  <c r="X365" i="10"/>
  <c r="X355" i="10"/>
  <c r="X333" i="10"/>
  <c r="X323" i="10"/>
  <c r="X291" i="10"/>
  <c r="X279" i="10"/>
  <c r="X212" i="10"/>
  <c r="AE498" i="10"/>
  <c r="AF498" i="10" s="1"/>
  <c r="AD483" i="10"/>
  <c r="AE478" i="10"/>
  <c r="AF478" i="10" s="1"/>
  <c r="AE454" i="10"/>
  <c r="AF454" i="10" s="1"/>
  <c r="AD427" i="10"/>
  <c r="AD411" i="10"/>
  <c r="AE387" i="10"/>
  <c r="AF387" i="10" s="1"/>
  <c r="AD365" i="10"/>
  <c r="AE355" i="10"/>
  <c r="AF355" i="10" s="1"/>
  <c r="AD333" i="10"/>
  <c r="AE323" i="10"/>
  <c r="AF323" i="10" s="1"/>
  <c r="AE291" i="10"/>
  <c r="AF291" i="10" s="1"/>
  <c r="AE264" i="10"/>
  <c r="AF264" i="10" s="1"/>
  <c r="AD257" i="10"/>
  <c r="AE251" i="10"/>
  <c r="AF251" i="10" s="1"/>
  <c r="AE222" i="10"/>
  <c r="AF222" i="10" s="1"/>
  <c r="E502" i="10"/>
  <c r="L502" i="10"/>
  <c r="A502" i="10"/>
  <c r="E494" i="10"/>
  <c r="L494" i="10"/>
  <c r="A494" i="10"/>
  <c r="L491" i="10"/>
  <c r="L488" i="10"/>
  <c r="A488" i="10"/>
  <c r="AD488" i="10"/>
  <c r="N488" i="10"/>
  <c r="L483" i="10"/>
  <c r="N478" i="10"/>
  <c r="A473" i="10"/>
  <c r="AE473" i="10"/>
  <c r="AF473" i="10" s="1"/>
  <c r="E473" i="10"/>
  <c r="M473" i="10"/>
  <c r="E470" i="10"/>
  <c r="L470" i="10"/>
  <c r="A470" i="10"/>
  <c r="L464" i="10"/>
  <c r="A464" i="10"/>
  <c r="N464" i="10"/>
  <c r="AD464" i="10"/>
  <c r="L461" i="10"/>
  <c r="AE461" i="10"/>
  <c r="AF461" i="10" s="1"/>
  <c r="A461" i="10"/>
  <c r="E461" i="10"/>
  <c r="N461" i="10"/>
  <c r="E458" i="10"/>
  <c r="A458" i="10"/>
  <c r="L458" i="10"/>
  <c r="N454" i="10"/>
  <c r="L452" i="10"/>
  <c r="A452" i="10"/>
  <c r="AD452" i="10"/>
  <c r="N452" i="10"/>
  <c r="M449" i="10"/>
  <c r="E446" i="10"/>
  <c r="L446" i="10"/>
  <c r="A446" i="10"/>
  <c r="AE437" i="10"/>
  <c r="AF437" i="10" s="1"/>
  <c r="L437" i="10"/>
  <c r="A437" i="10"/>
  <c r="E437" i="10"/>
  <c r="M437" i="10"/>
  <c r="L428" i="10"/>
  <c r="A428" i="10"/>
  <c r="AD428" i="10"/>
  <c r="E412" i="10"/>
  <c r="A412" i="10"/>
  <c r="L412" i="10"/>
  <c r="AD412" i="10"/>
  <c r="N412" i="10"/>
  <c r="E396" i="10"/>
  <c r="A396" i="10"/>
  <c r="L396" i="10"/>
  <c r="AD396" i="10"/>
  <c r="N396" i="10"/>
  <c r="L389" i="10"/>
  <c r="AE389" i="10"/>
  <c r="AF389" i="10" s="1"/>
  <c r="M389" i="10"/>
  <c r="A389" i="10"/>
  <c r="E389" i="10"/>
  <c r="N389" i="10"/>
  <c r="N387" i="10"/>
  <c r="A379" i="10"/>
  <c r="L379" i="10"/>
  <c r="E379" i="10"/>
  <c r="M379" i="10"/>
  <c r="A366" i="10"/>
  <c r="N366" i="10"/>
  <c r="L357" i="10"/>
  <c r="A357" i="10"/>
  <c r="AE357" i="10"/>
  <c r="AF357" i="10" s="1"/>
  <c r="M357" i="10"/>
  <c r="E357" i="10"/>
  <c r="N357" i="10"/>
  <c r="N355" i="10"/>
  <c r="A347" i="10"/>
  <c r="L347" i="10"/>
  <c r="E347" i="10"/>
  <c r="M347" i="10"/>
  <c r="A334" i="10"/>
  <c r="N334" i="10"/>
  <c r="L325" i="10"/>
  <c r="A325" i="10"/>
  <c r="AE325" i="10"/>
  <c r="AF325" i="10" s="1"/>
  <c r="M325" i="10"/>
  <c r="E325" i="10"/>
  <c r="N325" i="10"/>
  <c r="N323" i="10"/>
  <c r="E265" i="10"/>
  <c r="A265" i="10"/>
  <c r="L265" i="10"/>
  <c r="AE265" i="10"/>
  <c r="AF265" i="10" s="1"/>
  <c r="N265" i="10"/>
  <c r="L259" i="10"/>
  <c r="A259" i="10"/>
  <c r="N259" i="10"/>
  <c r="N246" i="10"/>
  <c r="L235" i="10"/>
  <c r="A235" i="10"/>
  <c r="N235" i="10"/>
  <c r="L223" i="10"/>
  <c r="A223" i="10"/>
  <c r="N223" i="10"/>
  <c r="L215" i="10"/>
  <c r="A215" i="10"/>
  <c r="N215" i="10"/>
  <c r="N212" i="10"/>
  <c r="L210" i="10"/>
  <c r="A210" i="10"/>
  <c r="N210" i="10"/>
  <c r="L199" i="10"/>
  <c r="A199" i="10"/>
  <c r="A183" i="10"/>
  <c r="E183" i="10"/>
  <c r="M183" i="10"/>
  <c r="L174" i="10"/>
  <c r="A174" i="10"/>
  <c r="E172" i="10"/>
  <c r="N172" i="10"/>
  <c r="L170" i="10"/>
  <c r="A170" i="10"/>
  <c r="N170" i="10"/>
  <c r="A169" i="10"/>
  <c r="L169" i="10"/>
  <c r="L145" i="10"/>
  <c r="A145" i="10"/>
  <c r="E145" i="10"/>
  <c r="N145" i="10"/>
  <c r="L138" i="10"/>
  <c r="A138" i="10"/>
  <c r="E136" i="10"/>
  <c r="A136" i="10"/>
  <c r="N136" i="10"/>
  <c r="L134" i="10"/>
  <c r="A134" i="10"/>
  <c r="N134" i="10"/>
  <c r="L133" i="10"/>
  <c r="A133" i="10"/>
  <c r="L129" i="10"/>
  <c r="A129" i="10"/>
  <c r="E129" i="10"/>
  <c r="N129" i="10"/>
  <c r="L120" i="10"/>
  <c r="A120" i="10"/>
  <c r="A113" i="10"/>
  <c r="L113" i="10"/>
  <c r="N99" i="10"/>
  <c r="A99" i="10"/>
  <c r="L94" i="10"/>
  <c r="A94" i="10"/>
  <c r="N94" i="10"/>
  <c r="N91" i="10"/>
  <c r="A91" i="10"/>
  <c r="A85" i="10"/>
  <c r="L85" i="10"/>
  <c r="E85" i="10"/>
  <c r="M85" i="10"/>
  <c r="L78" i="10"/>
  <c r="A78" i="10"/>
  <c r="N78" i="10"/>
  <c r="N75" i="10"/>
  <c r="A75" i="10"/>
  <c r="A69" i="10"/>
  <c r="L69" i="10"/>
  <c r="E69" i="10"/>
  <c r="M69" i="10"/>
  <c r="L58" i="10"/>
  <c r="A58" i="10"/>
  <c r="L26" i="10"/>
  <c r="N26" i="10"/>
  <c r="E24" i="10"/>
  <c r="N24" i="10"/>
  <c r="A430" i="10"/>
  <c r="A422" i="10"/>
  <c r="A406" i="10"/>
  <c r="A359" i="10"/>
  <c r="L500" i="10"/>
  <c r="A500" i="10"/>
  <c r="L495" i="10"/>
  <c r="A495" i="10"/>
  <c r="L484" i="10"/>
  <c r="A484" i="10"/>
  <c r="L468" i="10"/>
  <c r="A468" i="10"/>
  <c r="L442" i="10"/>
  <c r="N440" i="10"/>
  <c r="A440" i="10"/>
  <c r="L439" i="10"/>
  <c r="A439" i="10"/>
  <c r="L431" i="10"/>
  <c r="A431" i="10"/>
  <c r="E424" i="10"/>
  <c r="A424" i="10"/>
  <c r="L423" i="10"/>
  <c r="A423" i="10"/>
  <c r="E408" i="10"/>
  <c r="A408" i="10"/>
  <c r="L407" i="10"/>
  <c r="A407" i="10"/>
  <c r="E392" i="10"/>
  <c r="A392" i="10"/>
  <c r="N386" i="10"/>
  <c r="E384" i="10"/>
  <c r="A384" i="10"/>
  <c r="N378" i="10"/>
  <c r="E376" i="10"/>
  <c r="A376" i="10"/>
  <c r="N370" i="10"/>
  <c r="E368" i="10"/>
  <c r="A368" i="10"/>
  <c r="N362" i="10"/>
  <c r="E360" i="10"/>
  <c r="A360" i="10"/>
  <c r="N354" i="10"/>
  <c r="E352" i="10"/>
  <c r="A352" i="10"/>
  <c r="N346" i="10"/>
  <c r="E344" i="10"/>
  <c r="A344" i="10"/>
  <c r="N338" i="10"/>
  <c r="E336" i="10"/>
  <c r="A336" i="10"/>
  <c r="N330" i="10"/>
  <c r="E328" i="10"/>
  <c r="A328" i="10"/>
  <c r="N322" i="10"/>
  <c r="A322" i="10"/>
  <c r="L321" i="10"/>
  <c r="A321" i="10"/>
  <c r="L311" i="10"/>
  <c r="A311" i="10"/>
  <c r="L303" i="10"/>
  <c r="A303" i="10"/>
  <c r="E293" i="10"/>
  <c r="A293" i="10"/>
  <c r="N283" i="10"/>
  <c r="N275" i="10"/>
  <c r="A275" i="10"/>
  <c r="E273" i="10"/>
  <c r="A273" i="10"/>
  <c r="L272" i="10"/>
  <c r="A272" i="10"/>
  <c r="L239" i="10"/>
  <c r="A239" i="10"/>
  <c r="E237" i="10"/>
  <c r="A237" i="10"/>
  <c r="L227" i="10"/>
  <c r="A227" i="10"/>
  <c r="E225" i="10"/>
  <c r="A225" i="10"/>
  <c r="E217" i="10"/>
  <c r="A217" i="10"/>
  <c r="M196" i="10"/>
  <c r="E196" i="10"/>
  <c r="L190" i="10"/>
  <c r="A190" i="10"/>
  <c r="L187" i="10"/>
  <c r="A187" i="10"/>
  <c r="E184" i="10"/>
  <c r="A184" i="10"/>
  <c r="M184" i="10"/>
  <c r="L182" i="10"/>
  <c r="A182" i="10"/>
  <c r="N182" i="10"/>
  <c r="A181" i="10"/>
  <c r="L181" i="10"/>
  <c r="N169" i="10"/>
  <c r="E169" i="10"/>
  <c r="A157" i="10"/>
  <c r="E157" i="10"/>
  <c r="M157" i="10"/>
  <c r="E152" i="10"/>
  <c r="A152" i="10"/>
  <c r="L152" i="10"/>
  <c r="A151" i="10"/>
  <c r="L151" i="10"/>
  <c r="M149" i="10"/>
  <c r="E149" i="10"/>
  <c r="M147" i="10"/>
  <c r="E147" i="10"/>
  <c r="A143" i="10"/>
  <c r="E143" i="10"/>
  <c r="M143" i="10"/>
  <c r="N133" i="10"/>
  <c r="E133" i="10"/>
  <c r="M131" i="10"/>
  <c r="E131" i="10"/>
  <c r="E128" i="10"/>
  <c r="A128" i="10"/>
  <c r="L128" i="10"/>
  <c r="N128" i="10"/>
  <c r="N113" i="10"/>
  <c r="E113" i="10"/>
  <c r="N107" i="10"/>
  <c r="A107" i="10"/>
  <c r="L96" i="10"/>
  <c r="A96" i="10"/>
  <c r="M96" i="10"/>
  <c r="A80" i="10"/>
  <c r="L80" i="10"/>
  <c r="A64" i="10"/>
  <c r="L64" i="10"/>
  <c r="L60" i="10"/>
  <c r="E60" i="10"/>
  <c r="M60" i="10"/>
  <c r="A53" i="10"/>
  <c r="L53" i="10"/>
  <c r="A45" i="10"/>
  <c r="L45" i="10"/>
  <c r="E45" i="10"/>
  <c r="M45" i="10"/>
  <c r="E38" i="10"/>
  <c r="A38" i="10"/>
  <c r="L38" i="10"/>
  <c r="N38" i="10"/>
  <c r="A32" i="10"/>
  <c r="L32" i="10"/>
  <c r="E10" i="10"/>
  <c r="N10" i="10"/>
  <c r="A501" i="10"/>
  <c r="A493" i="10"/>
  <c r="A477" i="10"/>
  <c r="A413" i="10"/>
  <c r="A397" i="10"/>
  <c r="A372" i="10"/>
  <c r="A356" i="10"/>
  <c r="A332" i="10"/>
  <c r="A300" i="10"/>
  <c r="A268" i="10"/>
  <c r="A236" i="10"/>
  <c r="A172" i="10"/>
  <c r="L444" i="10"/>
  <c r="A444" i="10"/>
  <c r="L436" i="10"/>
  <c r="A436" i="10"/>
  <c r="L435" i="10"/>
  <c r="A435" i="10"/>
  <c r="E420" i="10"/>
  <c r="A420" i="10"/>
  <c r="L419" i="10"/>
  <c r="A419" i="10"/>
  <c r="E404" i="10"/>
  <c r="A404" i="10"/>
  <c r="L403" i="10"/>
  <c r="A403" i="10"/>
  <c r="L369" i="10"/>
  <c r="A369" i="10"/>
  <c r="L361" i="10"/>
  <c r="A361" i="10"/>
  <c r="L353" i="10"/>
  <c r="A353" i="10"/>
  <c r="L345" i="10"/>
  <c r="A345" i="10"/>
  <c r="L337" i="10"/>
  <c r="A337" i="10"/>
  <c r="L329" i="10"/>
  <c r="A329" i="10"/>
  <c r="L313" i="10"/>
  <c r="A313" i="10"/>
  <c r="L305" i="10"/>
  <c r="A305" i="10"/>
  <c r="E281" i="10"/>
  <c r="A281" i="10"/>
  <c r="E269" i="10"/>
  <c r="A269" i="10"/>
  <c r="L263" i="10"/>
  <c r="A263" i="10"/>
  <c r="E261" i="10"/>
  <c r="A261" i="10"/>
  <c r="L255" i="10"/>
  <c r="A255" i="10"/>
  <c r="E253" i="10"/>
  <c r="A253" i="10"/>
  <c r="E248" i="10"/>
  <c r="L243" i="10"/>
  <c r="A243" i="10"/>
  <c r="E241" i="10"/>
  <c r="A241" i="10"/>
  <c r="L231" i="10"/>
  <c r="A231" i="10"/>
  <c r="E229" i="10"/>
  <c r="A229" i="10"/>
  <c r="L219" i="10"/>
  <c r="A219" i="10"/>
  <c r="L218" i="10"/>
  <c r="A218" i="10"/>
  <c r="L214" i="10"/>
  <c r="A214" i="10"/>
  <c r="L211" i="10"/>
  <c r="A211" i="10"/>
  <c r="M209" i="10"/>
  <c r="E209" i="10"/>
  <c r="L206" i="10"/>
  <c r="A206" i="10"/>
  <c r="L203" i="10"/>
  <c r="A203" i="10"/>
  <c r="M201" i="10"/>
  <c r="E201" i="10"/>
  <c r="L198" i="10"/>
  <c r="A198" i="10"/>
  <c r="L196" i="10"/>
  <c r="L195" i="10"/>
  <c r="A195" i="10"/>
  <c r="A192" i="10"/>
  <c r="E192" i="10"/>
  <c r="M192" i="10"/>
  <c r="L186" i="10"/>
  <c r="A186" i="10"/>
  <c r="N186" i="10"/>
  <c r="A185" i="10"/>
  <c r="L185" i="10"/>
  <c r="N183" i="10"/>
  <c r="N181" i="10"/>
  <c r="E181" i="10"/>
  <c r="L173" i="10"/>
  <c r="A173" i="10"/>
  <c r="E173" i="10"/>
  <c r="N173" i="10"/>
  <c r="M169" i="10"/>
  <c r="E168" i="10"/>
  <c r="A168" i="10"/>
  <c r="L168" i="10"/>
  <c r="A167" i="10"/>
  <c r="L167" i="10"/>
  <c r="M165" i="10"/>
  <c r="E165" i="10"/>
  <c r="M163" i="10"/>
  <c r="E163" i="10"/>
  <c r="L158" i="10"/>
  <c r="A158" i="10"/>
  <c r="A155" i="10"/>
  <c r="E155" i="10"/>
  <c r="M155" i="10"/>
  <c r="N151" i="10"/>
  <c r="E151" i="10"/>
  <c r="L149" i="10"/>
  <c r="L147" i="10"/>
  <c r="L146" i="10"/>
  <c r="A146" i="10"/>
  <c r="E144" i="10"/>
  <c r="A144" i="10"/>
  <c r="N144" i="10"/>
  <c r="L142" i="10"/>
  <c r="A142" i="10"/>
  <c r="N142" i="10"/>
  <c r="L141" i="10"/>
  <c r="A141" i="10"/>
  <c r="L137" i="10"/>
  <c r="A137" i="10"/>
  <c r="E137" i="10"/>
  <c r="N137" i="10"/>
  <c r="M133" i="10"/>
  <c r="L131" i="10"/>
  <c r="L130" i="10"/>
  <c r="A130" i="10"/>
  <c r="N115" i="10"/>
  <c r="A115" i="10"/>
  <c r="M113" i="10"/>
  <c r="L104" i="10"/>
  <c r="A104" i="10"/>
  <c r="M104" i="10"/>
  <c r="E102" i="10"/>
  <c r="A102" i="10"/>
  <c r="N102" i="10"/>
  <c r="A97" i="10"/>
  <c r="L97" i="10"/>
  <c r="E96" i="10"/>
  <c r="A93" i="10"/>
  <c r="L93" i="10"/>
  <c r="E93" i="10"/>
  <c r="M93" i="10"/>
  <c r="L86" i="10"/>
  <c r="A86" i="10"/>
  <c r="N86" i="10"/>
  <c r="N83" i="10"/>
  <c r="A83" i="10"/>
  <c r="N80" i="10"/>
  <c r="E80" i="10"/>
  <c r="A77" i="10"/>
  <c r="L77" i="10"/>
  <c r="E77" i="10"/>
  <c r="M77" i="10"/>
  <c r="L70" i="10"/>
  <c r="A70" i="10"/>
  <c r="N70" i="10"/>
  <c r="N67" i="10"/>
  <c r="A67" i="10"/>
  <c r="N64" i="10"/>
  <c r="E64" i="10"/>
  <c r="N53" i="10"/>
  <c r="E53" i="10"/>
  <c r="E50" i="10"/>
  <c r="A50" i="10"/>
  <c r="N50" i="10"/>
  <c r="N32" i="10"/>
  <c r="E32" i="10"/>
  <c r="A490" i="10"/>
  <c r="A482" i="10"/>
  <c r="A474" i="10"/>
  <c r="A466" i="10"/>
  <c r="A434" i="10"/>
  <c r="A426" i="10"/>
  <c r="A418" i="10"/>
  <c r="A410" i="10"/>
  <c r="A402" i="10"/>
  <c r="A394" i="10"/>
  <c r="A367" i="10"/>
  <c r="A351" i="10"/>
  <c r="A324" i="10"/>
  <c r="A292" i="10"/>
  <c r="A260" i="10"/>
  <c r="A196" i="10"/>
  <c r="AD444" i="10"/>
  <c r="AD436" i="10"/>
  <c r="AE433" i="10"/>
  <c r="AF433" i="10" s="1"/>
  <c r="AE425" i="10"/>
  <c r="AF425" i="10" s="1"/>
  <c r="AD420" i="10"/>
  <c r="AD172" i="10"/>
  <c r="AE169" i="10"/>
  <c r="AF169" i="10" s="1"/>
  <c r="AE149" i="10"/>
  <c r="AF149" i="10" s="1"/>
  <c r="AE145" i="10"/>
  <c r="AF145" i="10" s="1"/>
  <c r="AD136" i="10"/>
  <c r="AE133" i="10"/>
  <c r="AF133" i="10" s="1"/>
  <c r="AE129" i="10"/>
  <c r="AF129" i="10" s="1"/>
  <c r="AD120" i="10"/>
  <c r="AE113" i="10"/>
  <c r="AF113" i="10" s="1"/>
  <c r="AE85" i="10"/>
  <c r="AF85" i="10" s="1"/>
  <c r="AE69" i="10"/>
  <c r="AF69" i="10" s="1"/>
  <c r="M500" i="10"/>
  <c r="L499" i="10"/>
  <c r="A499" i="10"/>
  <c r="L496" i="10"/>
  <c r="A496" i="10"/>
  <c r="L492" i="10"/>
  <c r="A492" i="10"/>
  <c r="N482" i="10"/>
  <c r="L479" i="10"/>
  <c r="L476" i="10"/>
  <c r="A476" i="10"/>
  <c r="N466" i="10"/>
  <c r="L463" i="10"/>
  <c r="L455" i="10"/>
  <c r="L447" i="10"/>
  <c r="L443" i="10"/>
  <c r="A443" i="10"/>
  <c r="M439" i="10"/>
  <c r="N435" i="10"/>
  <c r="E435" i="10"/>
  <c r="M433" i="10"/>
  <c r="E433" i="10"/>
  <c r="N432" i="10"/>
  <c r="M431" i="10"/>
  <c r="M425" i="10"/>
  <c r="E425" i="10"/>
  <c r="N424" i="10"/>
  <c r="M423" i="10"/>
  <c r="N419" i="10"/>
  <c r="E419" i="10"/>
  <c r="E416" i="10"/>
  <c r="A416" i="10"/>
  <c r="L415" i="10"/>
  <c r="A415" i="10"/>
  <c r="M409" i="10"/>
  <c r="E409" i="10"/>
  <c r="N408" i="10"/>
  <c r="M407" i="10"/>
  <c r="N403" i="10"/>
  <c r="E403" i="10"/>
  <c r="E400" i="10"/>
  <c r="A400" i="10"/>
  <c r="L399" i="10"/>
  <c r="A399" i="10"/>
  <c r="M393" i="10"/>
  <c r="E393" i="10"/>
  <c r="N392" i="10"/>
  <c r="M391" i="10"/>
  <c r="E391" i="10"/>
  <c r="E388" i="10"/>
  <c r="A388" i="10"/>
  <c r="N385" i="10"/>
  <c r="E385" i="10"/>
  <c r="N384" i="10"/>
  <c r="M383" i="10"/>
  <c r="E383" i="10"/>
  <c r="E380" i="10"/>
  <c r="A380" i="10"/>
  <c r="N377" i="10"/>
  <c r="E377" i="10"/>
  <c r="N376" i="10"/>
  <c r="M375" i="10"/>
  <c r="E375" i="10"/>
  <c r="N369" i="10"/>
  <c r="E369" i="10"/>
  <c r="N368" i="10"/>
  <c r="M367" i="10"/>
  <c r="N361" i="10"/>
  <c r="E361" i="10"/>
  <c r="N360" i="10"/>
  <c r="M359" i="10"/>
  <c r="N353" i="10"/>
  <c r="E353" i="10"/>
  <c r="N352" i="10"/>
  <c r="M351" i="10"/>
  <c r="N345" i="10"/>
  <c r="E345" i="10"/>
  <c r="N344" i="10"/>
  <c r="M343" i="10"/>
  <c r="E343" i="10"/>
  <c r="N337" i="10"/>
  <c r="E337" i="10"/>
  <c r="N336" i="10"/>
  <c r="M335" i="10"/>
  <c r="E335" i="10"/>
  <c r="N329" i="10"/>
  <c r="E329" i="10"/>
  <c r="N328" i="10"/>
  <c r="M327" i="10"/>
  <c r="E327" i="10"/>
  <c r="M321" i="10"/>
  <c r="L319" i="10"/>
  <c r="M318" i="10"/>
  <c r="E318" i="10"/>
  <c r="N317" i="10"/>
  <c r="M316" i="10"/>
  <c r="L315" i="10"/>
  <c r="A315" i="10"/>
  <c r="M310" i="10"/>
  <c r="E310" i="10"/>
  <c r="L307" i="10"/>
  <c r="A307" i="10"/>
  <c r="M302" i="10"/>
  <c r="E302" i="10"/>
  <c r="E297" i="10"/>
  <c r="A297" i="10"/>
  <c r="M294" i="10"/>
  <c r="E294" i="10"/>
  <c r="N293" i="10"/>
  <c r="M292" i="10"/>
  <c r="L290" i="10"/>
  <c r="L288" i="10"/>
  <c r="E285" i="10"/>
  <c r="A285" i="10"/>
  <c r="L278" i="10"/>
  <c r="M274" i="10"/>
  <c r="E274" i="10"/>
  <c r="N273" i="10"/>
  <c r="M272" i="10"/>
  <c r="N268" i="10"/>
  <c r="E268" i="10"/>
  <c r="L266" i="10"/>
  <c r="N260" i="10"/>
  <c r="E260" i="10"/>
  <c r="L258" i="10"/>
  <c r="N252" i="10"/>
  <c r="E252" i="10"/>
  <c r="L250" i="10"/>
  <c r="L248" i="10"/>
  <c r="L247" i="10"/>
  <c r="A247" i="10"/>
  <c r="E245" i="10"/>
  <c r="A245" i="10"/>
  <c r="M238" i="10"/>
  <c r="E238" i="10"/>
  <c r="N237" i="10"/>
  <c r="M236" i="10"/>
  <c r="E233" i="10"/>
  <c r="A233" i="10"/>
  <c r="M226" i="10"/>
  <c r="E226" i="10"/>
  <c r="N225" i="10"/>
  <c r="M224" i="10"/>
  <c r="E224" i="10"/>
  <c r="E221" i="10"/>
  <c r="A221" i="10"/>
  <c r="N218" i="10"/>
  <c r="E218" i="10"/>
  <c r="N217" i="10"/>
  <c r="M216" i="10"/>
  <c r="E216" i="10"/>
  <c r="L209" i="10"/>
  <c r="M208" i="10"/>
  <c r="E208" i="10"/>
  <c r="L201" i="10"/>
  <c r="M200" i="10"/>
  <c r="E200" i="10"/>
  <c r="N199" i="10"/>
  <c r="L194" i="10"/>
  <c r="A194" i="10"/>
  <c r="N194" i="10"/>
  <c r="A193" i="10"/>
  <c r="L193" i="10"/>
  <c r="L191" i="10"/>
  <c r="A191" i="10"/>
  <c r="N191" i="10"/>
  <c r="N185" i="10"/>
  <c r="E185" i="10"/>
  <c r="N184" i="10"/>
  <c r="L183" i="10"/>
  <c r="M181" i="10"/>
  <c r="E180" i="10"/>
  <c r="L180" i="10"/>
  <c r="A179" i="10"/>
  <c r="L179" i="10"/>
  <c r="M177" i="10"/>
  <c r="E177" i="10"/>
  <c r="M175" i="10"/>
  <c r="E175" i="10"/>
  <c r="N174" i="10"/>
  <c r="L172" i="10"/>
  <c r="A171" i="10"/>
  <c r="E171" i="10"/>
  <c r="M171" i="10"/>
  <c r="N167" i="10"/>
  <c r="E167" i="10"/>
  <c r="L165" i="10"/>
  <c r="L163" i="10"/>
  <c r="L162" i="10"/>
  <c r="A162" i="10"/>
  <c r="E160" i="10"/>
  <c r="A160" i="10"/>
  <c r="N157" i="10"/>
  <c r="E156" i="10"/>
  <c r="N156" i="10"/>
  <c r="L154" i="10"/>
  <c r="A154" i="10"/>
  <c r="N154" i="10"/>
  <c r="A153" i="10"/>
  <c r="L153" i="10"/>
  <c r="M151" i="10"/>
  <c r="M145" i="10"/>
  <c r="N143" i="10"/>
  <c r="N141" i="10"/>
  <c r="E141" i="10"/>
  <c r="M139" i="10"/>
  <c r="E139" i="10"/>
  <c r="N138" i="10"/>
  <c r="L136" i="10"/>
  <c r="A135" i="10"/>
  <c r="E135" i="10"/>
  <c r="M135" i="10"/>
  <c r="M129" i="10"/>
  <c r="A127" i="10"/>
  <c r="L127" i="10"/>
  <c r="E127" i="10"/>
  <c r="M127" i="10"/>
  <c r="A121" i="10"/>
  <c r="L121" i="10"/>
  <c r="L112" i="10"/>
  <c r="A112" i="10"/>
  <c r="M112" i="10"/>
  <c r="E110" i="10"/>
  <c r="A110" i="10"/>
  <c r="N110" i="10"/>
  <c r="A105" i="10"/>
  <c r="L105" i="10"/>
  <c r="E104" i="10"/>
  <c r="N97" i="10"/>
  <c r="E97" i="10"/>
  <c r="N96" i="10"/>
  <c r="A88" i="10"/>
  <c r="L88" i="10"/>
  <c r="N85" i="10"/>
  <c r="M80" i="10"/>
  <c r="A72" i="10"/>
  <c r="L72" i="10"/>
  <c r="N69" i="10"/>
  <c r="M64" i="10"/>
  <c r="A61" i="10"/>
  <c r="L61" i="10"/>
  <c r="N58" i="10"/>
  <c r="M53" i="10"/>
  <c r="L52" i="10"/>
  <c r="E52" i="10"/>
  <c r="M52" i="10"/>
  <c r="E46" i="10"/>
  <c r="A46" i="10"/>
  <c r="L46" i="10"/>
  <c r="N46" i="10"/>
  <c r="A40" i="10"/>
  <c r="L40" i="10"/>
  <c r="A37" i="10"/>
  <c r="L37" i="10"/>
  <c r="E37" i="10"/>
  <c r="M37" i="10"/>
  <c r="M32" i="10"/>
  <c r="L24" i="10"/>
  <c r="N12" i="10"/>
  <c r="E12" i="10"/>
  <c r="A385" i="10"/>
  <c r="A377" i="10"/>
  <c r="A364" i="10"/>
  <c r="A348" i="10"/>
  <c r="A316" i="10"/>
  <c r="A252" i="10"/>
  <c r="A156" i="10"/>
  <c r="A60" i="10"/>
  <c r="L178" i="10"/>
  <c r="A178" i="10"/>
  <c r="L166" i="10"/>
  <c r="A166" i="10"/>
  <c r="L150" i="10"/>
  <c r="A150" i="10"/>
  <c r="E118" i="10"/>
  <c r="A118" i="10"/>
  <c r="L90" i="10"/>
  <c r="A90" i="10"/>
  <c r="L82" i="10"/>
  <c r="A82" i="10"/>
  <c r="L74" i="10"/>
  <c r="A74" i="10"/>
  <c r="L66" i="10"/>
  <c r="A66" i="10"/>
  <c r="N59" i="10"/>
  <c r="E42" i="10"/>
  <c r="A42" i="10"/>
  <c r="E34" i="10"/>
  <c r="A34" i="10"/>
  <c r="L9" i="10"/>
  <c r="A51" i="10"/>
  <c r="A43" i="10"/>
  <c r="A35" i="10"/>
  <c r="L126" i="10"/>
  <c r="A126" i="10"/>
  <c r="L125" i="10"/>
  <c r="A125" i="10"/>
  <c r="E122" i="10"/>
  <c r="A122" i="10"/>
  <c r="E114" i="10"/>
  <c r="A114" i="10"/>
  <c r="E106" i="10"/>
  <c r="A106" i="10"/>
  <c r="E98" i="10"/>
  <c r="A98" i="10"/>
  <c r="L62" i="10"/>
  <c r="A62" i="10"/>
  <c r="E54" i="10"/>
  <c r="A54" i="10"/>
  <c r="A176" i="10"/>
  <c r="A119" i="10"/>
  <c r="AD23" i="10"/>
  <c r="AE13" i="10"/>
  <c r="AF13" i="10" s="1"/>
  <c r="E29" i="10"/>
  <c r="N28" i="10"/>
  <c r="M24" i="10"/>
  <c r="M20" i="10"/>
  <c r="E17" i="10"/>
  <c r="N16" i="10"/>
  <c r="P7" i="10"/>
  <c r="AD28" i="10"/>
  <c r="AD20" i="10"/>
  <c r="N22" i="10"/>
  <c r="E20" i="10"/>
  <c r="L10" i="10"/>
  <c r="N20" i="10"/>
  <c r="X18" i="10"/>
  <c r="X11" i="10"/>
  <c r="AE24" i="10"/>
  <c r="AF24" i="10" s="1"/>
  <c r="K21" i="10"/>
  <c r="H21" i="10"/>
  <c r="L21" i="10"/>
  <c r="E21" i="10"/>
  <c r="M21" i="10"/>
  <c r="X21" i="10"/>
  <c r="H15" i="10"/>
  <c r="Y15" i="10" s="1"/>
  <c r="Z15" i="10" s="1"/>
  <c r="N15" i="10"/>
  <c r="X15" i="10"/>
  <c r="R15" i="10"/>
  <c r="AD15" i="10"/>
  <c r="AE15" i="10"/>
  <c r="AF15" i="10" s="1"/>
  <c r="H7" i="10"/>
  <c r="Y7" i="10" s="1"/>
  <c r="Z7" i="10" s="1"/>
  <c r="N7" i="10"/>
  <c r="X7" i="10"/>
  <c r="R7" i="10"/>
  <c r="AD7" i="10"/>
  <c r="AE7" i="10"/>
  <c r="AF7" i="10" s="1"/>
  <c r="E6" i="10"/>
  <c r="H6" i="10"/>
  <c r="Y6" i="10" s="1"/>
  <c r="Z6" i="10" s="1"/>
  <c r="L6" i="10"/>
  <c r="M6" i="10"/>
  <c r="N6" i="10"/>
  <c r="AD6" i="10"/>
  <c r="X6" i="10"/>
  <c r="E5" i="10"/>
  <c r="A5" i="10"/>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H5" i="10"/>
  <c r="Y5" i="10" s="1"/>
  <c r="Z5" i="10" s="1"/>
  <c r="L5" i="10"/>
  <c r="AE5" i="10"/>
  <c r="AF5" i="10" s="1"/>
  <c r="X5" i="10"/>
  <c r="M5" i="10"/>
  <c r="N5" i="10"/>
  <c r="L18" i="10"/>
  <c r="H18" i="10"/>
  <c r="N18" i="10"/>
  <c r="AD18" i="10"/>
  <c r="P8" i="10"/>
  <c r="P9" i="10" s="1"/>
  <c r="P10" i="10" s="1"/>
  <c r="P11" i="10" s="1"/>
  <c r="AE20" i="10"/>
  <c r="AF20" i="10" s="1"/>
  <c r="AE16" i="10"/>
  <c r="AF16" i="10" s="1"/>
  <c r="AB6" i="10"/>
  <c r="AB7" i="10" s="1"/>
  <c r="AB8" i="10" s="1"/>
  <c r="L30" i="10"/>
  <c r="H30" i="10"/>
  <c r="Y30" i="10" s="1"/>
  <c r="Z30" i="10" s="1"/>
  <c r="N30" i="10"/>
  <c r="AD30" i="10"/>
  <c r="X30" i="10"/>
  <c r="N21" i="10"/>
  <c r="K15" i="10"/>
  <c r="K7" i="10"/>
  <c r="K6" i="10"/>
  <c r="K5" i="10"/>
  <c r="R18" i="10"/>
  <c r="X27" i="10"/>
  <c r="X23" i="10"/>
  <c r="V7" i="10"/>
  <c r="V8" i="10" s="1"/>
  <c r="V9" i="10" s="1"/>
  <c r="V10" i="10" s="1"/>
  <c r="V11" i="10" s="1"/>
  <c r="AE30" i="10"/>
  <c r="AF30" i="10" s="1"/>
  <c r="AD21" i="10"/>
  <c r="AD5" i="10"/>
  <c r="K30" i="10"/>
  <c r="N31" i="10"/>
  <c r="H31" i="10"/>
  <c r="K28" i="10"/>
  <c r="K25" i="10"/>
  <c r="H19" i="10"/>
  <c r="Y19" i="10" s="1"/>
  <c r="Z19" i="10" s="1"/>
  <c r="K16" i="10"/>
  <c r="N14" i="10"/>
  <c r="H14" i="10"/>
  <c r="Y14" i="10" s="1"/>
  <c r="Z14" i="10" s="1"/>
  <c r="L13" i="10"/>
  <c r="H13" i="10"/>
  <c r="Y13" i="10" s="1"/>
  <c r="Z13" i="10" s="1"/>
  <c r="K8" i="10"/>
  <c r="L29" i="10"/>
  <c r="H29" i="10"/>
  <c r="M28" i="10"/>
  <c r="M25" i="10"/>
  <c r="E25" i="10"/>
  <c r="L20" i="10"/>
  <c r="L17" i="10"/>
  <c r="H17" i="10"/>
  <c r="M16" i="10"/>
  <c r="N13" i="10"/>
  <c r="M10" i="10"/>
  <c r="M9" i="10"/>
  <c r="M8" i="10"/>
  <c r="E3" i="10"/>
  <c r="AD3" i="10"/>
  <c r="X3" i="10"/>
  <c r="R3" i="10"/>
  <c r="M3" i="10"/>
  <c r="H3" i="10"/>
  <c r="L3" i="10"/>
  <c r="M492" i="10"/>
  <c r="E492" i="10"/>
  <c r="M488" i="10"/>
  <c r="E488" i="10"/>
  <c r="M484" i="10"/>
  <c r="E484" i="10"/>
  <c r="M480" i="10"/>
  <c r="E480" i="10"/>
  <c r="M476" i="10"/>
  <c r="E476" i="10"/>
  <c r="M472" i="10"/>
  <c r="E472" i="10"/>
  <c r="M468" i="10"/>
  <c r="E468" i="10"/>
  <c r="M464" i="10"/>
  <c r="E464" i="10"/>
  <c r="M460" i="10"/>
  <c r="E460" i="10"/>
  <c r="M456" i="10"/>
  <c r="E456" i="10"/>
  <c r="M452" i="10"/>
  <c r="E452" i="10"/>
  <c r="M448" i="10"/>
  <c r="E448" i="10"/>
  <c r="M444" i="10"/>
  <c r="E444" i="10"/>
  <c r="N443" i="10"/>
  <c r="E443" i="10"/>
  <c r="E434" i="10"/>
  <c r="M434" i="10"/>
  <c r="E432" i="10"/>
  <c r="M432" i="10"/>
  <c r="L390" i="10"/>
  <c r="E390" i="10"/>
  <c r="M390" i="10"/>
  <c r="L382" i="10"/>
  <c r="E382" i="10"/>
  <c r="M382" i="10"/>
  <c r="L374" i="10"/>
  <c r="E374" i="10"/>
  <c r="M374" i="10"/>
  <c r="L366" i="10"/>
  <c r="E366" i="10"/>
  <c r="M366" i="10"/>
  <c r="L358" i="10"/>
  <c r="E358" i="10"/>
  <c r="M358" i="10"/>
  <c r="L350" i="10"/>
  <c r="E350" i="10"/>
  <c r="M350" i="10"/>
  <c r="L342" i="10"/>
  <c r="E342" i="10"/>
  <c r="M342" i="10"/>
  <c r="L334" i="10"/>
  <c r="E334" i="10"/>
  <c r="M334" i="10"/>
  <c r="L326" i="10"/>
  <c r="E326" i="10"/>
  <c r="M326" i="10"/>
  <c r="M499" i="10"/>
  <c r="E499" i="10"/>
  <c r="M495" i="10"/>
  <c r="E495" i="10"/>
  <c r="M443" i="10"/>
  <c r="E438" i="10"/>
  <c r="M438" i="10"/>
  <c r="E436" i="10"/>
  <c r="M436" i="10"/>
  <c r="N430" i="10"/>
  <c r="N428" i="10"/>
  <c r="L426" i="10"/>
  <c r="E426" i="10"/>
  <c r="M426" i="10"/>
  <c r="L418" i="10"/>
  <c r="E418" i="10"/>
  <c r="M418" i="10"/>
  <c r="L410" i="10"/>
  <c r="E410" i="10"/>
  <c r="M410" i="10"/>
  <c r="L402" i="10"/>
  <c r="E402" i="10"/>
  <c r="M402" i="10"/>
  <c r="L394" i="10"/>
  <c r="E394" i="10"/>
  <c r="M394" i="10"/>
  <c r="L279" i="10"/>
  <c r="E279" i="10"/>
  <c r="M279" i="10"/>
  <c r="N279" i="10"/>
  <c r="M502" i="10"/>
  <c r="M498" i="10"/>
  <c r="M494" i="10"/>
  <c r="M490" i="10"/>
  <c r="M486" i="10"/>
  <c r="M482" i="10"/>
  <c r="M478" i="10"/>
  <c r="M474" i="10"/>
  <c r="M470" i="10"/>
  <c r="M466" i="10"/>
  <c r="M462" i="10"/>
  <c r="M458" i="10"/>
  <c r="M454" i="10"/>
  <c r="M450" i="10"/>
  <c r="M446" i="10"/>
  <c r="E442" i="10"/>
  <c r="M442" i="10"/>
  <c r="E440" i="10"/>
  <c r="M440" i="10"/>
  <c r="L386" i="10"/>
  <c r="E386" i="10"/>
  <c r="M386" i="10"/>
  <c r="L378" i="10"/>
  <c r="E378" i="10"/>
  <c r="M378" i="10"/>
  <c r="L370" i="10"/>
  <c r="E370" i="10"/>
  <c r="M370" i="10"/>
  <c r="L362" i="10"/>
  <c r="E362" i="10"/>
  <c r="M362" i="10"/>
  <c r="L354" i="10"/>
  <c r="E354" i="10"/>
  <c r="M354" i="10"/>
  <c r="L346" i="10"/>
  <c r="E346" i="10"/>
  <c r="M346" i="10"/>
  <c r="L338" i="10"/>
  <c r="E338" i="10"/>
  <c r="M338" i="10"/>
  <c r="L330" i="10"/>
  <c r="E330" i="10"/>
  <c r="M330" i="10"/>
  <c r="L322" i="10"/>
  <c r="E322" i="10"/>
  <c r="M322" i="10"/>
  <c r="L295" i="10"/>
  <c r="E295" i="10"/>
  <c r="M295" i="10"/>
  <c r="N295" i="10"/>
  <c r="E430" i="10"/>
  <c r="M430" i="10"/>
  <c r="E428" i="10"/>
  <c r="M428" i="10"/>
  <c r="L422" i="10"/>
  <c r="E422" i="10"/>
  <c r="M422" i="10"/>
  <c r="L414" i="10"/>
  <c r="E414" i="10"/>
  <c r="M414" i="10"/>
  <c r="L406" i="10"/>
  <c r="E406" i="10"/>
  <c r="M406" i="10"/>
  <c r="L398" i="10"/>
  <c r="E398" i="10"/>
  <c r="M398" i="10"/>
  <c r="L271" i="10"/>
  <c r="E271" i="10"/>
  <c r="M271" i="10"/>
  <c r="N271" i="10"/>
  <c r="L299" i="10"/>
  <c r="E299" i="10"/>
  <c r="M299" i="10"/>
  <c r="L283" i="10"/>
  <c r="E283" i="10"/>
  <c r="M283" i="10"/>
  <c r="E315" i="10"/>
  <c r="M315" i="10"/>
  <c r="E313" i="10"/>
  <c r="M313" i="10"/>
  <c r="E311" i="10"/>
  <c r="M311" i="10"/>
  <c r="E309" i="10"/>
  <c r="M309" i="10"/>
  <c r="E307" i="10"/>
  <c r="M307" i="10"/>
  <c r="E305" i="10"/>
  <c r="M305" i="10"/>
  <c r="E303" i="10"/>
  <c r="M303" i="10"/>
  <c r="E301" i="10"/>
  <c r="M301" i="10"/>
  <c r="L287" i="10"/>
  <c r="E287" i="10"/>
  <c r="M287" i="10"/>
  <c r="L275" i="10"/>
  <c r="E275" i="10"/>
  <c r="M275" i="10"/>
  <c r="M424" i="10"/>
  <c r="M420" i="10"/>
  <c r="M416" i="10"/>
  <c r="M412" i="10"/>
  <c r="M408" i="10"/>
  <c r="M404" i="10"/>
  <c r="M400" i="10"/>
  <c r="M396" i="10"/>
  <c r="M392" i="10"/>
  <c r="M388" i="10"/>
  <c r="M384" i="10"/>
  <c r="M380" i="10"/>
  <c r="M376" i="10"/>
  <c r="M372" i="10"/>
  <c r="M368" i="10"/>
  <c r="M364" i="10"/>
  <c r="M360" i="10"/>
  <c r="M356" i="10"/>
  <c r="M352" i="10"/>
  <c r="M348" i="10"/>
  <c r="M344" i="10"/>
  <c r="M340" i="10"/>
  <c r="M336" i="10"/>
  <c r="M332" i="10"/>
  <c r="M328" i="10"/>
  <c r="M324" i="10"/>
  <c r="M320" i="10"/>
  <c r="E317" i="10"/>
  <c r="M317" i="10"/>
  <c r="L291" i="10"/>
  <c r="E291" i="10"/>
  <c r="M291" i="10"/>
  <c r="M180" i="10"/>
  <c r="M176" i="10"/>
  <c r="M172" i="10"/>
  <c r="M168" i="10"/>
  <c r="M164" i="10"/>
  <c r="M160" i="10"/>
  <c r="M156" i="10"/>
  <c r="M152" i="10"/>
  <c r="M148" i="10"/>
  <c r="M144" i="10"/>
  <c r="M140" i="10"/>
  <c r="M136" i="10"/>
  <c r="M132" i="10"/>
  <c r="M128" i="10"/>
  <c r="M124" i="10"/>
  <c r="L111" i="10"/>
  <c r="E111" i="10"/>
  <c r="M111" i="10"/>
  <c r="L103" i="10"/>
  <c r="E103" i="10"/>
  <c r="M103" i="10"/>
  <c r="L95" i="10"/>
  <c r="E95" i="10"/>
  <c r="M95" i="10"/>
  <c r="L87" i="10"/>
  <c r="E87" i="10"/>
  <c r="M87" i="10"/>
  <c r="L79" i="10"/>
  <c r="E79" i="10"/>
  <c r="M79" i="10"/>
  <c r="L71" i="10"/>
  <c r="E71" i="10"/>
  <c r="M71" i="10"/>
  <c r="L63" i="10"/>
  <c r="E63" i="10"/>
  <c r="M63" i="10"/>
  <c r="L55" i="10"/>
  <c r="E55" i="10"/>
  <c r="M55" i="10"/>
  <c r="L39" i="10"/>
  <c r="E39" i="10"/>
  <c r="M39" i="10"/>
  <c r="L27" i="10"/>
  <c r="E27" i="10"/>
  <c r="M27" i="10"/>
  <c r="L19" i="10"/>
  <c r="E19" i="10"/>
  <c r="M19" i="10"/>
  <c r="M267" i="10"/>
  <c r="E267" i="10"/>
  <c r="M263" i="10"/>
  <c r="E263" i="10"/>
  <c r="M259" i="10"/>
  <c r="E259" i="10"/>
  <c r="M255" i="10"/>
  <c r="E255" i="10"/>
  <c r="M251" i="10"/>
  <c r="E251" i="10"/>
  <c r="M247" i="10"/>
  <c r="E247" i="10"/>
  <c r="M243" i="10"/>
  <c r="E243" i="10"/>
  <c r="M239" i="10"/>
  <c r="E239" i="10"/>
  <c r="M235" i="10"/>
  <c r="E235" i="10"/>
  <c r="M231" i="10"/>
  <c r="E231" i="10"/>
  <c r="M227" i="10"/>
  <c r="E227" i="10"/>
  <c r="M223" i="10"/>
  <c r="E223" i="10"/>
  <c r="M219" i="10"/>
  <c r="E219" i="10"/>
  <c r="M215" i="10"/>
  <c r="E215" i="10"/>
  <c r="M211" i="10"/>
  <c r="E211" i="10"/>
  <c r="M207" i="10"/>
  <c r="E207" i="10"/>
  <c r="M203" i="10"/>
  <c r="E203" i="10"/>
  <c r="M199" i="10"/>
  <c r="E199" i="10"/>
  <c r="M195" i="10"/>
  <c r="E195" i="10"/>
  <c r="M191" i="10"/>
  <c r="E191" i="10"/>
  <c r="M187" i="10"/>
  <c r="E187" i="10"/>
  <c r="L43" i="10"/>
  <c r="E43" i="10"/>
  <c r="M43" i="10"/>
  <c r="M214" i="10"/>
  <c r="E214" i="10"/>
  <c r="M210" i="10"/>
  <c r="E210" i="10"/>
  <c r="M206" i="10"/>
  <c r="E206" i="10"/>
  <c r="M202" i="10"/>
  <c r="E202" i="10"/>
  <c r="M198" i="10"/>
  <c r="E198" i="10"/>
  <c r="M194" i="10"/>
  <c r="E194" i="10"/>
  <c r="M190" i="10"/>
  <c r="E190" i="10"/>
  <c r="M186" i="10"/>
  <c r="E186" i="10"/>
  <c r="M182" i="10"/>
  <c r="E182" i="10"/>
  <c r="M178" i="10"/>
  <c r="E178" i="10"/>
  <c r="M174" i="10"/>
  <c r="E174" i="10"/>
  <c r="M170" i="10"/>
  <c r="E170" i="10"/>
  <c r="M166" i="10"/>
  <c r="E166" i="10"/>
  <c r="M162" i="10"/>
  <c r="E162" i="10"/>
  <c r="M158" i="10"/>
  <c r="E158" i="10"/>
  <c r="M154" i="10"/>
  <c r="E154" i="10"/>
  <c r="M150" i="10"/>
  <c r="E150" i="10"/>
  <c r="M146" i="10"/>
  <c r="E146" i="10"/>
  <c r="M142" i="10"/>
  <c r="E142" i="10"/>
  <c r="M138" i="10"/>
  <c r="E138" i="10"/>
  <c r="M134" i="10"/>
  <c r="E134" i="10"/>
  <c r="M130" i="10"/>
  <c r="E130" i="10"/>
  <c r="M126" i="10"/>
  <c r="E126" i="10"/>
  <c r="N120" i="10"/>
  <c r="E120" i="10"/>
  <c r="M116" i="10"/>
  <c r="L115" i="10"/>
  <c r="E115" i="10"/>
  <c r="M115" i="10"/>
  <c r="L107" i="10"/>
  <c r="E107" i="10"/>
  <c r="M107" i="10"/>
  <c r="L99" i="10"/>
  <c r="E99" i="10"/>
  <c r="M99" i="10"/>
  <c r="L91" i="10"/>
  <c r="E91" i="10"/>
  <c r="M91" i="10"/>
  <c r="L83" i="10"/>
  <c r="E83" i="10"/>
  <c r="M83" i="10"/>
  <c r="L75" i="10"/>
  <c r="E75" i="10"/>
  <c r="M75" i="10"/>
  <c r="L67" i="10"/>
  <c r="E67" i="10"/>
  <c r="M67" i="10"/>
  <c r="L59" i="10"/>
  <c r="E59" i="10"/>
  <c r="M59" i="10"/>
  <c r="L47" i="10"/>
  <c r="E47" i="10"/>
  <c r="M47" i="10"/>
  <c r="L31" i="10"/>
  <c r="E31" i="10"/>
  <c r="M31" i="10"/>
  <c r="L23" i="10"/>
  <c r="E23" i="10"/>
  <c r="M23" i="10"/>
  <c r="L15" i="10"/>
  <c r="E15" i="10"/>
  <c r="M15" i="10"/>
  <c r="L7" i="10"/>
  <c r="E7" i="10"/>
  <c r="M7" i="10"/>
  <c r="M297" i="10"/>
  <c r="M293" i="10"/>
  <c r="M289" i="10"/>
  <c r="M285" i="10"/>
  <c r="M281" i="10"/>
  <c r="M277" i="10"/>
  <c r="M273" i="10"/>
  <c r="M269" i="10"/>
  <c r="M265" i="10"/>
  <c r="M261" i="10"/>
  <c r="M257" i="10"/>
  <c r="M253" i="10"/>
  <c r="M249" i="10"/>
  <c r="M245" i="10"/>
  <c r="M241" i="10"/>
  <c r="M237" i="10"/>
  <c r="M233" i="10"/>
  <c r="M229" i="10"/>
  <c r="M225" i="10"/>
  <c r="M221" i="10"/>
  <c r="M217" i="10"/>
  <c r="M120" i="10"/>
  <c r="L119" i="10"/>
  <c r="E119" i="10"/>
  <c r="M119" i="10"/>
  <c r="N63" i="10"/>
  <c r="N55" i="10"/>
  <c r="L51" i="10"/>
  <c r="E51" i="10"/>
  <c r="M51" i="10"/>
  <c r="N39" i="10"/>
  <c r="L35" i="10"/>
  <c r="E35" i="10"/>
  <c r="M35" i="10"/>
  <c r="N27" i="10"/>
  <c r="N19" i="10"/>
  <c r="L11" i="10"/>
  <c r="E11" i="10"/>
  <c r="M11" i="10"/>
  <c r="M114" i="10"/>
  <c r="M110" i="10"/>
  <c r="M106" i="10"/>
  <c r="M102" i="10"/>
  <c r="M98" i="10"/>
  <c r="M94" i="10"/>
  <c r="E94" i="10"/>
  <c r="M90" i="10"/>
  <c r="E90" i="10"/>
  <c r="M86" i="10"/>
  <c r="E86" i="10"/>
  <c r="M82" i="10"/>
  <c r="E82" i="10"/>
  <c r="M78" i="10"/>
  <c r="E78" i="10"/>
  <c r="M74" i="10"/>
  <c r="E74" i="10"/>
  <c r="M70" i="10"/>
  <c r="E70" i="10"/>
  <c r="M66" i="10"/>
  <c r="E66" i="10"/>
  <c r="M62" i="10"/>
  <c r="E62" i="10"/>
  <c r="M58" i="10"/>
  <c r="E58" i="10"/>
  <c r="M54" i="10"/>
  <c r="M50" i="10"/>
  <c r="M46" i="10"/>
  <c r="M42" i="10"/>
  <c r="M38" i="10"/>
  <c r="M34" i="10"/>
  <c r="M30" i="10"/>
  <c r="E30" i="10"/>
  <c r="M26" i="10"/>
  <c r="E26" i="10"/>
  <c r="M22" i="10"/>
  <c r="E22" i="10"/>
  <c r="M18" i="10"/>
  <c r="E18" i="10"/>
  <c r="M14" i="10"/>
  <c r="E14" i="10"/>
  <c r="V12" i="10" l="1"/>
  <c r="AB9" i="10"/>
  <c r="AB10" i="10" s="1"/>
  <c r="AB11" i="10" s="1"/>
  <c r="AB12" i="10" s="1"/>
  <c r="P12" i="10"/>
  <c r="L8" i="18"/>
  <c r="K8" i="18"/>
  <c r="J8" i="18"/>
  <c r="I8" i="18"/>
  <c r="H8" i="18"/>
  <c r="G8" i="18"/>
  <c r="F8" i="18"/>
  <c r="E8" i="18"/>
  <c r="D8" i="18"/>
  <c r="C8" i="18"/>
  <c r="P13" i="10" l="1"/>
  <c r="AB13" i="10"/>
  <c r="V13" i="10"/>
  <c r="L6" i="18"/>
  <c r="B8" i="18"/>
  <c r="D4" i="18"/>
  <c r="F5" i="18"/>
  <c r="AB14" i="10" l="1"/>
  <c r="P14" i="10"/>
  <c r="V14" i="10"/>
  <c r="F4" i="18"/>
  <c r="C3" i="18"/>
  <c r="C5" i="18"/>
  <c r="C4" i="18"/>
  <c r="E6" i="18"/>
  <c r="G6" i="18"/>
  <c r="E3" i="18"/>
  <c r="G4" i="18"/>
  <c r="D3" i="18"/>
  <c r="E4" i="18"/>
  <c r="D5" i="18"/>
  <c r="G5" i="18"/>
  <c r="G3" i="18"/>
  <c r="C6" i="18"/>
  <c r="F3" i="18"/>
  <c r="E5" i="18"/>
  <c r="F6" i="18"/>
  <c r="D6" i="18"/>
  <c r="I5" i="18"/>
  <c r="H6" i="18"/>
  <c r="J4" i="18"/>
  <c r="L5" i="18"/>
  <c r="K3" i="18"/>
  <c r="K6" i="18"/>
  <c r="H5" i="18"/>
  <c r="K5" i="18"/>
  <c r="I4" i="18"/>
  <c r="H3" i="18"/>
  <c r="I3" i="18"/>
  <c r="H4" i="18"/>
  <c r="I6" i="18"/>
  <c r="L3" i="18"/>
  <c r="K4" i="18"/>
  <c r="J5" i="18"/>
  <c r="J3" i="18"/>
  <c r="J6" i="18"/>
  <c r="L4" i="18"/>
  <c r="P15" i="10" l="1"/>
  <c r="P16" i="10" s="1"/>
  <c r="P17" i="10" s="1"/>
  <c r="AB15" i="10"/>
  <c r="AB16" i="10" s="1"/>
  <c r="AB17" i="10" s="1"/>
  <c r="V15" i="10"/>
  <c r="C7" i="18"/>
  <c r="G7" i="18"/>
  <c r="D7" i="18"/>
  <c r="E7" i="18"/>
  <c r="F7" i="18"/>
  <c r="B3" i="18"/>
  <c r="B6" i="18"/>
  <c r="B4" i="18"/>
  <c r="B5" i="18"/>
  <c r="I7" i="18"/>
  <c r="K7" i="18"/>
  <c r="H7" i="18"/>
  <c r="L7" i="18"/>
  <c r="J7" i="18"/>
  <c r="AF2" i="10"/>
  <c r="AF2" i="11"/>
  <c r="P18" i="10" l="1"/>
  <c r="AB18" i="10"/>
  <c r="V16" i="10"/>
  <c r="B7" i="18"/>
  <c r="Z2" i="10"/>
  <c r="T2" i="10"/>
  <c r="Z2" i="11"/>
  <c r="AB19" i="10" l="1"/>
  <c r="AB20" i="10" s="1"/>
  <c r="AB21" i="10" s="1"/>
  <c r="V17" i="10"/>
  <c r="P19" i="10"/>
  <c r="H2" i="12"/>
  <c r="V18" i="10" l="1"/>
  <c r="AB22" i="10"/>
  <c r="P20" i="10"/>
  <c r="P21" i="10" s="1"/>
  <c r="AO1" i="11"/>
  <c r="V19" i="10" l="1"/>
  <c r="AB23" i="10"/>
  <c r="AB24" i="10" s="1"/>
  <c r="AB25" i="10" s="1"/>
  <c r="P22" i="10"/>
  <c r="P23" i="10" s="1"/>
  <c r="P24" i="10" s="1"/>
  <c r="P25" i="10" s="1"/>
  <c r="AO1" i="10"/>
  <c r="AB26" i="10" l="1"/>
  <c r="V20" i="10"/>
  <c r="P26" i="10"/>
  <c r="AN1" i="11"/>
  <c r="AP1" i="11" s="1"/>
  <c r="J1" i="10"/>
  <c r="T2" i="11"/>
  <c r="V21" i="10" l="1"/>
  <c r="AB27" i="10"/>
  <c r="P27" i="10"/>
  <c r="AN1" i="10"/>
  <c r="AP1" i="10" s="1"/>
  <c r="B1" i="10"/>
  <c r="P28" i="10" l="1"/>
  <c r="V22" i="10"/>
  <c r="V23" i="10" s="1"/>
  <c r="V24" i="10" s="1"/>
  <c r="V25" i="10" s="1"/>
  <c r="AB28" i="10"/>
  <c r="AB17" i="9"/>
  <c r="AB16" i="9"/>
  <c r="AB15" i="9"/>
  <c r="D18" i="9"/>
  <c r="V26" i="10" l="1"/>
  <c r="AB29" i="10"/>
  <c r="P29" i="10"/>
  <c r="P30" i="10" l="1"/>
  <c r="P31" i="10" s="1"/>
  <c r="S29" i="10"/>
  <c r="T29" i="10" s="1"/>
  <c r="S26" i="10"/>
  <c r="T26" i="10" s="1"/>
  <c r="S25" i="10"/>
  <c r="T25" i="10" s="1"/>
  <c r="S21" i="10"/>
  <c r="T21" i="10" s="1"/>
  <c r="S27" i="10"/>
  <c r="T27" i="10" s="1"/>
  <c r="S28" i="10"/>
  <c r="T28" i="10" s="1"/>
  <c r="AB30" i="10"/>
  <c r="V27" i="10"/>
  <c r="V28" i="10" l="1"/>
  <c r="AB31" i="10"/>
  <c r="AE26" i="10"/>
  <c r="AF26" i="10" s="1"/>
  <c r="AE27" i="10"/>
  <c r="AF27" i="10" s="1"/>
  <c r="S31" i="10"/>
  <c r="T31" i="10" s="1"/>
  <c r="S4" i="10"/>
  <c r="T4" i="10" s="1"/>
  <c r="S8" i="10"/>
  <c r="T8" i="10" s="1"/>
  <c r="S3" i="10"/>
  <c r="T3" i="10" s="1"/>
  <c r="S12" i="10"/>
  <c r="T12" i="10" s="1"/>
  <c r="S18" i="10"/>
  <c r="T18" i="10" s="1"/>
  <c r="S17" i="10"/>
  <c r="T17" i="10" s="1"/>
  <c r="AE31" i="10" l="1"/>
  <c r="AF31" i="10" s="1"/>
  <c r="AE4" i="10"/>
  <c r="AF4" i="10" s="1"/>
  <c r="AE8" i="10"/>
  <c r="AF8" i="10" s="1"/>
  <c r="AE17" i="10"/>
  <c r="AF17" i="10" s="1"/>
  <c r="AE12" i="10"/>
  <c r="AF12" i="10" s="1"/>
  <c r="AE3" i="10"/>
  <c r="AF3" i="10" s="1"/>
  <c r="AE21" i="10"/>
  <c r="AF21" i="10" s="1"/>
  <c r="AE18" i="10"/>
  <c r="AF18" i="10" s="1"/>
  <c r="AE25" i="10"/>
  <c r="AF25" i="10" s="1"/>
  <c r="AE29" i="10"/>
  <c r="AF29" i="10" s="1"/>
  <c r="AE28" i="10"/>
  <c r="AF28" i="10" s="1"/>
  <c r="V29" i="10"/>
  <c r="V30" i="10" l="1"/>
  <c r="V31" i="10" l="1"/>
  <c r="Y28" i="10"/>
  <c r="Z28" i="10" s="1"/>
  <c r="Y31" i="10" l="1"/>
  <c r="Z31" i="10" s="1"/>
  <c r="Y8" i="10"/>
  <c r="Z8" i="10" s="1"/>
  <c r="Y4" i="10"/>
  <c r="Z4" i="10" s="1"/>
  <c r="K4" i="10" s="1"/>
  <c r="Y12" i="10"/>
  <c r="Z12" i="10" s="1"/>
  <c r="Y3" i="10"/>
  <c r="Z3" i="10" s="1"/>
  <c r="K3" i="10" s="1"/>
  <c r="Y17" i="10"/>
  <c r="Z17" i="10" s="1"/>
  <c r="Y18" i="10"/>
  <c r="Z18" i="10" s="1"/>
  <c r="Y21" i="10"/>
  <c r="Z21" i="10" s="1"/>
  <c r="Y25" i="10"/>
  <c r="Z25" i="10" s="1"/>
  <c r="Y29" i="10"/>
  <c r="Z29" i="10" s="1"/>
  <c r="Y26" i="10"/>
  <c r="Z26" i="10" s="1"/>
  <c r="Y27" i="10"/>
  <c r="Z2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Wendling, Rob</author>
  </authors>
  <commentList>
    <comment ref="Y1" authorId="0" shapeId="0" xr:uid="{9D753274-36C1-4A76-BCB2-A6A80121F2E1}">
      <text>
        <r>
          <rPr>
            <b/>
            <sz val="9"/>
            <color indexed="81"/>
            <rFont val="Tahoma"/>
            <family val="2"/>
          </rPr>
          <t>ACA states CA, CO and NY allow up to 3 billing divisions for groups of 25-100 eligible.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A065070</author>
  </authors>
  <commentList>
    <comment ref="A1" authorId="0" shapeId="0" xr:uid="{00000000-0006-0000-0B00-000001000000}">
      <text>
        <r>
          <rPr>
            <sz val="9"/>
            <color indexed="81"/>
            <rFont val="Tahoma"/>
            <family val="2"/>
          </rPr>
          <t>Here you should put:
Employee, Spouse, or Child.</t>
        </r>
      </text>
    </comment>
    <comment ref="B1" authorId="0" shapeId="0" xr:uid="{00000000-0006-0000-0B00-000002000000}">
      <text>
        <r>
          <rPr>
            <sz val="9"/>
            <color indexed="81"/>
            <rFont val="Tahoma"/>
            <family val="2"/>
          </rPr>
          <t>Is this employee Active or Inactive? Leave this field blank for children and spouses.</t>
        </r>
      </text>
    </comment>
    <comment ref="C1" authorId="0" shapeId="0" xr:uid="{00000000-0006-0000-0B00-000003000000}">
      <text>
        <r>
          <rPr>
            <sz val="9"/>
            <color indexed="81"/>
            <rFont val="Tahoma"/>
            <family val="2"/>
          </rPr>
          <t>This individual's last name.</t>
        </r>
      </text>
    </comment>
    <comment ref="D1" authorId="0" shapeId="0" xr:uid="{00000000-0006-0000-0B00-000004000000}">
      <text>
        <r>
          <rPr>
            <sz val="9"/>
            <color indexed="81"/>
            <rFont val="Tahoma"/>
            <family val="2"/>
          </rPr>
          <t>This individual's first name.</t>
        </r>
      </text>
    </comment>
    <comment ref="E1" authorId="0" shapeId="0" xr:uid="{00000000-0006-0000-0B00-000005000000}">
      <text>
        <r>
          <rPr>
            <sz val="9"/>
            <color indexed="81"/>
            <rFont val="Tahoma"/>
            <family val="2"/>
          </rPr>
          <t>Social Security Number: XXX-XX-XXXX</t>
        </r>
      </text>
    </comment>
    <comment ref="F1" authorId="0" shapeId="0" xr:uid="{00000000-0006-0000-0B00-000006000000}">
      <text>
        <r>
          <rPr>
            <sz val="9"/>
            <color indexed="81"/>
            <rFont val="Tahoma"/>
            <family val="2"/>
          </rPr>
          <t>This individual's Date of Birth. MM/DD/YYYY</t>
        </r>
      </text>
    </comment>
    <comment ref="G1" authorId="0" shapeId="0" xr:uid="{00000000-0006-0000-0B00-000007000000}">
      <text>
        <r>
          <rPr>
            <sz val="9"/>
            <color indexed="81"/>
            <rFont val="Tahoma"/>
            <family val="2"/>
          </rPr>
          <t>Is this individual Male or Female? Put that here.</t>
        </r>
      </text>
    </comment>
    <comment ref="H1" authorId="0" shapeId="0" xr:uid="{00000000-0006-0000-0B00-000008000000}">
      <text>
        <r>
          <rPr>
            <sz val="9"/>
            <color indexed="81"/>
            <rFont val="Tahoma"/>
            <family val="2"/>
          </rPr>
          <t>First line of individual's Street Address.</t>
        </r>
      </text>
    </comment>
    <comment ref="I1" authorId="0" shapeId="0" xr:uid="{00000000-0006-0000-0B00-000009000000}">
      <text>
        <r>
          <rPr>
            <sz val="9"/>
            <color indexed="81"/>
            <rFont val="Tahoma"/>
            <family val="2"/>
          </rPr>
          <t>Second line of individual's Street Address. (Apt, Unit #, etc.)</t>
        </r>
      </text>
    </comment>
    <comment ref="K1" authorId="0" shapeId="0" xr:uid="{00000000-0006-0000-0B00-00000A000000}">
      <text>
        <r>
          <rPr>
            <sz val="9"/>
            <color indexed="81"/>
            <rFont val="Tahoma"/>
            <family val="2"/>
          </rPr>
          <t>The home state for the individual's address.</t>
        </r>
      </text>
    </comment>
    <comment ref="L1" authorId="0" shapeId="0" xr:uid="{00000000-0006-0000-0B00-00000B000000}">
      <text>
        <r>
          <rPr>
            <sz val="9"/>
            <color indexed="81"/>
            <rFont val="Tahoma"/>
            <family val="2"/>
          </rPr>
          <t>The zip code for the individual's address.</t>
        </r>
      </text>
    </comment>
    <comment ref="M1" authorId="0" shapeId="0" xr:uid="{00000000-0006-0000-0B00-00000C000000}">
      <text>
        <r>
          <rPr>
            <sz val="9"/>
            <color indexed="81"/>
            <rFont val="Tahoma"/>
            <family val="2"/>
          </rPr>
          <t>The date this individual was hired on. Leave this field blank for children and spouses. MM/DD/YYYY.</t>
        </r>
      </text>
    </comment>
    <comment ref="N1" authorId="0" shapeId="0" xr:uid="{00000000-0006-0000-0B00-00000D000000}">
      <text>
        <r>
          <rPr>
            <sz val="9"/>
            <color indexed="81"/>
            <rFont val="Tahoma"/>
            <family val="2"/>
          </rPr>
          <t>Employee's Email. Leave this field blank for children and spouses.
Ex: abcd@gmail.com</t>
        </r>
      </text>
    </comment>
    <comment ref="O1" authorId="0" shapeId="0" xr:uid="{00000000-0006-0000-0B00-00000E000000}">
      <text>
        <r>
          <rPr>
            <sz val="9"/>
            <color indexed="81"/>
            <rFont val="Tahoma"/>
            <family val="2"/>
          </rPr>
          <t>Employee's elected medical coverage tier.
In example:
Employee Only
Employee + Spouse
Employee + Children
Employee + Family
Waive</t>
        </r>
      </text>
    </comment>
    <comment ref="P1" authorId="0" shapeId="0" xr:uid="{00000000-0006-0000-0B00-00000F000000}">
      <text>
        <r>
          <rPr>
            <sz val="9"/>
            <color indexed="81"/>
            <rFont val="Tahoma"/>
            <family val="2"/>
          </rPr>
          <t>Employee's elected dental coverage tier.
In example:
Employee Only
Employee + Spouse
Employee + Children
Employee + Family
Waive – Other Reason
Waive – Spousal Coverage</t>
        </r>
      </text>
    </comment>
    <comment ref="Q1" authorId="0" shapeId="0" xr:uid="{00000000-0006-0000-0B00-000010000000}">
      <text>
        <r>
          <rPr>
            <sz val="9"/>
            <color indexed="81"/>
            <rFont val="Tahoma"/>
            <family val="2"/>
          </rPr>
          <t>Only the last 4 digits of the individual's Social Security Number: XXXX.</t>
        </r>
      </text>
    </comment>
  </commentList>
</comments>
</file>

<file path=xl/sharedStrings.xml><?xml version="1.0" encoding="utf-8"?>
<sst xmlns="http://schemas.openxmlformats.org/spreadsheetml/2006/main" count="783" uniqueCount="487">
  <si>
    <t>Last Name</t>
  </si>
  <si>
    <t>First Name</t>
  </si>
  <si>
    <t>Gender</t>
  </si>
  <si>
    <t>Dependent Transaction Type</t>
  </si>
  <si>
    <t>Effective Date</t>
  </si>
  <si>
    <t>Plan Number</t>
  </si>
  <si>
    <t>EE SSN</t>
  </si>
  <si>
    <t>Dependent SSN</t>
  </si>
  <si>
    <t>Dependent Relationship</t>
  </si>
  <si>
    <t>Middle Initial</t>
  </si>
  <si>
    <t>DOB</t>
  </si>
  <si>
    <t>Ethnicity</t>
  </si>
  <si>
    <t>COB</t>
  </si>
  <si>
    <t>Hire Date</t>
  </si>
  <si>
    <t>Street Address Line 1</t>
  </si>
  <si>
    <t>Street Address Line 2</t>
  </si>
  <si>
    <t>City</t>
  </si>
  <si>
    <t>State</t>
  </si>
  <si>
    <t>Zip Code</t>
  </si>
  <si>
    <t>Communication Disability Code</t>
  </si>
  <si>
    <t>Control</t>
  </si>
  <si>
    <t>Suffix</t>
  </si>
  <si>
    <t>Account</t>
  </si>
  <si>
    <t>Claim Office</t>
  </si>
  <si>
    <t>Network ID Number</t>
  </si>
  <si>
    <t>Customer Code</t>
  </si>
  <si>
    <t>PCP/PCD</t>
  </si>
  <si>
    <t>PCP/PCD Current Patient</t>
  </si>
  <si>
    <t>Provider Cap Office Number</t>
  </si>
  <si>
    <t>Earnings</t>
  </si>
  <si>
    <t>Earnings Frequency</t>
  </si>
  <si>
    <t>Beneficiary (Last Name, First Name MI)</t>
  </si>
  <si>
    <t>Beneficiary Relationship</t>
  </si>
  <si>
    <t>Continuation of Coverage Expiration Date</t>
  </si>
  <si>
    <t>Continuation of Coverage Event Date</t>
  </si>
  <si>
    <t>Continuation of Coverage Length of Coverage</t>
  </si>
  <si>
    <t>Work Location Zip Code</t>
  </si>
  <si>
    <t>Home Phone Number</t>
  </si>
  <si>
    <t>Work Phone Number</t>
  </si>
  <si>
    <t>Accept Code</t>
  </si>
  <si>
    <t>Evidence Code</t>
  </si>
  <si>
    <t>Old Control</t>
  </si>
  <si>
    <t>Old Suffix</t>
  </si>
  <si>
    <t>Old Account</t>
  </si>
  <si>
    <t>New Control</t>
  </si>
  <si>
    <t>New Suffix</t>
  </si>
  <si>
    <t>New Account</t>
  </si>
  <si>
    <t>Work State</t>
  </si>
  <si>
    <t>Incapacitated child age 26+?</t>
  </si>
  <si>
    <t>Medicaid</t>
  </si>
  <si>
    <t>Health coverage through another job</t>
  </si>
  <si>
    <t>Do you have an additional medical plan with another carrier?</t>
  </si>
  <si>
    <t>Home State</t>
  </si>
  <si>
    <t>Home Zip Code</t>
  </si>
  <si>
    <t>DMO or PPO?</t>
  </si>
  <si>
    <t>No</t>
  </si>
  <si>
    <t>Yes</t>
  </si>
  <si>
    <t>Y</t>
  </si>
  <si>
    <t>N</t>
  </si>
  <si>
    <t xml:space="preserve">First Name </t>
  </si>
  <si>
    <t>BWP Selection</t>
  </si>
  <si>
    <t>AK</t>
  </si>
  <si>
    <t>DE</t>
  </si>
  <si>
    <t>FL</t>
  </si>
  <si>
    <t>GA</t>
  </si>
  <si>
    <t>IL</t>
  </si>
  <si>
    <t>IN</t>
  </si>
  <si>
    <t>KS</t>
  </si>
  <si>
    <t>LA</t>
  </si>
  <si>
    <t>MD</t>
  </si>
  <si>
    <t>ME</t>
  </si>
  <si>
    <t>MO</t>
  </si>
  <si>
    <t>NC</t>
  </si>
  <si>
    <t>NV</t>
  </si>
  <si>
    <t>OH</t>
  </si>
  <si>
    <t>OK</t>
  </si>
  <si>
    <t>TN</t>
  </si>
  <si>
    <t>TX</t>
  </si>
  <si>
    <t>VA</t>
  </si>
  <si>
    <t>Zip</t>
  </si>
  <si>
    <t>2-50</t>
  </si>
  <si>
    <t>51-100</t>
  </si>
  <si>
    <t>AL</t>
  </si>
  <si>
    <t>AZ</t>
  </si>
  <si>
    <t>AR</t>
  </si>
  <si>
    <t>CA</t>
  </si>
  <si>
    <t>CO</t>
  </si>
  <si>
    <t>CT</t>
  </si>
  <si>
    <t>HI</t>
  </si>
  <si>
    <t>ID</t>
  </si>
  <si>
    <t>IA</t>
  </si>
  <si>
    <t>KY</t>
  </si>
  <si>
    <t>MA</t>
  </si>
  <si>
    <t>MI</t>
  </si>
  <si>
    <t>MN</t>
  </si>
  <si>
    <t>MS</t>
  </si>
  <si>
    <t>MT</t>
  </si>
  <si>
    <t>NE</t>
  </si>
  <si>
    <t>NH</t>
  </si>
  <si>
    <t>NJ</t>
  </si>
  <si>
    <t>NM</t>
  </si>
  <si>
    <t>NY</t>
  </si>
  <si>
    <t>ND</t>
  </si>
  <si>
    <t>OR</t>
  </si>
  <si>
    <t>PA</t>
  </si>
  <si>
    <t>RI</t>
  </si>
  <si>
    <t>SC</t>
  </si>
  <si>
    <t>SD</t>
  </si>
  <si>
    <t>UT</t>
  </si>
  <si>
    <t>VT</t>
  </si>
  <si>
    <t>WA</t>
  </si>
  <si>
    <t>WV</t>
  </si>
  <si>
    <t>WI</t>
  </si>
  <si>
    <t>WY</t>
  </si>
  <si>
    <t>M</t>
  </si>
  <si>
    <t>F</t>
  </si>
  <si>
    <t>HU</t>
  </si>
  <si>
    <t>FA</t>
  </si>
  <si>
    <t>DA</t>
  </si>
  <si>
    <t>SO</t>
  </si>
  <si>
    <t>ES</t>
  </si>
  <si>
    <t>IR</t>
  </si>
  <si>
    <t>SP</t>
  </si>
  <si>
    <t>AU</t>
  </si>
  <si>
    <t>UN</t>
  </si>
  <si>
    <t>SI</t>
  </si>
  <si>
    <t>BR</t>
  </si>
  <si>
    <t>FI</t>
  </si>
  <si>
    <t>FR</t>
  </si>
  <si>
    <t>GF</t>
  </si>
  <si>
    <t>GM</t>
  </si>
  <si>
    <t>GS</t>
  </si>
  <si>
    <t>GD</t>
  </si>
  <si>
    <t>GC</t>
  </si>
  <si>
    <t>CH</t>
  </si>
  <si>
    <t>NI</t>
  </si>
  <si>
    <t>EW</t>
  </si>
  <si>
    <t>EH</t>
  </si>
  <si>
    <t>SS</t>
  </si>
  <si>
    <t>SF</t>
  </si>
  <si>
    <t>SM</t>
  </si>
  <si>
    <t>BL</t>
  </si>
  <si>
    <t>SL</t>
  </si>
  <si>
    <t>ML</t>
  </si>
  <si>
    <t>OM</t>
  </si>
  <si>
    <t>OF</t>
  </si>
  <si>
    <t>OS</t>
  </si>
  <si>
    <t>OD</t>
  </si>
  <si>
    <t>DMO</t>
  </si>
  <si>
    <t>PPO</t>
  </si>
  <si>
    <t>Husband</t>
  </si>
  <si>
    <t>Wife</t>
  </si>
  <si>
    <t>Son</t>
  </si>
  <si>
    <t>Daughter</t>
  </si>
  <si>
    <t>0 days</t>
  </si>
  <si>
    <t>30 days</t>
  </si>
  <si>
    <t>60 days</t>
  </si>
  <si>
    <t>90 days exact</t>
  </si>
  <si>
    <t>Domestic Partner Male</t>
  </si>
  <si>
    <t>Domestic Partner Female</t>
  </si>
  <si>
    <t>Grandson</t>
  </si>
  <si>
    <t>Granddaughter</t>
  </si>
  <si>
    <t>Stepson</t>
  </si>
  <si>
    <t>Stepdaughter</t>
  </si>
  <si>
    <t>One</t>
  </si>
  <si>
    <t>Dual</t>
  </si>
  <si>
    <t>H</t>
  </si>
  <si>
    <t>W</t>
  </si>
  <si>
    <t>X</t>
  </si>
  <si>
    <t>S</t>
  </si>
  <si>
    <t>D</t>
  </si>
  <si>
    <t>P</t>
  </si>
  <si>
    <t>Q</t>
  </si>
  <si>
    <t>Participating in a Tobacco Cessation Program?</t>
  </si>
  <si>
    <t>Tobacco User?</t>
  </si>
  <si>
    <t>Tobacco Indicator</t>
  </si>
  <si>
    <t>DC</t>
  </si>
  <si>
    <t>states</t>
  </si>
  <si>
    <t>tobaccoStates</t>
  </si>
  <si>
    <t>effective dates</t>
  </si>
  <si>
    <t>Open Access PCP</t>
  </si>
  <si>
    <t>HMO/QPOS PCP</t>
  </si>
  <si>
    <t>medical prods</t>
  </si>
  <si>
    <t>123-45-6789</t>
  </si>
  <si>
    <t xml:space="preserve">Subscriber First Name </t>
  </si>
  <si>
    <t xml:space="preserve">Dependent First Name </t>
  </si>
  <si>
    <t>987-65-4321</t>
  </si>
  <si>
    <t>123 Anywhere St</t>
  </si>
  <si>
    <t>Anywhere</t>
  </si>
  <si>
    <t>husband@gmail.com</t>
  </si>
  <si>
    <t>wife@gmail.com</t>
  </si>
  <si>
    <t>Basic Life?</t>
  </si>
  <si>
    <t>Supplemental Life?</t>
  </si>
  <si>
    <t>STD?</t>
  </si>
  <si>
    <t>LTD?</t>
  </si>
  <si>
    <t>Medical Waiver</t>
  </si>
  <si>
    <t>Dental Waiver</t>
  </si>
  <si>
    <t>Dental Prior Coverage</t>
  </si>
  <si>
    <t>1 Office Pkwy</t>
  </si>
  <si>
    <t>$50k</t>
  </si>
  <si>
    <t>Annually</t>
  </si>
  <si>
    <t>Open Access HNO Only/Option PCP</t>
  </si>
  <si>
    <t>Primary Care Dentist</t>
  </si>
  <si>
    <t>Employee ID</t>
  </si>
  <si>
    <t>Member Class</t>
  </si>
  <si>
    <t>Age / Date of Birth</t>
  </si>
  <si>
    <t>Employment Status</t>
  </si>
  <si>
    <t>Tobacco Status</t>
  </si>
  <si>
    <t>Medical Tier</t>
  </si>
  <si>
    <t>Dental Tier</t>
  </si>
  <si>
    <t>Life - AD&amp;D Tier</t>
  </si>
  <si>
    <t>STD Tier</t>
  </si>
  <si>
    <t xml:space="preserve">Work Zip / Physical Work Zip Code </t>
  </si>
  <si>
    <t>Tier Determination Step1</t>
  </si>
  <si>
    <t>Tier Determination Step2</t>
  </si>
  <si>
    <t>Name</t>
  </si>
  <si>
    <t>Subscriber</t>
  </si>
  <si>
    <t>Spouse</t>
  </si>
  <si>
    <t>Child</t>
  </si>
  <si>
    <t>Medical Tier Key</t>
  </si>
  <si>
    <t>Waive</t>
  </si>
  <si>
    <t>Enroll</t>
  </si>
  <si>
    <t>Dental Tier Key</t>
  </si>
  <si>
    <t>EE Only</t>
  </si>
  <si>
    <t>EE &amp; Spouse</t>
  </si>
  <si>
    <t>EE &amp; Child(ren)</t>
  </si>
  <si>
    <t>Family</t>
  </si>
  <si>
    <t>Spousal Waiver</t>
  </si>
  <si>
    <t>Decline Coverage</t>
  </si>
  <si>
    <t>Life Tier Key</t>
  </si>
  <si>
    <t>EE &amp; Dep</t>
  </si>
  <si>
    <t>STD Tier Key</t>
  </si>
  <si>
    <t>Employment Status Tier Key</t>
  </si>
  <si>
    <t>Active</t>
  </si>
  <si>
    <t>COBRA</t>
  </si>
  <si>
    <t>CalCOBRA</t>
  </si>
  <si>
    <t>Mini-COBRA</t>
  </si>
  <si>
    <t>Tobacco Status Tier Key</t>
  </si>
  <si>
    <t>UNK</t>
  </si>
  <si>
    <t>Coverage with other ER</t>
  </si>
  <si>
    <t>Other Coverage</t>
  </si>
  <si>
    <t>Medicare Coverage</t>
  </si>
  <si>
    <t>Other Waiver</t>
  </si>
  <si>
    <t>St Con</t>
  </si>
  <si>
    <t>Address Line1*</t>
  </si>
  <si>
    <t>Address Line2</t>
  </si>
  <si>
    <t>City*</t>
  </si>
  <si>
    <t>State*</t>
  </si>
  <si>
    <t>Zip Code*</t>
  </si>
  <si>
    <t>Business Phone #</t>
  </si>
  <si>
    <t>Business Fax</t>
  </si>
  <si>
    <t>For Sort</t>
  </si>
  <si>
    <t>Medical</t>
  </si>
  <si>
    <t>Dental</t>
  </si>
  <si>
    <t>Life</t>
  </si>
  <si>
    <t>change type</t>
  </si>
  <si>
    <t>Changing Medical Plan</t>
  </si>
  <si>
    <t>Adding Medical Plan</t>
  </si>
  <si>
    <t>Changing Dental Plan</t>
  </si>
  <si>
    <t>Adding Dental Plan</t>
  </si>
  <si>
    <t>Changing Life Plan</t>
  </si>
  <si>
    <t>Adding Life Plan</t>
  </si>
  <si>
    <t>Changing Disability Plan</t>
  </si>
  <si>
    <t>Adding Disability Plan</t>
  </si>
  <si>
    <t>Changing Vision Plan</t>
  </si>
  <si>
    <t>Adding Vision Plan</t>
  </si>
  <si>
    <t>Terminating Plan</t>
  </si>
  <si>
    <t>Terminating All Coverage</t>
  </si>
  <si>
    <t>Demographic Change</t>
  </si>
  <si>
    <t>New Business</t>
  </si>
  <si>
    <t>Revision</t>
  </si>
  <si>
    <t>Employer ID*</t>
  </si>
  <si>
    <t>Division</t>
  </si>
  <si>
    <t>Benefit Type*</t>
  </si>
  <si>
    <t>Account Type Code*</t>
  </si>
  <si>
    <t>Plan ID*</t>
  </si>
  <si>
    <t>Plan Start Date*</t>
  </si>
  <si>
    <t>Plan End Date*</t>
  </si>
  <si>
    <t>Effective Date*</t>
  </si>
  <si>
    <t>Prefund / Annual Election (FSA, DCA)*</t>
  </si>
  <si>
    <t>Employee Per Pay Period (FSA, DCA)*</t>
  </si>
  <si>
    <t xml:space="preserve">Employer per pay period (FSA, DCA, Transit and Parking Plans Only) Can be 0. </t>
  </si>
  <si>
    <t>HRA Coverage Tier ID*</t>
  </si>
  <si>
    <t>Add Dependents</t>
  </si>
  <si>
    <t>Dependent Eligibility Date*</t>
  </si>
  <si>
    <t>Calendar ID (FSA, DCA)</t>
  </si>
  <si>
    <t>TPAID</t>
  </si>
  <si>
    <t>Employer ID</t>
  </si>
  <si>
    <t>Address Line 1</t>
  </si>
  <si>
    <t>Address Line 2</t>
  </si>
  <si>
    <t>Country</t>
  </si>
  <si>
    <t>Dependent ID</t>
  </si>
  <si>
    <t>IC</t>
  </si>
  <si>
    <t>Plan Start Date</t>
  </si>
  <si>
    <t>Plan End Date</t>
  </si>
  <si>
    <t>Act Status</t>
  </si>
  <si>
    <t>Cov Tier</t>
  </si>
  <si>
    <t>Plan ID</t>
  </si>
  <si>
    <t>Act type code</t>
  </si>
  <si>
    <t>eff date</t>
  </si>
  <si>
    <t>term date</t>
  </si>
  <si>
    <t>ER per pay period</t>
  </si>
  <si>
    <t>EE per pay period</t>
  </si>
  <si>
    <t>Annual Election</t>
  </si>
  <si>
    <t>Calendar ID</t>
  </si>
  <si>
    <t>First Payroll date</t>
  </si>
  <si>
    <t>Auto Link Dependents</t>
  </si>
  <si>
    <t>IB</t>
  </si>
  <si>
    <t>SSN</t>
  </si>
  <si>
    <t>HRA</t>
  </si>
  <si>
    <t>FSA</t>
  </si>
  <si>
    <t>DCA</t>
  </si>
  <si>
    <t>Transit</t>
  </si>
  <si>
    <t>Parking</t>
  </si>
  <si>
    <t>H.S.A</t>
  </si>
  <si>
    <t>HR2</t>
  </si>
  <si>
    <t>LPF</t>
  </si>
  <si>
    <t>APH</t>
  </si>
  <si>
    <t>RCB</t>
  </si>
  <si>
    <t>Payflex?</t>
  </si>
  <si>
    <t>HSA</t>
  </si>
  <si>
    <t>Packaged Life?</t>
  </si>
  <si>
    <t>Nephew</t>
  </si>
  <si>
    <t>Niece</t>
  </si>
  <si>
    <t>IZ</t>
  </si>
  <si>
    <t>TPA ID</t>
  </si>
  <si>
    <t>Employee SSN</t>
  </si>
  <si>
    <t>Termination Date</t>
  </si>
  <si>
    <t>Name Prefix</t>
  </si>
  <si>
    <r>
      <rPr>
        <b/>
        <sz val="10"/>
        <color rgb="FFFF0000"/>
        <rFont val="Arial"/>
        <family val="2"/>
      </rPr>
      <t>DON'T DELETE</t>
    </r>
    <r>
      <rPr>
        <sz val="10"/>
        <rFont val="Arial"/>
        <family val="2"/>
      </rPr>
      <t xml:space="preserve"> EE Last Name</t>
    </r>
  </si>
  <si>
    <t>No Change</t>
  </si>
  <si>
    <t>Moving to AFA Medical Plan</t>
  </si>
  <si>
    <t>Adding Medical Plan - New Hire</t>
  </si>
  <si>
    <t>Life Product</t>
  </si>
  <si>
    <t>Disability Product</t>
  </si>
  <si>
    <t>*Last Name</t>
  </si>
  <si>
    <t>*First Name</t>
  </si>
  <si>
    <t>*Date of Birth</t>
  </si>
  <si>
    <t>*Gender</t>
  </si>
  <si>
    <t>Work Email</t>
  </si>
  <si>
    <t>*Medical Tier</t>
  </si>
  <si>
    <t>*Dental Tier</t>
  </si>
  <si>
    <t>Last 4 SSN</t>
  </si>
  <si>
    <t>*Relationship Change</t>
  </si>
  <si>
    <t>Employee+Spouse</t>
  </si>
  <si>
    <t>Tier Step 1</t>
  </si>
  <si>
    <t>Tier Step 2</t>
  </si>
  <si>
    <t>Medical Plan</t>
  </si>
  <si>
    <t>Employee+Children</t>
  </si>
  <si>
    <t>Employee Only</t>
  </si>
  <si>
    <t>Employee + Spouse</t>
  </si>
  <si>
    <t>Employee + Family</t>
  </si>
  <si>
    <t>Employee + Children</t>
  </si>
  <si>
    <t>Total Members</t>
  </si>
  <si>
    <t>Total Subscribers</t>
  </si>
  <si>
    <t>Plan 1</t>
  </si>
  <si>
    <t>Plan 2</t>
  </si>
  <si>
    <t>Plan 3</t>
  </si>
  <si>
    <t>Plan 4</t>
  </si>
  <si>
    <t>Plan 5</t>
  </si>
  <si>
    <t>Medical Enrollments By Plan Key</t>
  </si>
  <si>
    <t>Plan 6</t>
  </si>
  <si>
    <t>Plan 7</t>
  </si>
  <si>
    <t>Plan 8</t>
  </si>
  <si>
    <t>Plan 9</t>
  </si>
  <si>
    <t>Plan 10</t>
  </si>
  <si>
    <t>Springboard?</t>
  </si>
  <si>
    <t>Retiree
Coverage</t>
  </si>
  <si>
    <r>
      <rPr>
        <b/>
        <sz val="20"/>
        <color rgb="FFC00000"/>
        <rFont val="Aetna Inc.  Logo"/>
      </rPr>
      <t>A</t>
    </r>
    <r>
      <rPr>
        <b/>
        <sz val="20"/>
        <color indexed="8"/>
        <rFont val="Arial"/>
        <family val="2"/>
      </rPr>
      <t>2-100 eList Tool</t>
    </r>
  </si>
  <si>
    <r>
      <t xml:space="preserve">Please respond to </t>
    </r>
    <r>
      <rPr>
        <b/>
        <u/>
        <sz val="12"/>
        <color theme="1"/>
        <rFont val="Arial"/>
        <family val="2"/>
      </rPr>
      <t>all</t>
    </r>
    <r>
      <rPr>
        <b/>
        <sz val="12"/>
        <color theme="1"/>
        <rFont val="Arial"/>
        <family val="2"/>
      </rPr>
      <t xml:space="preserve"> cells formated below as follows:</t>
    </r>
  </si>
  <si>
    <r>
      <t xml:space="preserve">After completion, </t>
    </r>
    <r>
      <rPr>
        <u/>
        <sz val="12"/>
        <color theme="1"/>
        <rFont val="Arial"/>
        <family val="2"/>
      </rPr>
      <t>all</t>
    </r>
    <r>
      <rPr>
        <sz val="12"/>
        <color theme="1"/>
        <rFont val="Arial"/>
        <family val="2"/>
      </rPr>
      <t xml:space="preserve"> cells should display as follows:</t>
    </r>
  </si>
  <si>
    <r>
      <t xml:space="preserve">Select </t>
    </r>
    <r>
      <rPr>
        <b/>
        <sz val="10"/>
        <color rgb="FF00B050"/>
        <rFont val="Arial"/>
        <family val="2"/>
      </rPr>
      <t>SEGMENT</t>
    </r>
    <r>
      <rPr>
        <b/>
        <sz val="10"/>
        <color theme="1"/>
        <rFont val="Arial"/>
        <family val="2"/>
      </rPr>
      <t>:</t>
    </r>
  </si>
  <si>
    <r>
      <t xml:space="preserve">Select </t>
    </r>
    <r>
      <rPr>
        <b/>
        <sz val="10"/>
        <color rgb="FF00B050"/>
        <rFont val="Arial"/>
        <family val="2"/>
      </rPr>
      <t>EFFECTIVE DATE</t>
    </r>
    <r>
      <rPr>
        <b/>
        <sz val="10"/>
        <color theme="1"/>
        <rFont val="Arial"/>
        <family val="2"/>
      </rPr>
      <t>:</t>
    </r>
  </si>
  <si>
    <r>
      <t xml:space="preserve">Select </t>
    </r>
    <r>
      <rPr>
        <b/>
        <sz val="10"/>
        <color rgb="FF00B050"/>
        <rFont val="Arial"/>
        <family val="2"/>
      </rPr>
      <t>CUSTOMER TYPE</t>
    </r>
    <r>
      <rPr>
        <b/>
        <sz val="10"/>
        <color theme="1"/>
        <rFont val="Arial"/>
        <family val="2"/>
      </rPr>
      <t>:</t>
    </r>
  </si>
  <si>
    <r>
      <t xml:space="preserve">Are </t>
    </r>
    <r>
      <rPr>
        <b/>
        <sz val="10"/>
        <color rgb="FF00B050"/>
        <rFont val="Arial"/>
        <family val="2"/>
      </rPr>
      <t>MEDICAL</t>
    </r>
    <r>
      <rPr>
        <b/>
        <sz val="10"/>
        <color theme="1"/>
        <rFont val="Arial"/>
        <family val="2"/>
      </rPr>
      <t xml:space="preserve"> products being offered?:</t>
    </r>
  </si>
  <si>
    <t>HMO:</t>
  </si>
  <si>
    <r>
      <t xml:space="preserve">Are </t>
    </r>
    <r>
      <rPr>
        <b/>
        <sz val="10"/>
        <color rgb="FF00B050"/>
        <rFont val="Arial"/>
        <family val="2"/>
      </rPr>
      <t>SELF-INSURED (AFA)</t>
    </r>
    <r>
      <rPr>
        <b/>
        <sz val="10"/>
        <rFont val="Arial"/>
        <family val="2"/>
      </rPr>
      <t xml:space="preserve"> MEDICAL products being offered?:</t>
    </r>
  </si>
  <si>
    <r>
      <t xml:space="preserve">Are </t>
    </r>
    <r>
      <rPr>
        <b/>
        <sz val="10"/>
        <color rgb="FF00B050"/>
        <rFont val="Arial"/>
        <family val="2"/>
      </rPr>
      <t>DENTAL</t>
    </r>
    <r>
      <rPr>
        <b/>
        <sz val="10"/>
        <color theme="1"/>
        <rFont val="Arial"/>
        <family val="2"/>
      </rPr>
      <t xml:space="preserve"> products being offered?:</t>
    </r>
  </si>
  <si>
    <t>Freedom of Choice (FOC)?:</t>
  </si>
  <si>
    <t>Voluntary?:</t>
  </si>
  <si>
    <t>Contributory?:</t>
  </si>
  <si>
    <t>Open Access HNO Only/Option:</t>
  </si>
  <si>
    <t>Aetna Select (AS):</t>
  </si>
  <si>
    <t>Open Access Aetna Select (OA AS):</t>
  </si>
  <si>
    <t>Elect Choice (EC)/EPO:</t>
  </si>
  <si>
    <t>Open Access Elect Choice (OA EC):</t>
  </si>
  <si>
    <t>Managed Choice (MC):</t>
  </si>
  <si>
    <t>Open Access Managed Choice (OA MC):</t>
  </si>
  <si>
    <t>Open Access EPO:</t>
  </si>
  <si>
    <r>
      <t xml:space="preserve">Is a </t>
    </r>
    <r>
      <rPr>
        <b/>
        <sz val="10"/>
        <color rgb="FF00B050"/>
        <rFont val="Arial"/>
        <family val="2"/>
      </rPr>
      <t>VISION</t>
    </r>
    <r>
      <rPr>
        <b/>
        <sz val="10"/>
        <color theme="1"/>
        <rFont val="Arial"/>
        <family val="2"/>
      </rPr>
      <t xml:space="preserve"> product being offered?:</t>
    </r>
  </si>
  <si>
    <r>
      <t xml:space="preserve">Enter </t>
    </r>
    <r>
      <rPr>
        <b/>
        <sz val="10"/>
        <color rgb="FF00B050"/>
        <rFont val="Arial"/>
        <family val="2"/>
      </rPr>
      <t>GROUP NAME</t>
    </r>
    <r>
      <rPr>
        <b/>
        <sz val="10"/>
        <color theme="1"/>
        <rFont val="Arial"/>
        <family val="2"/>
      </rPr>
      <t>:</t>
    </r>
  </si>
  <si>
    <r>
      <t xml:space="preserve">Enter </t>
    </r>
    <r>
      <rPr>
        <b/>
        <sz val="10"/>
        <color rgb="FF00B050"/>
        <rFont val="Arial"/>
        <family val="2"/>
      </rPr>
      <t>HEADQUARTERED</t>
    </r>
    <r>
      <rPr>
        <b/>
        <sz val="10"/>
        <color theme="1"/>
        <rFont val="Arial"/>
        <family val="2"/>
      </rPr>
      <t xml:space="preserve"> (HQ) </t>
    </r>
    <r>
      <rPr>
        <b/>
        <sz val="10"/>
        <color rgb="FF00B050"/>
        <rFont val="Arial"/>
        <family val="2"/>
      </rPr>
      <t>STREET ADDRESS</t>
    </r>
    <r>
      <rPr>
        <b/>
        <sz val="10"/>
        <color theme="1"/>
        <rFont val="Arial"/>
        <family val="2"/>
      </rPr>
      <t>:</t>
    </r>
  </si>
  <si>
    <r>
      <t xml:space="preserve">Enter </t>
    </r>
    <r>
      <rPr>
        <b/>
        <sz val="10"/>
        <color rgb="FF00B050"/>
        <rFont val="Arial"/>
        <family val="2"/>
      </rPr>
      <t>HQ CITY</t>
    </r>
    <r>
      <rPr>
        <b/>
        <sz val="10"/>
        <color theme="1"/>
        <rFont val="Arial"/>
        <family val="2"/>
      </rPr>
      <t>:</t>
    </r>
  </si>
  <si>
    <r>
      <t xml:space="preserve">Select </t>
    </r>
    <r>
      <rPr>
        <b/>
        <sz val="10"/>
        <color rgb="FF00B050"/>
        <rFont val="Arial"/>
        <family val="2"/>
      </rPr>
      <t>HQ STATE</t>
    </r>
    <r>
      <rPr>
        <b/>
        <sz val="10"/>
        <color theme="1"/>
        <rFont val="Arial"/>
        <family val="2"/>
      </rPr>
      <t>:</t>
    </r>
  </si>
  <si>
    <r>
      <t xml:space="preserve">Enter </t>
    </r>
    <r>
      <rPr>
        <b/>
        <sz val="10"/>
        <color rgb="FF00B050"/>
        <rFont val="Arial"/>
        <family val="2"/>
      </rPr>
      <t>HQ ZIP CODE</t>
    </r>
    <r>
      <rPr>
        <b/>
        <sz val="10"/>
        <color theme="1"/>
        <rFont val="Arial"/>
        <family val="2"/>
      </rPr>
      <t>:</t>
    </r>
  </si>
  <si>
    <r>
      <t xml:space="preserve">Select </t>
    </r>
    <r>
      <rPr>
        <b/>
        <sz val="10"/>
        <color rgb="FF00B050"/>
        <rFont val="Arial"/>
        <family val="2"/>
      </rPr>
      <t>BENEFIT WAITING PERIOD</t>
    </r>
    <r>
      <rPr>
        <b/>
        <sz val="10"/>
        <color theme="1"/>
        <rFont val="Arial"/>
        <family val="2"/>
      </rPr>
      <t xml:space="preserve"> (BWP):</t>
    </r>
  </si>
  <si>
    <r>
      <t xml:space="preserve">Will the </t>
    </r>
    <r>
      <rPr>
        <b/>
        <sz val="10"/>
        <color rgb="FF00B050"/>
        <rFont val="Arial"/>
        <family val="2"/>
      </rPr>
      <t>INITIAL BWP</t>
    </r>
    <r>
      <rPr>
        <b/>
        <sz val="10"/>
        <color theme="1"/>
        <rFont val="Arial"/>
        <family val="2"/>
      </rPr>
      <t xml:space="preserve"> be </t>
    </r>
    <r>
      <rPr>
        <b/>
        <sz val="10"/>
        <color rgb="FF00B050"/>
        <rFont val="Arial"/>
        <family val="2"/>
      </rPr>
      <t>WAIVED</t>
    </r>
    <r>
      <rPr>
        <b/>
        <sz val="10"/>
        <color theme="1"/>
        <rFont val="Arial"/>
        <family val="2"/>
      </rPr>
      <t>?:</t>
    </r>
  </si>
  <si>
    <r>
      <t xml:space="preserve">Are there any enrolling </t>
    </r>
    <r>
      <rPr>
        <b/>
        <sz val="10"/>
        <color rgb="FF00B050"/>
        <rFont val="Arial"/>
        <family val="2"/>
      </rPr>
      <t>COBRA/STATE CONTINUATION</t>
    </r>
    <r>
      <rPr>
        <b/>
        <sz val="10"/>
        <color theme="1"/>
        <rFont val="Arial"/>
        <family val="2"/>
      </rPr>
      <t xml:space="preserve"> Members?:</t>
    </r>
  </si>
  <si>
    <t>Who created/prepared this eList?</t>
  </si>
  <si>
    <t>Attested to on this date:</t>
  </si>
  <si>
    <t>Preparer's Name:</t>
  </si>
  <si>
    <t>Preparer's eMail Address:</t>
  </si>
  <si>
    <t>Spousal coverage</t>
  </si>
  <si>
    <t>Parental coverage</t>
  </si>
  <si>
    <t>COBRA Coverage</t>
  </si>
  <si>
    <t>Retiree Coverage</t>
  </si>
  <si>
    <t>Tricare Coverage</t>
  </si>
  <si>
    <t>Medicaid Coverage</t>
  </si>
  <si>
    <t>VA Coverage</t>
  </si>
  <si>
    <t>Individual Coverage – On Exchange</t>
  </si>
  <si>
    <t>Individual Coverage – Off Exchange</t>
  </si>
  <si>
    <t>Do Not Want</t>
  </si>
  <si>
    <r>
      <t>DON'T DELETE</t>
    </r>
    <r>
      <rPr>
        <sz val="10"/>
        <color theme="1"/>
        <rFont val="Arial"/>
        <family val="2"/>
      </rPr>
      <t xml:space="preserve"> Dep Last Name</t>
    </r>
  </si>
  <si>
    <t>$70k</t>
  </si>
  <si>
    <t>Employee
SSN</t>
  </si>
  <si>
    <t>Dependent
Relationship</t>
  </si>
  <si>
    <t>Date Of
Birth</t>
  </si>
  <si>
    <t>Home Street 
Address Line 1</t>
  </si>
  <si>
    <t>Home Street 
Address Line 2</t>
  </si>
  <si>
    <t>Home 
City</t>
  </si>
  <si>
    <t>Work
Location
Zip Code</t>
  </si>
  <si>
    <t>eMail 
Address</t>
  </si>
  <si>
    <t>Work 
Address</t>
  </si>
  <si>
    <t>Work 
City</t>
  </si>
  <si>
    <t>Plan 
Number</t>
  </si>
  <si>
    <t>Type of 
Change</t>
  </si>
  <si>
    <t>INTERNAL USE ONLY</t>
  </si>
  <si>
    <t>COBRA/State 
Continuation of Coverage (Length of Coverage)</t>
  </si>
  <si>
    <t>COBRA/State 
Continuation of Coverage 
(Event Date)</t>
  </si>
  <si>
    <t>COBRA/State 
Continuation of Coverage 
(Expiration Date)</t>
  </si>
  <si>
    <t>Primary Care 
Dentist 
(Current Patient)</t>
  </si>
  <si>
    <t>Open Access PCP 
(Current Patient)</t>
  </si>
  <si>
    <t>HMO/QPOS 
PCP 
(Current Patient)</t>
  </si>
  <si>
    <t>Open Access HNO 
Only/Option PCP 
(Current Patient)</t>
  </si>
  <si>
    <t>Aetna Select, Elect Choice or Managed Choice PCP 
(Current Patient)</t>
  </si>
  <si>
    <t>Aetna Select, Elect Choice or 
Managed Choice PCP</t>
  </si>
  <si>
    <t>Vision 
Product 
Selection</t>
  </si>
  <si>
    <t>LTD 
Product 
Selection</t>
  </si>
  <si>
    <t>STD 
Product 
Selection</t>
  </si>
  <si>
    <t>Supplemental 
Life Product 
Selection</t>
  </si>
  <si>
    <t>Basic or 
Packaged Life 
Product Selection</t>
  </si>
  <si>
    <t>Dental 
Product 
Selection</t>
  </si>
  <si>
    <t>Medical 
Product 
Selection</t>
  </si>
  <si>
    <t>Hours worked 
per week / 
Status</t>
  </si>
  <si>
    <t>What was the enrollment source used to create the eList?</t>
  </si>
  <si>
    <t>Prior Carrier Data</t>
  </si>
  <si>
    <t>Payroll Data</t>
  </si>
  <si>
    <t>Other</t>
  </si>
  <si>
    <t>EE enrollment forms, online enrollment, etc.</t>
  </si>
  <si>
    <t>Customer</t>
  </si>
  <si>
    <t>Broker</t>
  </si>
  <si>
    <t>Third Party Administrator (TPA)</t>
  </si>
  <si>
    <t>Reason for Waiving Health Coverage</t>
  </si>
  <si>
    <t>Health Waiver Listing - Auto Feeds from Entry Tab</t>
  </si>
  <si>
    <r>
      <t xml:space="preserve">Are there </t>
    </r>
    <r>
      <rPr>
        <b/>
        <sz val="10"/>
        <color rgb="FF00B050"/>
        <rFont val="Arial"/>
        <family val="2"/>
      </rPr>
      <t>OTHER WORK LOCATIONS</t>
    </r>
    <r>
      <rPr>
        <b/>
        <sz val="10"/>
        <color theme="1"/>
        <rFont val="Arial"/>
        <family val="2"/>
      </rPr>
      <t xml:space="preserve"> or employees </t>
    </r>
    <r>
      <rPr>
        <b/>
        <sz val="10"/>
        <color rgb="FF00B050"/>
        <rFont val="Arial"/>
        <family val="2"/>
      </rPr>
      <t>WORKING FROM HOME</t>
    </r>
    <r>
      <rPr>
        <b/>
        <sz val="10"/>
        <color theme="1"/>
        <rFont val="Arial"/>
        <family val="2"/>
      </rPr>
      <t>?:</t>
    </r>
  </si>
  <si>
    <t>General Agent</t>
  </si>
  <si>
    <r>
      <rPr>
        <b/>
        <sz val="12"/>
        <color rgb="FFC00000"/>
        <rFont val="Arial"/>
        <family val="2"/>
      </rPr>
      <t>IMPORTANT</t>
    </r>
    <r>
      <rPr>
        <sz val="12"/>
        <color theme="1"/>
        <rFont val="Arial"/>
        <family val="2"/>
      </rPr>
      <t>:  This tool is to be used for commercial new business/renewal submissions.</t>
    </r>
    <r>
      <rPr>
        <b/>
        <sz val="12"/>
        <color theme="1"/>
        <rFont val="Arial"/>
        <family val="2"/>
      </rPr>
      <t xml:space="preserve"> It is not intended for Medicare use.</t>
    </r>
  </si>
  <si>
    <t>EE Transaction Type</t>
  </si>
  <si>
    <t>EE Signature</t>
  </si>
  <si>
    <t>EE Signature Date</t>
  </si>
  <si>
    <t>Dep Student Indicator</t>
  </si>
  <si>
    <t>Dep OOA Indicator</t>
  </si>
  <si>
    <t>EE Prior Coverage Indicator</t>
  </si>
  <si>
    <t>EE Late Entrant</t>
  </si>
  <si>
    <t>EE Language Indicator</t>
  </si>
  <si>
    <t>EE Email Address</t>
  </si>
  <si>
    <t>EE Alternate ID</t>
  </si>
  <si>
    <t>Dep Alternate ID</t>
  </si>
  <si>
    <t>PPO:</t>
  </si>
  <si>
    <t>QPOS/AFA:</t>
  </si>
  <si>
    <r>
      <t xml:space="preserve">Are medical products being offered to </t>
    </r>
    <r>
      <rPr>
        <b/>
        <sz val="10"/>
        <color rgb="FF00B050"/>
        <rFont val="Arial"/>
        <family val="2"/>
      </rPr>
      <t>RETIREES</t>
    </r>
    <r>
      <rPr>
        <b/>
        <sz val="10"/>
        <rFont val="Arial"/>
        <family val="2"/>
      </rPr>
      <t xml:space="preserve">? </t>
    </r>
    <r>
      <rPr>
        <b/>
        <i/>
        <sz val="10"/>
        <color rgb="FFC00000"/>
        <rFont val="Arial"/>
        <family val="2"/>
      </rPr>
      <t>(51-100 Segment ONLY)</t>
    </r>
    <r>
      <rPr>
        <b/>
        <sz val="10"/>
        <rFont val="Arial"/>
        <family val="2"/>
      </rPr>
      <t>:</t>
    </r>
  </si>
  <si>
    <t>*</t>
  </si>
  <si>
    <t>ATTESTATION ACKNOWLEDGEMENT</t>
  </si>
  <si>
    <t>Elect Choice (EC/EPO):</t>
  </si>
  <si>
    <t>Open Access Elect Choice (OA EC/OA EPO):</t>
  </si>
  <si>
    <t>CPOSII:</t>
  </si>
  <si>
    <t>Indemnity:</t>
  </si>
  <si>
    <t>* I certify that I have reviewed the information on the eList and confirm below that it is complete and accurate:</t>
  </si>
  <si>
    <t>Plan Name – Division # – BWP – Class Indicator</t>
  </si>
  <si>
    <t>Plan ID – Division # – BWP – Class Indicator</t>
  </si>
  <si>
    <t>segments</t>
  </si>
  <si>
    <t>customer type</t>
  </si>
  <si>
    <t>responses</t>
  </si>
  <si>
    <t>bwps</t>
  </si>
  <si>
    <t>Please read below before completing this tool:</t>
  </si>
  <si>
    <r>
      <rPr>
        <b/>
        <sz val="12"/>
        <color theme="1"/>
        <rFont val="Arial"/>
        <family val="2"/>
      </rPr>
      <t>1)</t>
    </r>
    <r>
      <rPr>
        <sz val="12"/>
        <color theme="1"/>
        <rFont val="Arial"/>
        <family val="2"/>
      </rPr>
      <t xml:space="preserve">  After opening the eList tool, it is important that you “</t>
    </r>
    <r>
      <rPr>
        <b/>
        <sz val="12"/>
        <color rgb="FFC00000"/>
        <rFont val="Arial"/>
        <family val="2"/>
      </rPr>
      <t>Enable Content</t>
    </r>
    <r>
      <rPr>
        <sz val="12"/>
        <color theme="1"/>
        <rFont val="Arial"/>
        <family val="2"/>
      </rPr>
      <t xml:space="preserve">” first.  The "Enable Content" button is found toward the top of the Tool on the yellow Security Warning strip.  Doing so will ensure embedded macros will assist with automated installation.
</t>
    </r>
    <r>
      <rPr>
        <b/>
        <sz val="12"/>
        <color theme="1"/>
        <rFont val="Arial"/>
        <family val="2"/>
      </rPr>
      <t xml:space="preserve">2) </t>
    </r>
    <r>
      <rPr>
        <sz val="12"/>
        <color theme="1"/>
        <rFont val="Arial"/>
        <family val="2"/>
      </rPr>
      <t xml:space="preserve"> </t>
    </r>
    <r>
      <rPr>
        <b/>
        <sz val="12"/>
        <color rgb="FFC00000"/>
        <rFont val="Arial"/>
        <family val="2"/>
      </rPr>
      <t>AFA MEDICAL</t>
    </r>
    <r>
      <rPr>
        <sz val="12"/>
        <color theme="1"/>
        <rFont val="Arial"/>
        <family val="2"/>
      </rPr>
      <t>:  Please ensure the</t>
    </r>
    <r>
      <rPr>
        <b/>
        <sz val="12"/>
        <color theme="1"/>
        <rFont val="Arial"/>
        <family val="2"/>
      </rPr>
      <t xml:space="preserve"> "QPOS/AFA" </t>
    </r>
    <r>
      <rPr>
        <sz val="12"/>
        <color theme="1"/>
        <rFont val="Arial"/>
        <family val="2"/>
      </rPr>
      <t>dropdown found below,</t>
    </r>
    <r>
      <rPr>
        <b/>
        <sz val="12"/>
        <color theme="1"/>
        <rFont val="Arial"/>
        <family val="2"/>
      </rPr>
      <t xml:space="preserve"> "Are MEDICAL products being offered?:" </t>
    </r>
    <r>
      <rPr>
        <sz val="12"/>
        <color theme="1"/>
        <rFont val="Arial"/>
        <family val="2"/>
      </rPr>
      <t>is marked</t>
    </r>
    <r>
      <rPr>
        <b/>
        <sz val="12"/>
        <color theme="1"/>
        <rFont val="Arial"/>
        <family val="2"/>
      </rPr>
      <t xml:space="preserve"> "Yes" </t>
    </r>
    <r>
      <rPr>
        <b/>
        <u/>
        <sz val="12"/>
        <color rgb="FFC00000"/>
        <rFont val="Arial"/>
        <family val="2"/>
      </rPr>
      <t>UNLESS</t>
    </r>
    <r>
      <rPr>
        <b/>
        <sz val="12"/>
        <color rgb="FFC00000"/>
        <rFont val="Arial"/>
        <family val="2"/>
      </rPr>
      <t xml:space="preserve"> </t>
    </r>
    <r>
      <rPr>
        <sz val="12"/>
        <rFont val="Arial"/>
        <family val="2"/>
      </rPr>
      <t xml:space="preserve">group is </t>
    </r>
    <r>
      <rPr>
        <b/>
        <sz val="12"/>
        <rFont val="Arial"/>
        <family val="2"/>
      </rPr>
      <t>HQ'd in Arizona</t>
    </r>
    <r>
      <rPr>
        <sz val="12"/>
        <rFont val="Arial"/>
        <family val="2"/>
      </rPr>
      <t>, which would only require the</t>
    </r>
    <r>
      <rPr>
        <b/>
        <sz val="12"/>
        <color rgb="FFC00000"/>
        <rFont val="Arial"/>
        <family val="2"/>
      </rPr>
      <t xml:space="preserve"> "PPO:" </t>
    </r>
    <r>
      <rPr>
        <sz val="12"/>
        <rFont val="Arial"/>
        <family val="2"/>
      </rPr>
      <t>dropdown be marked</t>
    </r>
    <r>
      <rPr>
        <b/>
        <sz val="12"/>
        <color rgb="FFC00000"/>
        <rFont val="Arial"/>
        <family val="2"/>
      </rPr>
      <t xml:space="preserve"> </t>
    </r>
    <r>
      <rPr>
        <b/>
        <sz val="12"/>
        <rFont val="Arial"/>
        <family val="2"/>
      </rPr>
      <t>"Yes"</t>
    </r>
    <r>
      <rPr>
        <b/>
        <sz val="12"/>
        <color rgb="FFC00000"/>
        <rFont val="Arial"/>
        <family val="2"/>
      </rPr>
      <t>.</t>
    </r>
    <r>
      <rPr>
        <b/>
        <sz val="12"/>
        <color theme="1"/>
        <rFont val="Arial"/>
        <family val="2"/>
      </rPr>
      <t xml:space="preserve">
3)  </t>
    </r>
    <r>
      <rPr>
        <b/>
        <sz val="12"/>
        <color rgb="FFC00000"/>
        <rFont val="Arial"/>
        <family val="2"/>
      </rPr>
      <t>ACA CASES</t>
    </r>
    <r>
      <rPr>
        <b/>
        <sz val="12"/>
        <color theme="1"/>
        <rFont val="Arial"/>
        <family val="2"/>
      </rPr>
      <t xml:space="preserve"> </t>
    </r>
    <r>
      <rPr>
        <sz val="12"/>
        <color theme="1"/>
        <rFont val="Arial"/>
        <family val="2"/>
      </rPr>
      <t>are only allowed to offer one Benefit Waiting Period</t>
    </r>
    <r>
      <rPr>
        <b/>
        <sz val="12"/>
        <color theme="1"/>
        <rFont val="Arial"/>
        <family val="2"/>
      </rPr>
      <t xml:space="preserve">
4)</t>
    </r>
    <r>
      <rPr>
        <sz val="12"/>
        <color theme="1"/>
        <rFont val="Arial"/>
        <family val="2"/>
      </rPr>
      <t xml:space="preserve">  </t>
    </r>
    <r>
      <rPr>
        <b/>
        <u/>
        <sz val="12"/>
        <color rgb="FFC00000"/>
        <rFont val="Arial"/>
        <family val="2"/>
      </rPr>
      <t>DO NOT</t>
    </r>
    <r>
      <rPr>
        <sz val="12"/>
        <color theme="1"/>
        <rFont val="Arial"/>
        <family val="2"/>
      </rPr>
      <t xml:space="preserve"> remove protection, attempt to alter, hide, move or delete any columns on the "Entry Tab" or change the file type as these actions will corrupt the macros.  </t>
    </r>
    <r>
      <rPr>
        <b/>
        <sz val="12"/>
        <color rgb="FFC00000"/>
        <rFont val="Arial"/>
        <family val="2"/>
      </rPr>
      <t>If corrupted</t>
    </r>
    <r>
      <rPr>
        <sz val="12"/>
        <color theme="1"/>
        <rFont val="Arial"/>
        <family val="2"/>
      </rPr>
      <t xml:space="preserve">, you will be asked to provide a replacement eList which will delay the Underwriting and Installation/Enrollment processes.
</t>
    </r>
    <r>
      <rPr>
        <b/>
        <sz val="12"/>
        <color theme="1"/>
        <rFont val="Arial"/>
        <family val="2"/>
      </rPr>
      <t>5)</t>
    </r>
    <r>
      <rPr>
        <sz val="12"/>
        <color theme="1"/>
        <rFont val="Arial"/>
        <family val="2"/>
      </rPr>
      <t xml:space="preserve">  </t>
    </r>
    <r>
      <rPr>
        <b/>
        <sz val="12"/>
        <color rgb="FFC00000"/>
        <rFont val="Arial"/>
        <family val="2"/>
      </rPr>
      <t>IMPORTANT ATTESTATION INFORMATION</t>
    </r>
    <r>
      <rPr>
        <sz val="12"/>
        <color theme="1"/>
        <rFont val="Arial"/>
        <family val="2"/>
      </rPr>
      <t xml:space="preserve">
All 5 questions </t>
    </r>
    <r>
      <rPr>
        <b/>
        <sz val="12"/>
        <color rgb="FFC00000"/>
        <rFont val="Arial"/>
        <family val="2"/>
      </rPr>
      <t>REQUIRE</t>
    </r>
    <r>
      <rPr>
        <sz val="12"/>
        <color theme="1"/>
        <rFont val="Arial"/>
        <family val="2"/>
      </rPr>
      <t xml:space="preserve"> a response within this Attestation Acknowledgement section.
The </t>
    </r>
    <r>
      <rPr>
        <b/>
        <sz val="12"/>
        <color rgb="FFC00000"/>
        <rFont val="Arial"/>
        <family val="2"/>
      </rPr>
      <t>purpose of this attestation</t>
    </r>
    <r>
      <rPr>
        <sz val="12"/>
        <color theme="1"/>
        <rFont val="Arial"/>
        <family val="2"/>
      </rPr>
      <t xml:space="preserve"> is to help drive the creator of the eList to ensure that the enrollment and eligibility data is accurate and complete.  Accurate and complete enrollment and eligibility information is critical for accurate benefit administration and it helps to protect members by mitigating PHI/PII data integrity issues.
</t>
    </r>
  </si>
  <si>
    <t>Version - 6/23/2022 (Rob Wendling)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</si>
</sst>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000"/>
    <numFmt numFmtId="165" formatCode="&quot;$&quot;#,##0.00"/>
    <numFmt numFmtId="166" formatCode="00000"/>
    <numFmt numFmtId="167" formatCode="000000"/>
    <numFmt numFmtId="168" formatCode="mm/dd/yyyy"/>
    <numFmt numFmtId="169" formatCode="[&lt;=9999999]###\-####;\(###\)\ ###\-####"/>
    <numFmt numFmtId="170" formatCode="000000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9"/>
      <name val="Arial"/>
      <family val="2"/>
    </font>
    <font>
      <b/>
      <sz val="9"/>
      <color indexed="8"/>
      <name val="Arial"/>
      <family val="2"/>
    </font>
    <font>
      <sz val="10"/>
      <name val="Arial"/>
      <family val="2"/>
    </font>
    <font>
      <b/>
      <sz val="10"/>
      <name val="Arial"/>
      <family val="2"/>
    </font>
    <font>
      <b/>
      <sz val="10"/>
      <color indexed="8"/>
      <name val="Arial"/>
      <family val="2"/>
    </font>
    <font>
      <b/>
      <sz val="10"/>
      <color rgb="FFFF0000"/>
      <name val="Arial"/>
      <family val="2"/>
    </font>
    <font>
      <b/>
      <sz val="10"/>
      <color rgb="FF00B050"/>
      <name val="Arial"/>
      <family val="2"/>
    </font>
    <font>
      <u/>
      <sz val="10"/>
      <color theme="10"/>
      <name val="Arial"/>
      <family val="2"/>
    </font>
    <font>
      <sz val="10"/>
      <color rgb="FF000000"/>
      <name val="Arial"/>
      <family val="2"/>
    </font>
    <font>
      <sz val="10"/>
      <color theme="0"/>
      <name val="Arial"/>
      <family val="2"/>
    </font>
    <font>
      <b/>
      <sz val="20"/>
      <color indexed="8"/>
      <name val="Arial"/>
      <family val="2"/>
    </font>
    <font>
      <i/>
      <sz val="12"/>
      <color theme="1"/>
      <name val="Arial"/>
      <family val="2"/>
    </font>
    <font>
      <b/>
      <sz val="11"/>
      <color rgb="FFFF0000"/>
      <name val="Calibri"/>
      <family val="2"/>
      <scheme val="minor"/>
    </font>
    <font>
      <b/>
      <sz val="14"/>
      <color indexed="10"/>
      <name val="Arial"/>
      <family val="2"/>
    </font>
    <font>
      <b/>
      <sz val="10"/>
      <color indexed="10"/>
      <name val="Arial"/>
      <family val="2"/>
    </font>
    <font>
      <b/>
      <u/>
      <sz val="10"/>
      <name val="Arial"/>
      <family val="2"/>
    </font>
    <font>
      <b/>
      <sz val="10"/>
      <color theme="0"/>
      <name val="Arial"/>
      <family val="2"/>
    </font>
    <font>
      <b/>
      <sz val="11"/>
      <color theme="0"/>
      <name val="Calibri"/>
      <family val="2"/>
      <scheme val="minor"/>
    </font>
    <font>
      <b/>
      <sz val="11"/>
      <name val="Calibri"/>
      <family val="2"/>
      <scheme val="minor"/>
    </font>
    <font>
      <b/>
      <sz val="9"/>
      <color rgb="FFFFFFFF"/>
      <name val="Arial"/>
      <family val="2"/>
    </font>
    <font>
      <sz val="9"/>
      <color indexed="81"/>
      <name val="Tahoma"/>
      <family val="2"/>
    </font>
    <font>
      <b/>
      <sz val="20"/>
      <color rgb="FFC00000"/>
      <name val="Aetna Inc.  Logo"/>
    </font>
    <font>
      <b/>
      <sz val="12"/>
      <color theme="0"/>
      <name val="Arial"/>
      <family val="2"/>
    </font>
    <font>
      <sz val="12"/>
      <color theme="1"/>
      <name val="Arial"/>
      <family val="2"/>
    </font>
    <font>
      <b/>
      <sz val="12"/>
      <color theme="1"/>
      <name val="Arial"/>
      <family val="2"/>
    </font>
    <font>
      <b/>
      <sz val="12"/>
      <color rgb="FFC00000"/>
      <name val="Arial"/>
      <family val="2"/>
    </font>
    <font>
      <b/>
      <u/>
      <sz val="12"/>
      <color rgb="FFC00000"/>
      <name val="Arial"/>
      <family val="2"/>
    </font>
    <font>
      <b/>
      <sz val="10"/>
      <color theme="1"/>
      <name val="Arial"/>
      <family val="2"/>
    </font>
    <font>
      <b/>
      <u/>
      <sz val="12"/>
      <color theme="1"/>
      <name val="Arial"/>
      <family val="2"/>
    </font>
    <font>
      <u/>
      <sz val="12"/>
      <color theme="1"/>
      <name val="Arial"/>
      <family val="2"/>
    </font>
    <font>
      <b/>
      <sz val="10"/>
      <color rgb="FF0070C0"/>
      <name val="Arial"/>
      <family val="2"/>
    </font>
    <font>
      <sz val="10"/>
      <color rgb="FF0070C0"/>
      <name val="Arial"/>
      <family val="2"/>
    </font>
    <font>
      <sz val="10"/>
      <color theme="1"/>
      <name val="Arial"/>
      <family val="2"/>
    </font>
    <font>
      <b/>
      <sz val="10"/>
      <color rgb="FFC00000"/>
      <name val="Arial"/>
      <family val="2"/>
    </font>
    <font>
      <b/>
      <i/>
      <sz val="10"/>
      <color rgb="FFC00000"/>
      <name val="Arial"/>
      <family val="2"/>
    </font>
    <font>
      <b/>
      <sz val="12"/>
      <color rgb="FF800000"/>
      <name val="Arial"/>
      <family val="2"/>
    </font>
    <font>
      <b/>
      <sz val="10"/>
      <color rgb="FF800000"/>
      <name val="Arial"/>
      <family val="2"/>
    </font>
    <font>
      <b/>
      <sz val="10"/>
      <color rgb="FF008000"/>
      <name val="Arial"/>
      <family val="2"/>
    </font>
    <font>
      <b/>
      <sz val="14"/>
      <name val="Arial"/>
      <family val="2"/>
    </font>
    <font>
      <b/>
      <sz val="12"/>
      <name val="Arial"/>
      <family val="2"/>
    </font>
    <font>
      <sz val="12"/>
      <name val="Arial"/>
      <family val="2"/>
    </font>
    <font>
      <b/>
      <sz val="9"/>
      <color indexed="81"/>
      <name val="Tahoma"/>
      <family val="2"/>
    </font>
  </fonts>
  <fills count="33">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5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indexed="55"/>
        <bgColor indexed="64"/>
      </patternFill>
    </fill>
    <fill>
      <patternFill patternType="solid">
        <fgColor theme="0"/>
        <bgColor indexed="64"/>
      </patternFill>
    </fill>
    <fill>
      <patternFill patternType="solid">
        <fgColor rgb="FFFFC000"/>
        <bgColor indexed="64"/>
      </patternFill>
    </fill>
    <fill>
      <patternFill patternType="solid">
        <fgColor rgb="FFA5A5A5"/>
      </patternFill>
    </fill>
    <fill>
      <patternFill patternType="solid">
        <fgColor rgb="FF92D050"/>
        <bgColor indexed="64"/>
      </patternFill>
    </fill>
    <fill>
      <patternFill patternType="solid">
        <fgColor rgb="FF7030A0"/>
        <bgColor indexed="64"/>
      </patternFill>
    </fill>
    <fill>
      <patternFill patternType="solid">
        <fgColor rgb="FF0B64A0"/>
        <bgColor rgb="FFFFFFFF"/>
      </patternFill>
    </fill>
    <fill>
      <patternFill patternType="solid">
        <fgColor theme="4" tint="0.59999389629810485"/>
        <bgColor indexed="64"/>
      </patternFill>
    </fill>
    <fill>
      <patternFill patternType="solid">
        <fgColor rgb="FF00B050"/>
        <bgColor indexed="64"/>
      </patternFill>
    </fill>
    <fill>
      <patternFill patternType="solid">
        <fgColor rgb="FFFFFF99"/>
        <bgColor indexed="64"/>
      </patternFill>
    </fill>
    <fill>
      <gradientFill type="path">
        <stop position="0">
          <color theme="0"/>
        </stop>
        <stop position="1">
          <color rgb="FFFFFF00"/>
        </stop>
      </gradientFill>
    </fill>
    <fill>
      <gradientFill type="path">
        <stop position="0">
          <color theme="0"/>
        </stop>
        <stop position="1">
          <color rgb="FF00B050"/>
        </stop>
      </gradientFill>
    </fill>
    <fill>
      <patternFill patternType="lightDown">
        <bgColor rgb="FFC00000"/>
      </patternFill>
    </fill>
    <fill>
      <patternFill patternType="solid">
        <fgColor theme="6" tint="0.79998168889431442"/>
        <bgColor indexed="64"/>
      </patternFill>
    </fill>
    <fill>
      <patternFill patternType="solid">
        <fgColor rgb="FFC00000"/>
        <bgColor indexed="64"/>
      </patternFill>
    </fill>
    <fill>
      <patternFill patternType="solid">
        <fgColor theme="3" tint="0.79998168889431442"/>
        <bgColor indexed="64"/>
      </patternFill>
    </fill>
    <fill>
      <gradientFill type="path">
        <stop position="0">
          <color theme="0"/>
        </stop>
        <stop position="1">
          <color rgb="FF00B0F0"/>
        </stop>
      </gradientFill>
    </fill>
    <fill>
      <gradientFill degree="45">
        <stop position="0">
          <color theme="0"/>
        </stop>
        <stop position="1">
          <color rgb="FFFFFF00"/>
        </stop>
      </gradientFill>
    </fill>
    <fill>
      <patternFill patternType="solid">
        <fgColor theme="9" tint="0.7999816888943144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style="medium">
        <color indexed="64"/>
      </top>
      <bottom/>
      <diagonal/>
    </border>
    <border>
      <left style="thin">
        <color rgb="FF3877A6"/>
      </left>
      <right style="thin">
        <color rgb="FF3877A6"/>
      </right>
      <top style="thin">
        <color rgb="FF3877A6"/>
      </top>
      <bottom style="thin">
        <color rgb="FFA5A5B1"/>
      </bottom>
      <diagonal/>
    </border>
    <border>
      <left style="thin">
        <color rgb="FF3877A6"/>
      </left>
      <right style="thin">
        <color rgb="FF3877A6"/>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top style="mediumDashed">
        <color rgb="FFC00000"/>
      </top>
      <bottom/>
      <diagonal/>
    </border>
    <border>
      <left style="mediumDashed">
        <color rgb="FFC00000"/>
      </left>
      <right/>
      <top style="mediumDashed">
        <color rgb="FFC00000"/>
      </top>
      <bottom/>
      <diagonal/>
    </border>
    <border>
      <left/>
      <right style="mediumDashed">
        <color rgb="FFC00000"/>
      </right>
      <top style="mediumDashed">
        <color rgb="FFC00000"/>
      </top>
      <bottom/>
      <diagonal/>
    </border>
    <border>
      <left style="mediumDashed">
        <color rgb="FFC00000"/>
      </left>
      <right/>
      <top/>
      <bottom/>
      <diagonal/>
    </border>
    <border>
      <left/>
      <right style="mediumDashed">
        <color rgb="FFC00000"/>
      </right>
      <top/>
      <bottom/>
      <diagonal/>
    </border>
    <border>
      <left style="mediumDashed">
        <color rgb="FFC00000"/>
      </left>
      <right/>
      <top/>
      <bottom style="mediumDashed">
        <color rgb="FFC00000"/>
      </bottom>
      <diagonal/>
    </border>
    <border>
      <left/>
      <right/>
      <top/>
      <bottom style="mediumDashed">
        <color rgb="FFC00000"/>
      </bottom>
      <diagonal/>
    </border>
    <border>
      <left/>
      <right style="mediumDashed">
        <color rgb="FFC00000"/>
      </right>
      <top/>
      <bottom style="mediumDashed">
        <color rgb="FFC00000"/>
      </bottom>
      <diagonal/>
    </border>
    <border>
      <left style="mediumDashed">
        <color rgb="FF00B050"/>
      </left>
      <right/>
      <top style="mediumDashed">
        <color rgb="FF00B050"/>
      </top>
      <bottom/>
      <diagonal/>
    </border>
    <border>
      <left/>
      <right/>
      <top style="mediumDashed">
        <color rgb="FF00B050"/>
      </top>
      <bottom/>
      <diagonal/>
    </border>
    <border>
      <left/>
      <right style="mediumDashed">
        <color rgb="FF00B050"/>
      </right>
      <top style="mediumDashed">
        <color rgb="FF00B050"/>
      </top>
      <bottom/>
      <diagonal/>
    </border>
    <border>
      <left style="mediumDashed">
        <color rgb="FF00B050"/>
      </left>
      <right/>
      <top/>
      <bottom/>
      <diagonal/>
    </border>
    <border>
      <left/>
      <right style="mediumDashed">
        <color rgb="FF00B050"/>
      </right>
      <top/>
      <bottom/>
      <diagonal/>
    </border>
    <border>
      <left style="thin">
        <color indexed="64"/>
      </left>
      <right style="mediumDashed">
        <color rgb="FF00B050"/>
      </right>
      <top/>
      <bottom/>
      <diagonal/>
    </border>
    <border>
      <left style="mediumDashed">
        <color rgb="FF00B050"/>
      </left>
      <right/>
      <top/>
      <bottom style="mediumDashed">
        <color rgb="FFC00000"/>
      </bottom>
      <diagonal/>
    </border>
    <border>
      <left/>
      <right style="mediumDashed">
        <color rgb="FF00B050"/>
      </right>
      <top/>
      <bottom style="mediumDashed">
        <color rgb="FFC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s>
  <cellStyleXfs count="12">
    <xf numFmtId="0" fontId="0" fillId="0" borderId="0"/>
    <xf numFmtId="0" fontId="6" fillId="0" borderId="0"/>
    <xf numFmtId="0" fontId="11" fillId="0" borderId="0" applyNumberFormat="0" applyFill="0" applyBorder="0" applyAlignment="0" applyProtection="0"/>
    <xf numFmtId="0" fontId="6" fillId="0" borderId="0"/>
    <xf numFmtId="0" fontId="3" fillId="0" borderId="0"/>
    <xf numFmtId="0" fontId="21" fillId="17" borderId="24" applyNumberFormat="0" applyAlignment="0" applyProtection="0"/>
    <xf numFmtId="0" fontId="6" fillId="0" borderId="0"/>
    <xf numFmtId="0" fontId="2" fillId="0" borderId="0"/>
    <xf numFmtId="0" fontId="2" fillId="0" borderId="0"/>
    <xf numFmtId="0" fontId="1" fillId="0" borderId="0"/>
    <xf numFmtId="0" fontId="1" fillId="0" borderId="0"/>
    <xf numFmtId="0" fontId="1" fillId="0" borderId="0"/>
  </cellStyleXfs>
  <cellXfs count="395">
    <xf numFmtId="0" fontId="0" fillId="0" borderId="0" xfId="0"/>
    <xf numFmtId="0" fontId="4" fillId="5" borderId="1" xfId="0" applyFont="1" applyFill="1" applyBorder="1" applyAlignment="1">
      <alignment horizontal="center" wrapText="1"/>
    </xf>
    <xf numFmtId="0" fontId="5" fillId="0" borderId="0" xfId="0" applyFont="1" applyAlignment="1">
      <alignment horizontal="center" wrapText="1"/>
    </xf>
    <xf numFmtId="0" fontId="5" fillId="3" borderId="1" xfId="0" applyFont="1" applyFill="1" applyBorder="1" applyAlignment="1">
      <alignment horizontal="center" wrapText="1"/>
    </xf>
    <xf numFmtId="14" fontId="5" fillId="3" borderId="1" xfId="0" applyNumberFormat="1" applyFont="1" applyFill="1" applyBorder="1" applyAlignment="1">
      <alignment horizontal="center" wrapText="1"/>
    </xf>
    <xf numFmtId="49" fontId="5" fillId="4" borderId="1" xfId="0" applyNumberFormat="1" applyFont="1" applyFill="1" applyBorder="1" applyAlignment="1">
      <alignment horizontal="center" wrapText="1"/>
    </xf>
    <xf numFmtId="164" fontId="5" fillId="5" borderId="1" xfId="0" applyNumberFormat="1" applyFont="1" applyFill="1" applyBorder="1" applyAlignment="1">
      <alignment horizontal="center" wrapText="1"/>
    </xf>
    <xf numFmtId="164" fontId="5" fillId="6" borderId="1" xfId="0" applyNumberFormat="1" applyFont="1" applyFill="1" applyBorder="1" applyAlignment="1">
      <alignment horizontal="center" wrapText="1"/>
    </xf>
    <xf numFmtId="0" fontId="5" fillId="6" borderId="1" xfId="0" applyFont="1" applyFill="1" applyBorder="1" applyAlignment="1">
      <alignment horizontal="center" wrapText="1"/>
    </xf>
    <xf numFmtId="0" fontId="5" fillId="7" borderId="1" xfId="0" applyFont="1" applyFill="1" applyBorder="1" applyAlignment="1">
      <alignment horizontal="center" wrapText="1"/>
    </xf>
    <xf numFmtId="14" fontId="5" fillId="7" borderId="1" xfId="0" applyNumberFormat="1" applyFont="1" applyFill="1" applyBorder="1" applyAlignment="1">
      <alignment horizontal="center" wrapText="1"/>
    </xf>
    <xf numFmtId="49" fontId="5" fillId="7" borderId="1" xfId="0" applyNumberFormat="1" applyFont="1" applyFill="1" applyBorder="1" applyAlignment="1">
      <alignment horizontal="center" wrapText="1"/>
    </xf>
    <xf numFmtId="49" fontId="5" fillId="5" borderId="1" xfId="0" applyNumberFormat="1" applyFont="1" applyFill="1" applyBorder="1" applyAlignment="1">
      <alignment horizontal="center" wrapText="1"/>
    </xf>
    <xf numFmtId="14" fontId="5" fillId="5" borderId="1" xfId="0" applyNumberFormat="1" applyFont="1" applyFill="1" applyBorder="1" applyAlignment="1">
      <alignment horizontal="center" wrapText="1"/>
    </xf>
    <xf numFmtId="165" fontId="5" fillId="5" borderId="1" xfId="0" applyNumberFormat="1" applyFont="1" applyFill="1" applyBorder="1" applyAlignment="1">
      <alignment horizontal="center" wrapText="1"/>
    </xf>
    <xf numFmtId="0" fontId="5" fillId="5" borderId="1" xfId="0" applyFont="1" applyFill="1" applyBorder="1" applyAlignment="1">
      <alignment horizontal="center" wrapText="1"/>
    </xf>
    <xf numFmtId="0" fontId="5" fillId="2" borderId="1" xfId="0" applyFont="1" applyFill="1" applyBorder="1" applyAlignment="1">
      <alignment horizontal="center" wrapText="1"/>
    </xf>
    <xf numFmtId="49" fontId="5" fillId="2" borderId="1" xfId="0" applyNumberFormat="1" applyFont="1" applyFill="1" applyBorder="1" applyAlignment="1">
      <alignment horizontal="center" wrapText="1"/>
    </xf>
    <xf numFmtId="49" fontId="5" fillId="8" borderId="1" xfId="0" applyNumberFormat="1" applyFont="1" applyFill="1" applyBorder="1" applyAlignment="1">
      <alignment horizontal="center" wrapText="1"/>
    </xf>
    <xf numFmtId="0" fontId="6" fillId="0" borderId="0" xfId="0" applyFont="1"/>
    <xf numFmtId="0" fontId="6" fillId="0" borderId="0" xfId="1" applyFont="1"/>
    <xf numFmtId="0" fontId="0" fillId="0" borderId="0" xfId="0" applyProtection="1">
      <protection locked="0"/>
    </xf>
    <xf numFmtId="164" fontId="0" fillId="0" borderId="0" xfId="0" applyNumberFormat="1" applyProtection="1">
      <protection locked="0"/>
    </xf>
    <xf numFmtId="14" fontId="0" fillId="0" borderId="0" xfId="0" applyNumberFormat="1" applyProtection="1">
      <protection locked="0"/>
    </xf>
    <xf numFmtId="0" fontId="0" fillId="0" borderId="0" xfId="0" applyBorder="1"/>
    <xf numFmtId="0" fontId="6" fillId="0" borderId="0" xfId="1" applyFill="1" applyBorder="1"/>
    <xf numFmtId="0" fontId="6" fillId="0" borderId="0" xfId="0" applyFont="1" applyBorder="1"/>
    <xf numFmtId="0" fontId="6" fillId="0" borderId="0" xfId="1" applyFont="1" applyFill="1" applyBorder="1"/>
    <xf numFmtId="166" fontId="0" fillId="0" borderId="0" xfId="0" applyNumberFormat="1" applyProtection="1">
      <protection locked="0"/>
    </xf>
    <xf numFmtId="0" fontId="0" fillId="0" borderId="0" xfId="0" applyNumberFormat="1" applyProtection="1">
      <protection locked="0"/>
    </xf>
    <xf numFmtId="0" fontId="5" fillId="10" borderId="1" xfId="0" applyFont="1" applyFill="1" applyBorder="1" applyAlignment="1">
      <alignment horizontal="center" wrapText="1"/>
    </xf>
    <xf numFmtId="0" fontId="6" fillId="0" borderId="0" xfId="1"/>
    <xf numFmtId="166" fontId="8" fillId="2" borderId="1" xfId="1" applyNumberFormat="1" applyFont="1" applyFill="1" applyBorder="1" applyAlignment="1">
      <alignment horizontal="center" wrapText="1"/>
    </xf>
    <xf numFmtId="0" fontId="8" fillId="2" borderId="1" xfId="1" applyFont="1" applyFill="1" applyBorder="1" applyAlignment="1">
      <alignment horizontal="center" wrapText="1"/>
    </xf>
    <xf numFmtId="14" fontId="8" fillId="2" borderId="1" xfId="1" applyNumberFormat="1" applyFont="1" applyFill="1" applyBorder="1" applyAlignment="1">
      <alignment horizontal="center" wrapText="1"/>
    </xf>
    <xf numFmtId="166" fontId="8" fillId="0" borderId="0" xfId="1" applyNumberFormat="1" applyFont="1" applyFill="1" applyBorder="1" applyAlignment="1">
      <alignment horizontal="center" wrapText="1"/>
    </xf>
    <xf numFmtId="0" fontId="6" fillId="0" borderId="1" xfId="1" applyFont="1" applyBorder="1" applyAlignment="1">
      <alignment horizontal="center"/>
    </xf>
    <xf numFmtId="166" fontId="6" fillId="0" borderId="1" xfId="1" applyNumberFormat="1" applyFont="1" applyBorder="1" applyAlignment="1">
      <alignment horizontal="center"/>
    </xf>
    <xf numFmtId="166" fontId="6" fillId="0" borderId="0" xfId="1" applyNumberFormat="1"/>
    <xf numFmtId="0" fontId="6" fillId="0" borderId="0" xfId="1" applyFill="1" applyBorder="1" applyAlignment="1"/>
    <xf numFmtId="166" fontId="7" fillId="2" borderId="1" xfId="1" applyNumberFormat="1" applyFont="1" applyFill="1" applyBorder="1" applyAlignment="1">
      <alignment horizontal="center" wrapText="1"/>
    </xf>
    <xf numFmtId="0" fontId="7" fillId="2" borderId="1" xfId="1" applyFont="1" applyFill="1" applyBorder="1" applyAlignment="1">
      <alignment horizontal="center" wrapText="1"/>
    </xf>
    <xf numFmtId="0" fontId="6" fillId="0" borderId="1" xfId="1" applyFont="1" applyFill="1" applyBorder="1" applyAlignment="1">
      <alignment horizontal="center"/>
    </xf>
    <xf numFmtId="0" fontId="8" fillId="16" borderId="1" xfId="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2" borderId="4" xfId="0" applyFont="1" applyFill="1" applyBorder="1"/>
    <xf numFmtId="0" fontId="19" fillId="0" borderId="6" xfId="0" applyFont="1" applyBorder="1"/>
    <xf numFmtId="0" fontId="0" fillId="0" borderId="6" xfId="0" applyBorder="1"/>
    <xf numFmtId="0" fontId="0" fillId="0" borderId="8" xfId="0" applyBorder="1"/>
    <xf numFmtId="0" fontId="8" fillId="2" borderId="10" xfId="0" applyFont="1" applyFill="1" applyBorder="1"/>
    <xf numFmtId="0" fontId="19" fillId="0" borderId="12" xfId="0" applyFont="1" applyBorder="1"/>
    <xf numFmtId="0" fontId="0" fillId="0" borderId="12" xfId="0" applyBorder="1"/>
    <xf numFmtId="0" fontId="0" fillId="0" borderId="14" xfId="0" applyBorder="1"/>
    <xf numFmtId="0" fontId="0" fillId="0" borderId="6" xfId="0" applyFill="1" applyBorder="1"/>
    <xf numFmtId="0" fontId="0" fillId="0" borderId="15" xfId="0" applyBorder="1"/>
    <xf numFmtId="0" fontId="6" fillId="0" borderId="0" xfId="1" applyAlignment="1">
      <alignment horizontal="center" wrapText="1"/>
    </xf>
    <xf numFmtId="0" fontId="8" fillId="2" borderId="3" xfId="0" applyFont="1" applyFill="1" applyBorder="1" applyAlignment="1">
      <alignment horizontal="center" wrapText="1"/>
    </xf>
    <xf numFmtId="0" fontId="19" fillId="0" borderId="5" xfId="0" applyFont="1" applyBorder="1" applyAlignment="1">
      <alignment horizontal="center" wrapText="1"/>
    </xf>
    <xf numFmtId="0" fontId="0" fillId="0" borderId="5" xfId="0" applyBorder="1"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8" fillId="2" borderId="9" xfId="0" applyFont="1" applyFill="1" applyBorder="1" applyAlignment="1">
      <alignment horizontal="center" wrapText="1"/>
    </xf>
    <xf numFmtId="0" fontId="19" fillId="0" borderId="11" xfId="0" applyFont="1"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wrapText="1"/>
    </xf>
    <xf numFmtId="0" fontId="0" fillId="0" borderId="15" xfId="0" applyBorder="1" applyAlignment="1">
      <alignment horizontal="center" wrapText="1"/>
    </xf>
    <xf numFmtId="0" fontId="0" fillId="0" borderId="0" xfId="0" applyAlignment="1">
      <alignment horizontal="center" wrapText="1"/>
    </xf>
    <xf numFmtId="166" fontId="7" fillId="2" borderId="1" xfId="1" applyNumberFormat="1" applyFont="1" applyFill="1" applyBorder="1" applyAlignment="1">
      <alignment horizontal="center" vertical="top" wrapText="1"/>
    </xf>
    <xf numFmtId="0" fontId="6" fillId="0" borderId="1" xfId="1" applyNumberFormat="1" applyBorder="1" applyAlignment="1" applyProtection="1">
      <alignment horizontal="center"/>
      <protection locked="0"/>
    </xf>
    <xf numFmtId="166" fontId="6" fillId="0" borderId="1" xfId="1" applyNumberFormat="1" applyFont="1" applyFill="1" applyBorder="1" applyAlignment="1">
      <alignment horizontal="center"/>
    </xf>
    <xf numFmtId="14" fontId="6" fillId="0" borderId="1" xfId="1" applyNumberFormat="1" applyBorder="1" applyAlignment="1" applyProtection="1">
      <alignment horizontal="center"/>
      <protection locked="0"/>
    </xf>
    <xf numFmtId="0" fontId="6" fillId="15" borderId="1" xfId="1" applyFont="1" applyFill="1" applyBorder="1" applyAlignment="1">
      <alignment horizontal="center"/>
    </xf>
    <xf numFmtId="0" fontId="6" fillId="0" borderId="0" xfId="1" applyAlignment="1">
      <alignment horizontal="center"/>
    </xf>
    <xf numFmtId="166" fontId="6" fillId="0" borderId="0" xfId="1" applyNumberFormat="1" applyFont="1" applyAlignment="1">
      <alignment horizontal="center"/>
    </xf>
    <xf numFmtId="14" fontId="6" fillId="0" borderId="0" xfId="1" applyNumberFormat="1" applyAlignment="1">
      <alignment horizontal="center"/>
    </xf>
    <xf numFmtId="0" fontId="7" fillId="14" borderId="1" xfId="1" applyNumberFormat="1" applyFont="1" applyFill="1" applyBorder="1" applyAlignment="1">
      <alignment horizontal="center"/>
    </xf>
    <xf numFmtId="0" fontId="8" fillId="2" borderId="16" xfId="0" applyFont="1" applyFill="1" applyBorder="1" applyAlignment="1">
      <alignment horizontal="center" wrapText="1"/>
    </xf>
    <xf numFmtId="0" fontId="8" fillId="2" borderId="17" xfId="0" applyFont="1" applyFill="1" applyBorder="1"/>
    <xf numFmtId="0" fontId="0" fillId="0" borderId="2" xfId="0" applyBorder="1" applyAlignment="1">
      <alignment horizontal="center" wrapText="1"/>
    </xf>
    <xf numFmtId="0" fontId="6" fillId="0" borderId="0" xfId="1" applyFont="1" applyAlignment="1">
      <alignment horizontal="center"/>
    </xf>
    <xf numFmtId="0" fontId="6" fillId="0" borderId="0" xfId="1" applyFont="1" applyAlignment="1">
      <alignment horizontal="center" wrapText="1"/>
    </xf>
    <xf numFmtId="14" fontId="7" fillId="2" borderId="1" xfId="1" applyNumberFormat="1" applyFont="1" applyFill="1" applyBorder="1" applyAlignment="1">
      <alignment horizontal="center" wrapText="1"/>
    </xf>
    <xf numFmtId="0" fontId="7" fillId="16" borderId="1" xfId="1" applyFont="1" applyFill="1" applyBorder="1" applyAlignment="1">
      <alignment horizontal="center" vertical="center" wrapText="1"/>
    </xf>
    <xf numFmtId="0" fontId="7" fillId="2" borderId="3" xfId="0" applyFont="1" applyFill="1" applyBorder="1" applyAlignment="1">
      <alignment horizontal="left"/>
    </xf>
    <xf numFmtId="0" fontId="7" fillId="2" borderId="4" xfId="0" applyFont="1" applyFill="1" applyBorder="1"/>
    <xf numFmtId="0" fontId="6" fillId="0" borderId="1" xfId="1" applyNumberFormat="1" applyFont="1" applyBorder="1" applyAlignment="1" applyProtection="1">
      <alignment horizontal="center"/>
      <protection locked="0"/>
    </xf>
    <xf numFmtId="14" fontId="6" fillId="0" borderId="1" xfId="1" applyNumberFormat="1" applyFont="1" applyBorder="1" applyAlignment="1" applyProtection="1">
      <alignment horizontal="center"/>
      <protection locked="0"/>
    </xf>
    <xf numFmtId="0" fontId="6" fillId="0" borderId="6" xfId="0" applyFont="1" applyBorder="1"/>
    <xf numFmtId="0" fontId="6" fillId="0" borderId="8" xfId="0" applyFont="1" applyBorder="1"/>
    <xf numFmtId="0" fontId="6" fillId="0" borderId="5" xfId="0" applyFont="1" applyBorder="1" applyAlignment="1">
      <alignment horizontal="center" wrapText="1"/>
    </xf>
    <xf numFmtId="0" fontId="6" fillId="0" borderId="6" xfId="0" applyFont="1" applyFill="1" applyBorder="1"/>
    <xf numFmtId="0" fontId="6" fillId="0" borderId="7" xfId="0" applyFont="1" applyBorder="1" applyAlignment="1">
      <alignment horizontal="center" wrapText="1"/>
    </xf>
    <xf numFmtId="0" fontId="6" fillId="0" borderId="0" xfId="0" applyFont="1" applyBorder="1" applyAlignment="1">
      <alignment horizontal="center" wrapText="1"/>
    </xf>
    <xf numFmtId="0" fontId="7" fillId="2" borderId="3" xfId="0" applyFont="1" applyFill="1" applyBorder="1" applyAlignment="1">
      <alignment horizontal="center" wrapText="1"/>
    </xf>
    <xf numFmtId="0" fontId="6" fillId="0" borderId="0" xfId="1" applyFont="1" applyFill="1" applyBorder="1" applyAlignment="1"/>
    <xf numFmtId="0" fontId="6" fillId="0" borderId="15" xfId="0" applyFont="1" applyBorder="1" applyAlignment="1">
      <alignment horizontal="center" wrapText="1"/>
    </xf>
    <xf numFmtId="0" fontId="6" fillId="0" borderId="15" xfId="0" applyFont="1" applyBorder="1"/>
    <xf numFmtId="0" fontId="6" fillId="0" borderId="0" xfId="0" applyFont="1" applyAlignment="1">
      <alignment horizontal="center" wrapText="1"/>
    </xf>
    <xf numFmtId="0" fontId="7" fillId="2" borderId="9" xfId="0" applyFont="1" applyFill="1" applyBorder="1" applyAlignment="1">
      <alignment horizontal="center" wrapText="1"/>
    </xf>
    <xf numFmtId="0" fontId="7" fillId="2" borderId="10" xfId="0" applyFont="1" applyFill="1" applyBorder="1"/>
    <xf numFmtId="0" fontId="6" fillId="0" borderId="11" xfId="0" applyFont="1" applyBorder="1" applyAlignment="1">
      <alignment horizontal="center" wrapText="1"/>
    </xf>
    <xf numFmtId="0" fontId="6" fillId="0" borderId="12" xfId="0" applyFont="1" applyBorder="1"/>
    <xf numFmtId="0" fontId="6" fillId="0" borderId="13" xfId="0" applyFont="1" applyBorder="1" applyAlignment="1">
      <alignment horizontal="center" wrapText="1"/>
    </xf>
    <xf numFmtId="0" fontId="6" fillId="0" borderId="14" xfId="0" applyFont="1" applyBorder="1"/>
    <xf numFmtId="14" fontId="6" fillId="0" borderId="0" xfId="1" applyNumberFormat="1" applyFont="1" applyAlignment="1">
      <alignment horizontal="center"/>
    </xf>
    <xf numFmtId="166" fontId="6" fillId="0" borderId="0" xfId="1" applyNumberFormat="1" applyFont="1"/>
    <xf numFmtId="0" fontId="13" fillId="0" borderId="0" xfId="1" applyFont="1" applyFill="1" applyBorder="1" applyAlignment="1">
      <alignment horizontal="center" wrapText="1"/>
    </xf>
    <xf numFmtId="0" fontId="13" fillId="0" borderId="0" xfId="1" applyFont="1" applyFill="1" applyBorder="1" applyAlignment="1">
      <alignment horizontal="center"/>
    </xf>
    <xf numFmtId="0" fontId="13" fillId="0" borderId="0" xfId="0" applyFont="1"/>
    <xf numFmtId="49" fontId="0" fillId="0" borderId="0" xfId="0" applyNumberFormat="1" applyProtection="1">
      <protection locked="0"/>
    </xf>
    <xf numFmtId="0" fontId="0" fillId="0" borderId="0" xfId="0" applyAlignment="1"/>
    <xf numFmtId="166" fontId="7" fillId="0" borderId="1" xfId="1" applyNumberFormat="1" applyFont="1" applyFill="1" applyBorder="1" applyAlignment="1">
      <alignment horizontal="center" wrapText="1"/>
    </xf>
    <xf numFmtId="166" fontId="6" fillId="0" borderId="0" xfId="1" applyNumberFormat="1" applyFont="1" applyBorder="1" applyAlignment="1">
      <alignment horizontal="center"/>
    </xf>
    <xf numFmtId="0" fontId="6" fillId="0" borderId="0" xfId="0"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0"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2" borderId="1" xfId="1" applyFont="1" applyFill="1" applyBorder="1" applyAlignment="1">
      <alignment wrapText="1"/>
    </xf>
    <xf numFmtId="166" fontId="8" fillId="2" borderId="1" xfId="1" applyNumberFormat="1" applyFont="1" applyFill="1" applyBorder="1" applyAlignment="1">
      <alignment wrapText="1"/>
    </xf>
    <xf numFmtId="0" fontId="6" fillId="0" borderId="1" xfId="1" applyBorder="1" applyAlignment="1"/>
    <xf numFmtId="166" fontId="6" fillId="0" borderId="1" xfId="1" applyNumberFormat="1" applyBorder="1" applyAlignment="1"/>
    <xf numFmtId="0" fontId="13" fillId="0" borderId="0" xfId="1" applyFont="1" applyAlignment="1">
      <alignment horizontal="center"/>
    </xf>
    <xf numFmtId="164" fontId="0" fillId="0" borderId="0" xfId="0" applyNumberFormat="1"/>
    <xf numFmtId="164" fontId="5" fillId="3" borderId="1" xfId="0" applyNumberFormat="1" applyFont="1" applyFill="1" applyBorder="1" applyAlignment="1">
      <alignment horizontal="center" wrapText="1"/>
    </xf>
    <xf numFmtId="0" fontId="5" fillId="9" borderId="22" xfId="0" applyFont="1" applyFill="1" applyBorder="1" applyAlignment="1">
      <alignment horizontal="center" wrapText="1"/>
    </xf>
    <xf numFmtId="49" fontId="23" fillId="20" borderId="26" xfId="0" applyNumberFormat="1" applyFont="1" applyFill="1" applyBorder="1" applyAlignment="1">
      <alignment horizontal="left"/>
    </xf>
    <xf numFmtId="49" fontId="23" fillId="20" borderId="26" xfId="0" applyNumberFormat="1" applyFont="1" applyFill="1" applyBorder="1" applyAlignment="1">
      <alignment horizontal="right"/>
    </xf>
    <xf numFmtId="49" fontId="23" fillId="20" borderId="27" xfId="0" applyNumberFormat="1" applyFont="1" applyFill="1" applyBorder="1" applyAlignment="1">
      <alignment horizontal="left"/>
    </xf>
    <xf numFmtId="0" fontId="0" fillId="0" borderId="0" xfId="0" applyAlignment="1">
      <alignment wrapText="1"/>
    </xf>
    <xf numFmtId="0" fontId="6" fillId="0" borderId="0" xfId="1"/>
    <xf numFmtId="0" fontId="7" fillId="0" borderId="0" xfId="1" applyFont="1" applyAlignment="1">
      <alignment horizontal="center"/>
    </xf>
    <xf numFmtId="0" fontId="7" fillId="24" borderId="1" xfId="0" applyFont="1" applyFill="1" applyBorder="1" applyAlignment="1" applyProtection="1">
      <alignment horizontal="left" indent="1"/>
      <protection locked="0" hidden="1"/>
    </xf>
    <xf numFmtId="0" fontId="0" fillId="24" borderId="1" xfId="0" applyFill="1" applyBorder="1" applyAlignment="1" applyProtection="1">
      <alignment horizontal="left" indent="1"/>
      <protection locked="0" hidden="1"/>
    </xf>
    <xf numFmtId="14" fontId="6" fillId="24" borderId="1" xfId="1" applyNumberFormat="1" applyFill="1" applyBorder="1" applyAlignment="1" applyProtection="1">
      <alignment horizontal="left" indent="1"/>
      <protection locked="0" hidden="1"/>
    </xf>
    <xf numFmtId="0" fontId="6" fillId="24" borderId="1" xfId="0" applyFont="1" applyFill="1" applyBorder="1" applyAlignment="1" applyProtection="1">
      <alignment horizontal="left" indent="1"/>
      <protection locked="0" hidden="1"/>
    </xf>
    <xf numFmtId="0" fontId="6" fillId="24" borderId="1" xfId="1" applyFill="1" applyBorder="1" applyAlignment="1" applyProtection="1">
      <alignment horizontal="left" indent="1"/>
      <protection locked="0" hidden="1"/>
    </xf>
    <xf numFmtId="0" fontId="6" fillId="27" borderId="51" xfId="0" applyFont="1" applyFill="1" applyBorder="1" applyAlignment="1" applyProtection="1">
      <alignment horizontal="left"/>
    </xf>
    <xf numFmtId="0" fontId="6" fillId="27" borderId="49" xfId="0" applyFont="1" applyFill="1" applyBorder="1" applyAlignment="1" applyProtection="1">
      <alignment horizontal="left"/>
    </xf>
    <xf numFmtId="164" fontId="6" fillId="27" borderId="49" xfId="0" applyNumberFormat="1" applyFont="1" applyFill="1" applyBorder="1" applyAlignment="1" applyProtection="1">
      <alignment horizontal="left"/>
    </xf>
    <xf numFmtId="14" fontId="6" fillId="26" borderId="49" xfId="0" applyNumberFormat="1" applyFont="1" applyFill="1" applyBorder="1" applyAlignment="1" applyProtection="1">
      <alignment horizontal="left"/>
    </xf>
    <xf numFmtId="14" fontId="6" fillId="27" borderId="49" xfId="0" applyNumberFormat="1" applyFont="1" applyFill="1" applyBorder="1" applyAlignment="1" applyProtection="1">
      <alignment horizontal="left"/>
    </xf>
    <xf numFmtId="166" fontId="6" fillId="27" borderId="49" xfId="0" applyNumberFormat="1" applyFont="1" applyFill="1" applyBorder="1" applyAlignment="1" applyProtection="1">
      <alignment horizontal="left"/>
    </xf>
    <xf numFmtId="166" fontId="6" fillId="27" borderId="49" xfId="0" quotePrefix="1" applyNumberFormat="1" applyFont="1" applyFill="1" applyBorder="1" applyAlignment="1" applyProtection="1">
      <alignment horizontal="left"/>
    </xf>
    <xf numFmtId="0" fontId="11" fillId="27" borderId="49" xfId="2" applyFill="1" applyBorder="1" applyAlignment="1" applyProtection="1">
      <alignment horizontal="left"/>
    </xf>
    <xf numFmtId="0" fontId="6" fillId="27" borderId="49" xfId="1" applyNumberFormat="1" applyFont="1" applyFill="1" applyBorder="1" applyAlignment="1" applyProtection="1">
      <alignment horizontal="left"/>
    </xf>
    <xf numFmtId="0" fontId="0" fillId="27" borderId="49" xfId="0" applyFill="1" applyBorder="1" applyAlignment="1" applyProtection="1">
      <alignment horizontal="left"/>
    </xf>
    <xf numFmtId="169" fontId="0" fillId="27" borderId="49" xfId="0" applyNumberFormat="1" applyFill="1" applyBorder="1" applyAlignment="1" applyProtection="1">
      <alignment horizontal="left"/>
    </xf>
    <xf numFmtId="0" fontId="0" fillId="0" borderId="0" xfId="0" applyFill="1" applyAlignment="1" applyProtection="1">
      <alignment horizontal="left"/>
    </xf>
    <xf numFmtId="164" fontId="6" fillId="27" borderId="51" xfId="0" applyNumberFormat="1" applyFont="1" applyFill="1" applyBorder="1" applyAlignment="1" applyProtection="1">
      <alignment horizontal="left"/>
    </xf>
    <xf numFmtId="0" fontId="6" fillId="27" borderId="51" xfId="0" applyNumberFormat="1" applyFont="1" applyFill="1" applyBorder="1" applyAlignment="1" applyProtection="1">
      <alignment horizontal="left"/>
    </xf>
    <xf numFmtId="14" fontId="6" fillId="27" borderId="51" xfId="0" applyNumberFormat="1" applyFont="1" applyFill="1" applyBorder="1" applyAlignment="1" applyProtection="1">
      <alignment horizontal="left"/>
    </xf>
    <xf numFmtId="166" fontId="6" fillId="27" borderId="51" xfId="0" applyNumberFormat="1" applyFont="1" applyFill="1" applyBorder="1" applyAlignment="1" applyProtection="1">
      <alignment horizontal="left"/>
    </xf>
    <xf numFmtId="0" fontId="6" fillId="26" borderId="51" xfId="0" applyFont="1" applyFill="1" applyBorder="1" applyAlignment="1" applyProtection="1">
      <alignment horizontal="left"/>
    </xf>
    <xf numFmtId="0" fontId="11" fillId="27" borderId="51" xfId="2" applyFill="1" applyBorder="1" applyAlignment="1" applyProtection="1">
      <alignment horizontal="left"/>
    </xf>
    <xf numFmtId="14" fontId="6" fillId="26" borderId="51" xfId="0" applyNumberFormat="1" applyFont="1" applyFill="1" applyBorder="1" applyAlignment="1" applyProtection="1">
      <alignment horizontal="left"/>
    </xf>
    <xf numFmtId="0" fontId="6" fillId="26" borderId="51" xfId="1" applyNumberFormat="1" applyFont="1" applyFill="1" applyBorder="1" applyAlignment="1" applyProtection="1">
      <alignment horizontal="left"/>
    </xf>
    <xf numFmtId="0" fontId="0" fillId="27" borderId="51" xfId="0" applyFill="1" applyBorder="1" applyAlignment="1" applyProtection="1">
      <alignment horizontal="left"/>
    </xf>
    <xf numFmtId="169" fontId="0" fillId="27" borderId="51" xfId="0" applyNumberFormat="1" applyFill="1" applyBorder="1" applyAlignment="1" applyProtection="1">
      <alignment horizontal="left"/>
    </xf>
    <xf numFmtId="0" fontId="0" fillId="0" borderId="0" xfId="0"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13" fillId="28" borderId="49" xfId="0" applyFont="1" applyFill="1" applyBorder="1" applyAlignment="1" applyProtection="1">
      <alignment horizontal="left"/>
    </xf>
    <xf numFmtId="0" fontId="13" fillId="28" borderId="51" xfId="0" applyFont="1" applyFill="1" applyBorder="1" applyAlignment="1" applyProtection="1">
      <alignment horizontal="left"/>
    </xf>
    <xf numFmtId="0" fontId="5" fillId="29" borderId="58" xfId="0" applyFont="1" applyFill="1" applyBorder="1" applyAlignment="1">
      <alignment horizontal="center" wrapText="1"/>
    </xf>
    <xf numFmtId="0" fontId="5" fillId="29" borderId="59" xfId="0" applyFont="1" applyFill="1" applyBorder="1" applyAlignment="1">
      <alignment horizontal="center" wrapText="1"/>
    </xf>
    <xf numFmtId="164" fontId="5" fillId="29" borderId="59" xfId="0" applyNumberFormat="1" applyFont="1" applyFill="1" applyBorder="1" applyAlignment="1">
      <alignment horizontal="center" wrapText="1"/>
    </xf>
    <xf numFmtId="14" fontId="5" fillId="29" borderId="59" xfId="0" applyNumberFormat="1" applyFont="1" applyFill="1" applyBorder="1" applyAlignment="1">
      <alignment horizontal="center" wrapText="1"/>
    </xf>
    <xf numFmtId="166" fontId="5" fillId="29" borderId="59" xfId="0" applyNumberFormat="1" applyFont="1" applyFill="1" applyBorder="1" applyAlignment="1">
      <alignment horizontal="center" wrapText="1"/>
    </xf>
    <xf numFmtId="49" fontId="5" fillId="29" borderId="59" xfId="0" applyNumberFormat="1" applyFont="1" applyFill="1" applyBorder="1" applyAlignment="1">
      <alignment horizontal="center" wrapText="1"/>
    </xf>
    <xf numFmtId="0" fontId="5" fillId="29" borderId="60" xfId="0" applyFont="1" applyFill="1" applyBorder="1" applyAlignment="1">
      <alignment horizontal="center" wrapText="1"/>
    </xf>
    <xf numFmtId="14" fontId="5" fillId="29" borderId="59" xfId="1" applyNumberFormat="1" applyFont="1" applyFill="1" applyBorder="1" applyAlignment="1">
      <alignment horizontal="center" wrapText="1"/>
    </xf>
    <xf numFmtId="0" fontId="4" fillId="29" borderId="59" xfId="0" applyNumberFormat="1" applyFont="1" applyFill="1" applyBorder="1" applyAlignment="1">
      <alignment horizontal="center" wrapText="1"/>
    </xf>
    <xf numFmtId="49" fontId="4" fillId="29" borderId="59" xfId="0" applyNumberFormat="1" applyFont="1" applyFill="1" applyBorder="1" applyAlignment="1">
      <alignment horizontal="center" wrapText="1"/>
    </xf>
    <xf numFmtId="0" fontId="4" fillId="29" borderId="59" xfId="0" applyFont="1" applyFill="1" applyBorder="1" applyAlignment="1">
      <alignment horizontal="center" wrapText="1"/>
    </xf>
    <xf numFmtId="49" fontId="5" fillId="29" borderId="59" xfId="1" applyNumberFormat="1" applyFont="1" applyFill="1" applyBorder="1" applyAlignment="1">
      <alignment horizontal="center" wrapText="1"/>
    </xf>
    <xf numFmtId="0" fontId="5" fillId="29" borderId="59" xfId="1" applyFont="1" applyFill="1" applyBorder="1" applyAlignment="1">
      <alignment horizontal="center" wrapText="1"/>
    </xf>
    <xf numFmtId="0" fontId="20" fillId="28" borderId="60" xfId="0" applyFont="1" applyFill="1" applyBorder="1" applyAlignment="1">
      <alignment horizontal="center" wrapText="1"/>
    </xf>
    <xf numFmtId="0" fontId="4" fillId="29" borderId="61" xfId="0" applyFont="1" applyFill="1" applyBorder="1" applyAlignment="1">
      <alignment horizontal="center" wrapText="1"/>
    </xf>
    <xf numFmtId="0" fontId="4" fillId="29" borderId="59" xfId="6" applyFont="1" applyFill="1" applyBorder="1" applyAlignment="1">
      <alignment horizontal="center" wrapText="1"/>
    </xf>
    <xf numFmtId="14" fontId="4" fillId="29" borderId="59" xfId="6" applyNumberFormat="1" applyFont="1" applyFill="1" applyBorder="1" applyAlignment="1">
      <alignment horizontal="center" wrapText="1"/>
    </xf>
    <xf numFmtId="0" fontId="7" fillId="29" borderId="59" xfId="6" applyFont="1" applyFill="1" applyBorder="1" applyAlignment="1">
      <alignment horizontal="center" wrapText="1"/>
    </xf>
    <xf numFmtId="0" fontId="22" fillId="29" borderId="59" xfId="5" applyFont="1" applyFill="1" applyBorder="1" applyAlignment="1">
      <alignment horizontal="center" wrapText="1"/>
    </xf>
    <xf numFmtId="0" fontId="20" fillId="28" borderId="59" xfId="0" applyFont="1" applyFill="1" applyBorder="1" applyAlignment="1">
      <alignment horizontal="center"/>
    </xf>
    <xf numFmtId="0" fontId="20" fillId="28" borderId="59" xfId="0" applyFont="1" applyFill="1" applyBorder="1" applyAlignment="1">
      <alignment horizontal="center" wrapText="1"/>
    </xf>
    <xf numFmtId="0" fontId="7" fillId="29" borderId="62" xfId="0" applyFont="1" applyFill="1" applyBorder="1" applyAlignment="1">
      <alignment horizontal="center" wrapText="1"/>
    </xf>
    <xf numFmtId="0" fontId="6" fillId="27" borderId="16" xfId="0" applyFont="1" applyFill="1" applyBorder="1" applyAlignment="1" applyProtection="1">
      <alignment horizontal="left"/>
    </xf>
    <xf numFmtId="0" fontId="6" fillId="27" borderId="17" xfId="0" applyFont="1" applyFill="1" applyBorder="1" applyAlignment="1" applyProtection="1">
      <alignment horizontal="left"/>
    </xf>
    <xf numFmtId="0" fontId="9" fillId="27" borderId="63" xfId="0" applyFont="1" applyFill="1" applyBorder="1" applyAlignment="1" applyProtection="1">
      <alignment horizontal="left"/>
    </xf>
    <xf numFmtId="0" fontId="6" fillId="27" borderId="64" xfId="0" applyFont="1" applyFill="1" applyBorder="1" applyAlignment="1" applyProtection="1">
      <alignment horizontal="left"/>
    </xf>
    <xf numFmtId="0" fontId="0" fillId="0" borderId="17" xfId="0" applyFill="1" applyBorder="1" applyAlignment="1" applyProtection="1">
      <alignment horizontal="left"/>
      <protection locked="0"/>
    </xf>
    <xf numFmtId="0" fontId="0" fillId="0" borderId="67" xfId="0" applyFill="1" applyBorder="1" applyAlignment="1" applyProtection="1">
      <alignment horizontal="left"/>
      <protection locked="0"/>
    </xf>
    <xf numFmtId="0" fontId="6" fillId="0" borderId="16" xfId="0" applyFont="1" applyFill="1" applyBorder="1" applyAlignment="1" applyProtection="1">
      <alignment horizontal="left"/>
      <protection locked="0" hidden="1"/>
    </xf>
    <xf numFmtId="0" fontId="6" fillId="0" borderId="49" xfId="0" applyFont="1" applyFill="1" applyBorder="1" applyAlignment="1" applyProtection="1">
      <alignment horizontal="left"/>
      <protection locked="0" hidden="1"/>
    </xf>
    <xf numFmtId="164" fontId="6" fillId="0" borderId="49" xfId="0" applyNumberFormat="1" applyFont="1" applyFill="1" applyBorder="1" applyAlignment="1" applyProtection="1">
      <alignment horizontal="left"/>
      <protection locked="0" hidden="1"/>
    </xf>
    <xf numFmtId="0" fontId="6" fillId="0" borderId="49" xfId="0" applyNumberFormat="1" applyFont="1" applyFill="1" applyBorder="1" applyAlignment="1" applyProtection="1">
      <alignment horizontal="left"/>
      <protection locked="0" hidden="1"/>
    </xf>
    <xf numFmtId="168" fontId="6" fillId="0" borderId="49" xfId="0" applyNumberFormat="1" applyFont="1" applyFill="1" applyBorder="1" applyAlignment="1" applyProtection="1">
      <alignment horizontal="left"/>
      <protection locked="0" hidden="1"/>
    </xf>
    <xf numFmtId="166" fontId="6" fillId="0" borderId="49" xfId="0" applyNumberFormat="1" applyFont="1" applyFill="1" applyBorder="1" applyAlignment="1" applyProtection="1">
      <alignment horizontal="left"/>
      <protection locked="0" hidden="1"/>
    </xf>
    <xf numFmtId="166" fontId="6" fillId="0" borderId="49" xfId="0" quotePrefix="1" applyNumberFormat="1" applyFont="1" applyFill="1" applyBorder="1" applyAlignment="1" applyProtection="1">
      <alignment horizontal="left"/>
      <protection locked="0" hidden="1"/>
    </xf>
    <xf numFmtId="0" fontId="11" fillId="0" borderId="49" xfId="2" applyFill="1" applyBorder="1" applyAlignment="1" applyProtection="1">
      <alignment horizontal="left"/>
      <protection locked="0" hidden="1"/>
    </xf>
    <xf numFmtId="14" fontId="6" fillId="0" borderId="49" xfId="0" applyNumberFormat="1" applyFont="1" applyFill="1" applyBorder="1" applyAlignment="1" applyProtection="1">
      <alignment horizontal="left"/>
      <protection locked="0" hidden="1"/>
    </xf>
    <xf numFmtId="0" fontId="6" fillId="0" borderId="49" xfId="1" applyNumberFormat="1" applyFont="1" applyBorder="1" applyAlignment="1" applyProtection="1">
      <alignment horizontal="left"/>
      <protection locked="0" hidden="1"/>
    </xf>
    <xf numFmtId="0" fontId="0" fillId="0" borderId="49" xfId="0" applyFill="1" applyBorder="1" applyAlignment="1" applyProtection="1">
      <alignment horizontal="left"/>
      <protection locked="0" hidden="1"/>
    </xf>
    <xf numFmtId="0" fontId="6" fillId="0" borderId="1" xfId="0" applyFont="1" applyFill="1" applyBorder="1" applyAlignment="1" applyProtection="1">
      <alignment horizontal="left"/>
      <protection locked="0" hidden="1"/>
    </xf>
    <xf numFmtId="167" fontId="0" fillId="0" borderId="49" xfId="0" applyNumberFormat="1" applyFill="1" applyBorder="1" applyAlignment="1" applyProtection="1">
      <alignment horizontal="left"/>
      <protection locked="0" hidden="1"/>
    </xf>
    <xf numFmtId="14" fontId="0" fillId="0" borderId="49" xfId="0" applyNumberFormat="1" applyFill="1" applyBorder="1" applyAlignment="1" applyProtection="1">
      <alignment horizontal="left"/>
      <protection locked="0" hidden="1"/>
    </xf>
    <xf numFmtId="0" fontId="6" fillId="0" borderId="49" xfId="0" quotePrefix="1" applyFont="1" applyFill="1" applyBorder="1" applyAlignment="1" applyProtection="1">
      <alignment horizontal="left"/>
      <protection locked="0" hidden="1"/>
    </xf>
    <xf numFmtId="164" fontId="6" fillId="0" borderId="1" xfId="0" applyNumberFormat="1" applyFont="1" applyFill="1" applyBorder="1" applyAlignment="1" applyProtection="1">
      <alignment horizontal="left"/>
      <protection locked="0" hidden="1"/>
    </xf>
    <xf numFmtId="0" fontId="6" fillId="0" borderId="1" xfId="0" applyNumberFormat="1" applyFont="1" applyFill="1" applyBorder="1" applyAlignment="1" applyProtection="1">
      <alignment horizontal="left"/>
      <protection locked="0" hidden="1"/>
    </xf>
    <xf numFmtId="0" fontId="11" fillId="0" borderId="1" xfId="2" applyFill="1" applyBorder="1" applyAlignment="1" applyProtection="1">
      <alignment horizontal="left"/>
      <protection locked="0" hidden="1"/>
    </xf>
    <xf numFmtId="0" fontId="0" fillId="0" borderId="1" xfId="0" applyFill="1" applyBorder="1" applyAlignment="1" applyProtection="1">
      <alignment horizontal="left"/>
      <protection locked="0" hidden="1"/>
    </xf>
    <xf numFmtId="0" fontId="0" fillId="0" borderId="1" xfId="0" applyBorder="1" applyAlignment="1" applyProtection="1">
      <alignment horizontal="left"/>
      <protection locked="0" hidden="1"/>
    </xf>
    <xf numFmtId="0" fontId="6" fillId="0" borderId="65" xfId="0" applyFont="1" applyFill="1" applyBorder="1" applyAlignment="1" applyProtection="1">
      <alignment horizontal="left"/>
      <protection locked="0" hidden="1"/>
    </xf>
    <xf numFmtId="0" fontId="6" fillId="0" borderId="66" xfId="0" applyFont="1" applyFill="1" applyBorder="1" applyAlignment="1" applyProtection="1">
      <alignment horizontal="left"/>
      <protection locked="0" hidden="1"/>
    </xf>
    <xf numFmtId="164" fontId="6" fillId="0" borderId="50" xfId="0" applyNumberFormat="1" applyFont="1" applyFill="1" applyBorder="1" applyAlignment="1" applyProtection="1">
      <alignment horizontal="left"/>
      <protection locked="0" hidden="1"/>
    </xf>
    <xf numFmtId="0" fontId="6" fillId="0" borderId="50" xfId="0" applyNumberFormat="1" applyFont="1" applyFill="1" applyBorder="1" applyAlignment="1" applyProtection="1">
      <alignment horizontal="left"/>
      <protection locked="0" hidden="1"/>
    </xf>
    <xf numFmtId="168" fontId="6" fillId="0" borderId="66" xfId="0" applyNumberFormat="1" applyFont="1" applyFill="1" applyBorder="1" applyAlignment="1" applyProtection="1">
      <alignment horizontal="left"/>
      <protection locked="0" hidden="1"/>
    </xf>
    <xf numFmtId="166" fontId="6" fillId="0" borderId="66" xfId="0" applyNumberFormat="1" applyFont="1" applyFill="1" applyBorder="1" applyAlignment="1" applyProtection="1">
      <alignment horizontal="left"/>
      <protection locked="0" hidden="1"/>
    </xf>
    <xf numFmtId="0" fontId="6" fillId="0" borderId="50" xfId="0" applyFont="1" applyFill="1" applyBorder="1" applyAlignment="1" applyProtection="1">
      <alignment horizontal="left"/>
      <protection locked="0" hidden="1"/>
    </xf>
    <xf numFmtId="166" fontId="6" fillId="0" borderId="66" xfId="0" quotePrefix="1" applyNumberFormat="1" applyFont="1" applyFill="1" applyBorder="1" applyAlignment="1" applyProtection="1">
      <alignment horizontal="left"/>
      <protection locked="0" hidden="1"/>
    </xf>
    <xf numFmtId="0" fontId="11" fillId="0" borderId="50" xfId="2" applyFill="1" applyBorder="1" applyAlignment="1" applyProtection="1">
      <alignment horizontal="left"/>
      <protection locked="0" hidden="1"/>
    </xf>
    <xf numFmtId="14" fontId="6" fillId="0" borderId="66" xfId="0" applyNumberFormat="1" applyFont="1" applyFill="1" applyBorder="1" applyAlignment="1" applyProtection="1">
      <alignment horizontal="left"/>
      <protection locked="0" hidden="1"/>
    </xf>
    <xf numFmtId="0" fontId="6" fillId="0" borderId="66" xfId="1" applyNumberFormat="1" applyFont="1" applyBorder="1" applyAlignment="1" applyProtection="1">
      <alignment horizontal="left"/>
      <protection locked="0" hidden="1"/>
    </xf>
    <xf numFmtId="0" fontId="0" fillId="0" borderId="50" xfId="0" applyBorder="1" applyAlignment="1" applyProtection="1">
      <alignment horizontal="left"/>
      <protection locked="0" hidden="1"/>
    </xf>
    <xf numFmtId="0" fontId="0" fillId="0" borderId="66" xfId="0" applyFill="1" applyBorder="1" applyAlignment="1" applyProtection="1">
      <alignment horizontal="left"/>
      <protection locked="0" hidden="1"/>
    </xf>
    <xf numFmtId="0" fontId="0" fillId="0" borderId="0" xfId="0" applyProtection="1">
      <protection hidden="1"/>
    </xf>
    <xf numFmtId="164" fontId="0" fillId="0" borderId="0" xfId="0" applyNumberFormat="1" applyProtection="1">
      <protection hidden="1"/>
    </xf>
    <xf numFmtId="0" fontId="0" fillId="0" borderId="0" xfId="0" applyNumberFormat="1" applyProtection="1">
      <protection hidden="1"/>
    </xf>
    <xf numFmtId="14" fontId="0" fillId="0" borderId="0" xfId="0" applyNumberFormat="1" applyProtection="1">
      <protection hidden="1"/>
    </xf>
    <xf numFmtId="166" fontId="0" fillId="0" borderId="0" xfId="0" applyNumberFormat="1" applyProtection="1">
      <protection hidden="1"/>
    </xf>
    <xf numFmtId="49" fontId="0" fillId="0" borderId="0" xfId="0" applyNumberFormat="1" applyProtection="1">
      <protection hidden="1"/>
    </xf>
    <xf numFmtId="0" fontId="0" fillId="0" borderId="50" xfId="0" applyFill="1" applyBorder="1" applyAlignment="1" applyProtection="1">
      <alignment horizontal="left"/>
      <protection locked="0" hidden="1"/>
    </xf>
    <xf numFmtId="14" fontId="0" fillId="24" borderId="1" xfId="0" applyNumberFormat="1" applyFill="1" applyBorder="1" applyAlignment="1" applyProtection="1">
      <alignment horizontal="left" indent="1"/>
      <protection locked="0" hidden="1"/>
    </xf>
    <xf numFmtId="0" fontId="26" fillId="22" borderId="28"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14" fillId="0" borderId="0" xfId="0" applyFont="1" applyAlignment="1" applyProtection="1">
      <protection hidden="1"/>
    </xf>
    <xf numFmtId="0" fontId="6" fillId="0" borderId="0" xfId="0" applyFont="1" applyProtection="1">
      <protection hidden="1"/>
    </xf>
    <xf numFmtId="0" fontId="0" fillId="0" borderId="0" xfId="0" applyFill="1" applyProtection="1">
      <protection hidden="1"/>
    </xf>
    <xf numFmtId="0" fontId="20" fillId="0" borderId="25"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8" fillId="0" borderId="0" xfId="0" applyFont="1" applyFill="1" applyAlignment="1" applyProtection="1">
      <protection hidden="1"/>
    </xf>
    <xf numFmtId="0" fontId="31" fillId="0" borderId="0" xfId="0" applyFont="1" applyFill="1" applyAlignment="1" applyProtection="1">
      <protection hidden="1"/>
    </xf>
    <xf numFmtId="0" fontId="6" fillId="0" borderId="0" xfId="0" applyFont="1" applyFill="1" applyProtection="1">
      <protection hidden="1"/>
    </xf>
    <xf numFmtId="0" fontId="15" fillId="0" borderId="0" xfId="0" applyFont="1" applyAlignment="1" applyProtection="1">
      <alignment horizontal="center"/>
      <protection hidden="1"/>
    </xf>
    <xf numFmtId="0" fontId="28" fillId="0" borderId="0" xfId="0" applyFont="1" applyAlignment="1" applyProtection="1">
      <alignment horizontal="right" indent="1"/>
      <protection hidden="1"/>
    </xf>
    <xf numFmtId="0" fontId="16" fillId="0" borderId="0" xfId="0" applyFont="1" applyBorder="1" applyAlignment="1" applyProtection="1">
      <alignment wrapText="1"/>
      <protection hidden="1"/>
    </xf>
    <xf numFmtId="0" fontId="27" fillId="0" borderId="0" xfId="0" applyFont="1" applyAlignment="1" applyProtection="1">
      <alignment horizontal="right" indent="1"/>
      <protection hidden="1"/>
    </xf>
    <xf numFmtId="0" fontId="7" fillId="0" borderId="41" xfId="1" applyFont="1" applyFill="1" applyBorder="1" applyProtection="1">
      <protection hidden="1"/>
    </xf>
    <xf numFmtId="0" fontId="7" fillId="0" borderId="42" xfId="1" applyFont="1" applyFill="1" applyBorder="1" applyProtection="1">
      <protection hidden="1"/>
    </xf>
    <xf numFmtId="0" fontId="0" fillId="0" borderId="42" xfId="0" applyFill="1" applyBorder="1" applyProtection="1">
      <protection hidden="1"/>
    </xf>
    <xf numFmtId="0" fontId="0" fillId="0" borderId="43" xfId="0" applyFill="1" applyBorder="1" applyProtection="1">
      <protection hidden="1"/>
    </xf>
    <xf numFmtId="0" fontId="7" fillId="0" borderId="0" xfId="0" applyFont="1" applyFill="1" applyBorder="1" applyProtection="1">
      <protection hidden="1"/>
    </xf>
    <xf numFmtId="0" fontId="31" fillId="0" borderId="44" xfId="0" applyFont="1" applyFill="1" applyBorder="1" applyAlignment="1" applyProtection="1">
      <alignment horizontal="right" vertical="center" indent="1"/>
      <protection hidden="1"/>
    </xf>
    <xf numFmtId="0" fontId="7" fillId="0" borderId="0" xfId="1" applyFont="1" applyFill="1" applyBorder="1" applyProtection="1">
      <protection hidden="1"/>
    </xf>
    <xf numFmtId="0" fontId="0" fillId="0" borderId="45" xfId="0" applyFill="1" applyBorder="1" applyProtection="1">
      <protection hidden="1"/>
    </xf>
    <xf numFmtId="0" fontId="7" fillId="0" borderId="44" xfId="1" applyFont="1" applyFill="1" applyBorder="1" applyProtection="1">
      <protection hidden="1"/>
    </xf>
    <xf numFmtId="0" fontId="0" fillId="0" borderId="0" xfId="0" applyFill="1" applyBorder="1" applyProtection="1">
      <protection hidden="1"/>
    </xf>
    <xf numFmtId="0" fontId="0" fillId="0" borderId="0" xfId="0" applyBorder="1" applyProtection="1">
      <protection hidden="1"/>
    </xf>
    <xf numFmtId="0" fontId="0" fillId="0" borderId="45" xfId="0" applyBorder="1" applyProtection="1">
      <protection hidden="1"/>
    </xf>
    <xf numFmtId="0" fontId="0" fillId="0" borderId="0" xfId="0" quotePrefix="1" applyBorder="1" applyAlignment="1" applyProtection="1">
      <alignment horizontal="left" vertical="center"/>
      <protection hidden="1"/>
    </xf>
    <xf numFmtId="0" fontId="6" fillId="0" borderId="0" xfId="0" applyFont="1" applyBorder="1" applyProtection="1">
      <protection hidden="1"/>
    </xf>
    <xf numFmtId="0" fontId="6" fillId="0" borderId="0" xfId="0" applyFont="1" applyFill="1" applyBorder="1" applyProtection="1">
      <protection hidden="1"/>
    </xf>
    <xf numFmtId="0" fontId="6" fillId="0" borderId="0" xfId="1" applyFont="1" applyFill="1" applyProtection="1">
      <protection hidden="1"/>
    </xf>
    <xf numFmtId="0" fontId="0" fillId="0" borderId="44" xfId="0" applyFill="1" applyBorder="1" applyProtection="1">
      <protection hidden="1"/>
    </xf>
    <xf numFmtId="0" fontId="6" fillId="0" borderId="46" xfId="1" applyFill="1" applyBorder="1" applyProtection="1">
      <protection hidden="1"/>
    </xf>
    <xf numFmtId="0" fontId="0" fillId="0" borderId="0" xfId="0"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6" fillId="0" borderId="45" xfId="1" applyFill="1" applyBorder="1" applyProtection="1">
      <protection hidden="1"/>
    </xf>
    <xf numFmtId="0" fontId="6" fillId="0" borderId="0" xfId="1" applyFill="1" applyBorder="1" applyProtection="1">
      <protection hidden="1"/>
    </xf>
    <xf numFmtId="49" fontId="6" fillId="0" borderId="0" xfId="0" applyNumberFormat="1" applyFont="1" applyProtection="1">
      <protection hidden="1"/>
    </xf>
    <xf numFmtId="0" fontId="6" fillId="0" borderId="0" xfId="1" applyBorder="1" applyProtection="1">
      <protection hidden="1"/>
    </xf>
    <xf numFmtId="0" fontId="34" fillId="0" borderId="0" xfId="1" applyFont="1" applyFill="1" applyBorder="1" applyAlignment="1" applyProtection="1">
      <alignment horizontal="right" indent="1"/>
      <protection hidden="1"/>
    </xf>
    <xf numFmtId="0" fontId="6" fillId="0" borderId="44" xfId="1" applyBorder="1" applyProtection="1">
      <protection hidden="1"/>
    </xf>
    <xf numFmtId="0" fontId="7" fillId="0" borderId="0" xfId="0" applyFont="1" applyFill="1" applyBorder="1" applyAlignment="1" applyProtection="1">
      <alignment horizontal="left" indent="2"/>
      <protection hidden="1"/>
    </xf>
    <xf numFmtId="0" fontId="7" fillId="0" borderId="44" xfId="1" applyFont="1" applyBorder="1" applyAlignment="1" applyProtection="1">
      <alignment horizontal="right" indent="1"/>
      <protection hidden="1"/>
    </xf>
    <xf numFmtId="0" fontId="0" fillId="0" borderId="0" xfId="0" applyFill="1" applyBorder="1" applyAlignment="1" applyProtection="1">
      <alignment horizontal="left" indent="1"/>
      <protection hidden="1"/>
    </xf>
    <xf numFmtId="0" fontId="35" fillId="0" borderId="44" xfId="1" applyFont="1" applyBorder="1" applyProtection="1">
      <protection hidden="1"/>
    </xf>
    <xf numFmtId="0" fontId="6" fillId="10" borderId="0" xfId="1" applyFill="1" applyBorder="1" applyProtection="1">
      <protection hidden="1"/>
    </xf>
    <xf numFmtId="0" fontId="6" fillId="12" borderId="45" xfId="0" applyFont="1" applyFill="1" applyBorder="1" applyProtection="1">
      <protection hidden="1"/>
    </xf>
    <xf numFmtId="0" fontId="6" fillId="13" borderId="0" xfId="1" applyFill="1" applyBorder="1" applyProtection="1">
      <protection hidden="1"/>
    </xf>
    <xf numFmtId="0" fontId="0" fillId="12" borderId="45" xfId="0" applyFill="1" applyBorder="1" applyProtection="1">
      <protection hidden="1"/>
    </xf>
    <xf numFmtId="0" fontId="13" fillId="0" borderId="0" xfId="1" applyFont="1" applyFill="1" applyBorder="1" applyProtection="1">
      <protection hidden="1"/>
    </xf>
    <xf numFmtId="0" fontId="13" fillId="0" borderId="45" xfId="0" applyFont="1" applyFill="1" applyBorder="1" applyProtection="1">
      <protection hidden="1"/>
    </xf>
    <xf numFmtId="14" fontId="6" fillId="0" borderId="0" xfId="1" applyNumberFormat="1" applyProtection="1">
      <protection hidden="1"/>
    </xf>
    <xf numFmtId="0" fontId="6" fillId="18" borderId="45" xfId="1" applyFill="1" applyBorder="1" applyProtection="1">
      <protection hidden="1"/>
    </xf>
    <xf numFmtId="0" fontId="0" fillId="12" borderId="0" xfId="0" applyFill="1" applyBorder="1" applyProtection="1">
      <protection hidden="1"/>
    </xf>
    <xf numFmtId="14" fontId="6" fillId="0" borderId="0" xfId="1" quotePrefix="1" applyNumberFormat="1" applyFont="1" applyProtection="1">
      <protection hidden="1"/>
    </xf>
    <xf numFmtId="0" fontId="6" fillId="19" borderId="45" xfId="1" applyFill="1" applyBorder="1" applyProtection="1">
      <protection hidden="1"/>
    </xf>
    <xf numFmtId="0" fontId="6" fillId="13" borderId="45" xfId="1" applyFont="1" applyFill="1" applyBorder="1" applyProtection="1">
      <protection hidden="1"/>
    </xf>
    <xf numFmtId="0" fontId="0" fillId="0" borderId="44" xfId="0" applyBorder="1" applyProtection="1">
      <protection hidden="1"/>
    </xf>
    <xf numFmtId="0" fontId="6" fillId="21" borderId="0" xfId="1" applyFill="1" applyBorder="1" applyProtection="1">
      <protection hidden="1"/>
    </xf>
    <xf numFmtId="0" fontId="6" fillId="0" borderId="0" xfId="1" applyFill="1" applyBorder="1" applyAlignment="1" applyProtection="1">
      <alignment horizontal="left" indent="1"/>
      <protection hidden="1"/>
    </xf>
    <xf numFmtId="0" fontId="13" fillId="0" borderId="0" xfId="0" applyFont="1" applyBorder="1" applyProtection="1">
      <protection hidden="1"/>
    </xf>
    <xf numFmtId="0" fontId="6" fillId="0" borderId="0" xfId="1" applyFont="1" applyBorder="1" applyProtection="1">
      <protection hidden="1"/>
    </xf>
    <xf numFmtId="0" fontId="6" fillId="0" borderId="45" xfId="1" applyBorder="1" applyProtection="1">
      <protection hidden="1"/>
    </xf>
    <xf numFmtId="0" fontId="6" fillId="0" borderId="45" xfId="1" applyFont="1" applyBorder="1" applyProtection="1">
      <protection hidden="1"/>
    </xf>
    <xf numFmtId="0" fontId="0" fillId="0" borderId="50" xfId="0" applyBorder="1" applyAlignment="1" applyProtection="1">
      <alignment horizontal="left" vertical="center"/>
      <protection hidden="1"/>
    </xf>
    <xf numFmtId="0" fontId="0" fillId="0" borderId="32" xfId="0" applyBorder="1" applyProtection="1">
      <protection hidden="1"/>
    </xf>
    <xf numFmtId="0" fontId="0" fillId="0" borderId="46" xfId="0" applyBorder="1" applyProtection="1">
      <protection hidden="1"/>
    </xf>
    <xf numFmtId="0" fontId="9" fillId="0" borderId="47" xfId="0" applyFont="1" applyBorder="1" applyAlignment="1" applyProtection="1">
      <alignment wrapText="1"/>
      <protection hidden="1"/>
    </xf>
    <xf numFmtId="0" fontId="9" fillId="0" borderId="39" xfId="0" applyFont="1" applyBorder="1" applyAlignment="1" applyProtection="1">
      <alignment wrapText="1"/>
      <protection hidden="1"/>
    </xf>
    <xf numFmtId="0" fontId="9" fillId="0" borderId="48" xfId="0" applyFont="1" applyBorder="1" applyAlignment="1" applyProtection="1">
      <alignment wrapText="1"/>
      <protection hidden="1"/>
    </xf>
    <xf numFmtId="0" fontId="9" fillId="0" borderId="0" xfId="0" applyFont="1" applyBorder="1" applyAlignment="1" applyProtection="1">
      <alignment wrapText="1"/>
      <protection hidden="1"/>
    </xf>
    <xf numFmtId="0" fontId="9" fillId="13" borderId="34" xfId="0" applyFont="1" applyFill="1" applyBorder="1" applyAlignment="1" applyProtection="1">
      <alignment wrapText="1"/>
      <protection hidden="1"/>
    </xf>
    <xf numFmtId="0" fontId="9" fillId="13" borderId="33" xfId="0" applyFont="1" applyFill="1" applyBorder="1" applyAlignment="1" applyProtection="1">
      <alignment wrapText="1"/>
      <protection hidden="1"/>
    </xf>
    <xf numFmtId="0" fontId="9" fillId="13" borderId="35" xfId="0" applyFont="1" applyFill="1" applyBorder="1" applyAlignment="1" applyProtection="1">
      <alignment wrapText="1"/>
      <protection hidden="1"/>
    </xf>
    <xf numFmtId="0" fontId="0" fillId="13" borderId="36" xfId="0" applyFill="1" applyBorder="1" applyProtection="1">
      <protection hidden="1"/>
    </xf>
    <xf numFmtId="0" fontId="0" fillId="13" borderId="0" xfId="0" applyFill="1" applyBorder="1" applyProtection="1">
      <protection hidden="1"/>
    </xf>
    <xf numFmtId="0" fontId="0" fillId="13" borderId="37" xfId="0" applyFill="1" applyBorder="1" applyProtection="1">
      <protection hidden="1"/>
    </xf>
    <xf numFmtId="0" fontId="31" fillId="13" borderId="36" xfId="0" applyFont="1" applyFill="1" applyBorder="1" applyAlignment="1" applyProtection="1">
      <alignment horizontal="right" vertical="center" indent="1"/>
      <protection hidden="1"/>
    </xf>
    <xf numFmtId="0" fontId="38" fillId="13" borderId="36" xfId="0" applyFont="1" applyFill="1" applyBorder="1" applyAlignment="1" applyProtection="1">
      <alignment horizontal="left" indent="1"/>
      <protection hidden="1"/>
    </xf>
    <xf numFmtId="0" fontId="0" fillId="13" borderId="38" xfId="0" applyFill="1" applyBorder="1" applyProtection="1">
      <protection hidden="1"/>
    </xf>
    <xf numFmtId="0" fontId="0" fillId="13" borderId="39" xfId="0" applyFill="1" applyBorder="1" applyProtection="1">
      <protection hidden="1"/>
    </xf>
    <xf numFmtId="0" fontId="0" fillId="13" borderId="40" xfId="0" applyFill="1" applyBorder="1" applyProtection="1">
      <protection hidden="1"/>
    </xf>
    <xf numFmtId="0" fontId="8" fillId="11" borderId="1" xfId="1" applyFont="1" applyFill="1" applyBorder="1" applyAlignment="1">
      <alignment horizontal="left"/>
    </xf>
    <xf numFmtId="0" fontId="8" fillId="11" borderId="11" xfId="1" applyFont="1" applyFill="1" applyBorder="1" applyAlignment="1">
      <alignment horizontal="left"/>
    </xf>
    <xf numFmtId="0" fontId="8" fillId="11" borderId="12" xfId="1" applyFont="1" applyFill="1" applyBorder="1" applyAlignment="1">
      <alignment horizontal="left" wrapText="1"/>
    </xf>
    <xf numFmtId="0" fontId="8" fillId="0" borderId="68" xfId="0" applyFont="1" applyBorder="1" applyAlignment="1"/>
    <xf numFmtId="0" fontId="8" fillId="0" borderId="69" xfId="0" applyFont="1" applyBorder="1" applyAlignment="1"/>
    <xf numFmtId="0" fontId="8" fillId="0" borderId="70" xfId="0" applyFont="1" applyBorder="1" applyAlignment="1"/>
    <xf numFmtId="0" fontId="7" fillId="30" borderId="1" xfId="0" applyFont="1" applyFill="1" applyBorder="1" applyAlignment="1" applyProtection="1">
      <alignment horizontal="left" indent="3"/>
      <protection locked="0" hidden="1"/>
    </xf>
    <xf numFmtId="166" fontId="6" fillId="0" borderId="0" xfId="1" applyNumberFormat="1" applyFont="1" applyFill="1" applyBorder="1"/>
    <xf numFmtId="166" fontId="7" fillId="0" borderId="0" xfId="1" applyNumberFormat="1" applyFont="1" applyFill="1" applyBorder="1" applyAlignment="1">
      <alignment horizontal="center" vertical="top" wrapText="1"/>
    </xf>
    <xf numFmtId="166" fontId="6" fillId="0" borderId="0" xfId="1" applyNumberFormat="1" applyFont="1" applyFill="1" applyBorder="1" applyAlignment="1">
      <alignment horizontal="center"/>
    </xf>
    <xf numFmtId="0" fontId="19" fillId="0" borderId="5"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20" fillId="14" borderId="20" xfId="1" applyNumberFormat="1" applyFont="1" applyFill="1" applyBorder="1" applyAlignment="1">
      <alignment horizontal="center"/>
    </xf>
    <xf numFmtId="0" fontId="7" fillId="14" borderId="20" xfId="1" applyNumberFormat="1" applyFont="1" applyFill="1" applyBorder="1" applyAlignment="1">
      <alignment horizontal="center"/>
    </xf>
    <xf numFmtId="166" fontId="7" fillId="14" borderId="20" xfId="1" applyNumberFormat="1" applyFont="1" applyFill="1" applyBorder="1" applyAlignment="1">
      <alignment horizontal="center"/>
    </xf>
    <xf numFmtId="166" fontId="6" fillId="14" borderId="20" xfId="1" applyNumberFormat="1" applyFont="1" applyFill="1" applyBorder="1" applyAlignment="1">
      <alignment horizontal="center"/>
    </xf>
    <xf numFmtId="14" fontId="6" fillId="14" borderId="20" xfId="1" applyNumberFormat="1" applyFont="1" applyFill="1" applyBorder="1" applyAlignment="1">
      <alignment horizontal="center"/>
    </xf>
    <xf numFmtId="0" fontId="6" fillId="14" borderId="20" xfId="1" applyNumberFormat="1" applyFont="1" applyFill="1" applyBorder="1" applyAlignment="1">
      <alignment horizontal="center"/>
    </xf>
    <xf numFmtId="0" fontId="6" fillId="14" borderId="20" xfId="1" applyNumberFormat="1" applyFont="1" applyFill="1" applyBorder="1"/>
    <xf numFmtId="166" fontId="6" fillId="14" borderId="20" xfId="1" applyNumberFormat="1" applyFont="1" applyFill="1" applyBorder="1"/>
    <xf numFmtId="166" fontId="6" fillId="14" borderId="21" xfId="1" applyNumberFormat="1" applyFont="1" applyFill="1" applyBorder="1"/>
    <xf numFmtId="0" fontId="17" fillId="14" borderId="19" xfId="1" applyNumberFormat="1" applyFont="1" applyFill="1" applyBorder="1" applyAlignment="1">
      <alignment horizontal="left"/>
    </xf>
    <xf numFmtId="0" fontId="18" fillId="14" borderId="20" xfId="1" applyNumberFormat="1" applyFont="1" applyFill="1" applyBorder="1" applyAlignment="1">
      <alignment horizontal="center"/>
    </xf>
    <xf numFmtId="166" fontId="18" fillId="14" borderId="20" xfId="1" applyNumberFormat="1" applyFont="1" applyFill="1" applyBorder="1" applyAlignment="1">
      <alignment horizontal="center"/>
    </xf>
    <xf numFmtId="14" fontId="6" fillId="14" borderId="20" xfId="1" applyNumberFormat="1" applyFill="1" applyBorder="1" applyAlignment="1">
      <alignment horizontal="center"/>
    </xf>
    <xf numFmtId="0" fontId="6" fillId="14" borderId="20" xfId="1" applyNumberFormat="1" applyFill="1" applyBorder="1" applyAlignment="1">
      <alignment horizontal="center"/>
    </xf>
    <xf numFmtId="0" fontId="6" fillId="14" borderId="20" xfId="1" applyNumberFormat="1" applyFill="1" applyBorder="1"/>
    <xf numFmtId="166" fontId="6" fillId="14" borderId="20" xfId="1" applyNumberFormat="1" applyFill="1" applyBorder="1"/>
    <xf numFmtId="166" fontId="6" fillId="14" borderId="21" xfId="1" applyNumberFormat="1" applyFill="1" applyBorder="1"/>
    <xf numFmtId="0" fontId="6" fillId="0" borderId="1" xfId="0" applyFont="1" applyBorder="1" applyProtection="1">
      <protection locked="0"/>
    </xf>
    <xf numFmtId="0" fontId="0" fillId="31" borderId="1" xfId="0" quotePrefix="1" applyFill="1" applyBorder="1" applyAlignment="1" applyProtection="1">
      <alignment horizontal="left" indent="1"/>
      <protection locked="0"/>
    </xf>
    <xf numFmtId="0" fontId="0" fillId="31" borderId="1" xfId="0" applyFill="1" applyBorder="1" applyAlignment="1" applyProtection="1">
      <alignment horizontal="left" indent="1"/>
      <protection locked="0"/>
    </xf>
    <xf numFmtId="0" fontId="6" fillId="31" borderId="1" xfId="0" applyFont="1" applyFill="1" applyBorder="1" applyAlignment="1" applyProtection="1">
      <alignment horizontal="left" indent="1"/>
      <protection locked="0"/>
    </xf>
    <xf numFmtId="0" fontId="0" fillId="0" borderId="22" xfId="0" applyFill="1" applyBorder="1" applyAlignment="1" applyProtection="1">
      <alignment horizontal="right" indent="1"/>
      <protection hidden="1"/>
    </xf>
    <xf numFmtId="0" fontId="0" fillId="0" borderId="22" xfId="0" applyFill="1" applyBorder="1" applyProtection="1">
      <protection hidden="1"/>
    </xf>
    <xf numFmtId="0" fontId="0" fillId="0" borderId="0" xfId="0" applyFill="1" applyBorder="1" applyAlignment="1" applyProtection="1">
      <alignment horizontal="center"/>
      <protection hidden="1"/>
    </xf>
    <xf numFmtId="0" fontId="7" fillId="0" borderId="44" xfId="0" applyFont="1" applyFill="1" applyBorder="1" applyAlignment="1" applyProtection="1">
      <alignment horizontal="right" vertical="center" indent="1"/>
      <protection hidden="1"/>
    </xf>
    <xf numFmtId="0" fontId="38" fillId="13" borderId="37" xfId="0" applyFont="1" applyFill="1" applyBorder="1" applyAlignment="1" applyProtection="1">
      <alignment horizontal="center" vertical="center"/>
      <protection hidden="1"/>
    </xf>
    <xf numFmtId="0" fontId="42" fillId="14" borderId="19" xfId="1" applyNumberFormat="1" applyFont="1" applyFill="1" applyBorder="1" applyAlignment="1">
      <alignment horizontal="left"/>
    </xf>
    <xf numFmtId="0" fontId="0" fillId="13" borderId="0" xfId="0" applyFill="1" applyProtection="1">
      <protection hidden="1"/>
    </xf>
    <xf numFmtId="0" fontId="34" fillId="0" borderId="44" xfId="1" applyFont="1" applyBorder="1" applyAlignment="1" applyProtection="1">
      <alignment horizontal="right" indent="1"/>
      <protection hidden="1"/>
    </xf>
    <xf numFmtId="0" fontId="0" fillId="0" borderId="20" xfId="0" quotePrefix="1" applyFill="1" applyBorder="1" applyAlignment="1" applyProtection="1">
      <alignment horizontal="left" indent="1"/>
      <protection locked="0"/>
    </xf>
    <xf numFmtId="0" fontId="6" fillId="0" borderId="49" xfId="0" applyFont="1" applyBorder="1" applyProtection="1">
      <protection locked="0"/>
    </xf>
    <xf numFmtId="0" fontId="0" fillId="0" borderId="71" xfId="0" applyBorder="1" applyAlignment="1" applyProtection="1">
      <alignment horizontal="left" vertical="center"/>
      <protection hidden="1"/>
    </xf>
    <xf numFmtId="0" fontId="0" fillId="0" borderId="19" xfId="0" applyBorder="1" applyAlignment="1" applyProtection="1">
      <alignment horizontal="left" vertical="center"/>
      <protection hidden="1"/>
    </xf>
    <xf numFmtId="0" fontId="6" fillId="0" borderId="1" xfId="0" applyFont="1" applyBorder="1" applyProtection="1">
      <protection hidden="1"/>
    </xf>
    <xf numFmtId="14" fontId="7" fillId="0" borderId="1" xfId="0" applyNumberFormat="1" applyFont="1" applyBorder="1" applyProtection="1">
      <protection hidden="1"/>
    </xf>
    <xf numFmtId="14" fontId="0" fillId="0" borderId="1" xfId="0" applyNumberFormat="1" applyBorder="1" applyProtection="1">
      <protection hidden="1"/>
    </xf>
    <xf numFmtId="0" fontId="6" fillId="32" borderId="1" xfId="0" applyFont="1" applyFill="1" applyBorder="1" applyProtection="1">
      <protection hidden="1"/>
    </xf>
    <xf numFmtId="0" fontId="6" fillId="0" borderId="1" xfId="0" quotePrefix="1" applyFont="1" applyBorder="1" applyProtection="1">
      <protection hidden="1"/>
    </xf>
    <xf numFmtId="0" fontId="6" fillId="0" borderId="1" xfId="1" applyFont="1" applyBorder="1" applyProtection="1">
      <protection hidden="1"/>
    </xf>
    <xf numFmtId="167" fontId="0" fillId="0" borderId="50" xfId="0" applyNumberFormat="1" applyFill="1" applyBorder="1" applyAlignment="1" applyProtection="1">
      <alignment horizontal="left"/>
      <protection locked="0" hidden="1"/>
    </xf>
    <xf numFmtId="170" fontId="0" fillId="0" borderId="49" xfId="0" applyNumberFormat="1" applyFill="1" applyBorder="1" applyAlignment="1" applyProtection="1">
      <alignment horizontal="left"/>
      <protection locked="0" hidden="1"/>
    </xf>
    <xf numFmtId="170" fontId="0" fillId="0" borderId="66" xfId="0" applyNumberFormat="1" applyFill="1" applyBorder="1" applyAlignment="1" applyProtection="1">
      <alignment horizontal="left"/>
      <protection locked="0" hidden="1"/>
    </xf>
    <xf numFmtId="170" fontId="6" fillId="0" borderId="49" xfId="0" applyNumberFormat="1" applyFont="1" applyFill="1" applyBorder="1" applyAlignment="1" applyProtection="1">
      <alignment horizontal="left"/>
      <protection locked="0" hidden="1"/>
    </xf>
    <xf numFmtId="170" fontId="6" fillId="0" borderId="66" xfId="0" applyNumberFormat="1" applyFont="1" applyFill="1" applyBorder="1" applyAlignment="1" applyProtection="1">
      <alignment horizontal="left"/>
      <protection locked="0" hidden="1"/>
    </xf>
    <xf numFmtId="0" fontId="27" fillId="23" borderId="29" xfId="0" applyFont="1" applyFill="1" applyBorder="1" applyAlignment="1" applyProtection="1">
      <alignment horizontal="left" vertical="top" wrapText="1"/>
      <protection hidden="1"/>
    </xf>
    <xf numFmtId="0" fontId="27" fillId="23" borderId="30" xfId="0" applyFont="1" applyFill="1" applyBorder="1" applyAlignment="1" applyProtection="1">
      <alignment horizontal="left" vertical="top" wrapText="1"/>
      <protection hidden="1"/>
    </xf>
    <xf numFmtId="0" fontId="27" fillId="23" borderId="31" xfId="0" applyFont="1" applyFill="1" applyBorder="1" applyAlignment="1" applyProtection="1">
      <alignment horizontal="left" vertical="top" wrapText="1"/>
      <protection hidden="1"/>
    </xf>
    <xf numFmtId="0" fontId="14" fillId="0" borderId="0" xfId="0" applyFont="1" applyAlignment="1" applyProtection="1">
      <alignment horizontal="center" vertical="center"/>
      <protection hidden="1"/>
    </xf>
    <xf numFmtId="0" fontId="37" fillId="13" borderId="36" xfId="0" applyFont="1" applyFill="1" applyBorder="1" applyAlignment="1" applyProtection="1">
      <alignment horizontal="center" vertical="center" wrapText="1"/>
      <protection hidden="1"/>
    </xf>
    <xf numFmtId="0" fontId="37" fillId="13" borderId="0" xfId="0" applyFont="1" applyFill="1" applyBorder="1" applyAlignment="1" applyProtection="1">
      <alignment horizontal="center" vertical="center" wrapText="1"/>
      <protection hidden="1"/>
    </xf>
    <xf numFmtId="0" fontId="37" fillId="13" borderId="37" xfId="0" applyFont="1" applyFill="1" applyBorder="1" applyAlignment="1" applyProtection="1">
      <alignment horizontal="center" vertical="center" wrapText="1"/>
      <protection hidden="1"/>
    </xf>
    <xf numFmtId="0" fontId="0" fillId="24" borderId="19" xfId="0" applyFill="1" applyBorder="1" applyAlignment="1" applyProtection="1">
      <alignment horizontal="center"/>
      <protection hidden="1"/>
    </xf>
    <xf numFmtId="0" fontId="0" fillId="24" borderId="21" xfId="0" applyFill="1" applyBorder="1" applyAlignment="1" applyProtection="1">
      <alignment horizontal="center"/>
      <protection hidden="1"/>
    </xf>
    <xf numFmtId="0" fontId="0" fillId="25" borderId="19" xfId="0" applyFill="1" applyBorder="1" applyAlignment="1" applyProtection="1">
      <alignment horizontal="center"/>
      <protection hidden="1"/>
    </xf>
    <xf numFmtId="0" fontId="0" fillId="25" borderId="21" xfId="0" applyFill="1" applyBorder="1" applyAlignment="1" applyProtection="1">
      <alignment horizontal="center"/>
      <protection hidden="1"/>
    </xf>
    <xf numFmtId="0" fontId="27" fillId="0" borderId="0" xfId="0" applyFont="1" applyAlignment="1" applyProtection="1">
      <alignment horizontal="left"/>
      <protection hidden="1"/>
    </xf>
    <xf numFmtId="0" fontId="13" fillId="28" borderId="52" xfId="0" applyFont="1" applyFill="1" applyBorder="1" applyAlignment="1" applyProtection="1">
      <alignment horizontal="center"/>
    </xf>
    <xf numFmtId="0" fontId="13" fillId="28" borderId="53" xfId="0" applyFont="1" applyFill="1" applyBorder="1" applyAlignment="1" applyProtection="1">
      <alignment horizontal="center"/>
    </xf>
    <xf numFmtId="0" fontId="13" fillId="28" borderId="54" xfId="0" applyFont="1" applyFill="1" applyBorder="1" applyAlignment="1" applyProtection="1">
      <alignment horizontal="center"/>
    </xf>
    <xf numFmtId="0" fontId="13" fillId="28" borderId="55" xfId="0" applyFont="1" applyFill="1" applyBorder="1" applyAlignment="1" applyProtection="1">
      <alignment horizontal="center"/>
    </xf>
    <xf numFmtId="0" fontId="13" fillId="28" borderId="56" xfId="0" applyFont="1" applyFill="1" applyBorder="1" applyAlignment="1" applyProtection="1">
      <alignment horizontal="center"/>
    </xf>
    <xf numFmtId="0" fontId="13" fillId="28" borderId="57" xfId="0" applyFont="1" applyFill="1" applyBorder="1" applyAlignment="1" applyProtection="1">
      <alignment horizontal="center"/>
    </xf>
    <xf numFmtId="0" fontId="7" fillId="16" borderId="71" xfId="1" applyFont="1" applyFill="1" applyBorder="1" applyAlignment="1">
      <alignment horizontal="center" vertical="center"/>
    </xf>
    <xf numFmtId="0" fontId="7" fillId="16" borderId="18" xfId="1" applyFont="1" applyFill="1" applyBorder="1" applyAlignment="1">
      <alignment horizontal="center" vertical="center"/>
    </xf>
    <xf numFmtId="0" fontId="7" fillId="16" borderId="23" xfId="1" applyFont="1" applyFill="1" applyBorder="1" applyAlignment="1">
      <alignment horizontal="center" vertical="center"/>
    </xf>
    <xf numFmtId="0" fontId="7" fillId="16" borderId="19" xfId="1" applyFont="1" applyFill="1" applyBorder="1" applyAlignment="1">
      <alignment horizontal="center" vertical="center"/>
    </xf>
    <xf numFmtId="0" fontId="7" fillId="16" borderId="20" xfId="1" applyFont="1" applyFill="1" applyBorder="1" applyAlignment="1">
      <alignment horizontal="center" vertical="center"/>
    </xf>
    <xf numFmtId="0" fontId="7" fillId="16" borderId="21" xfId="1" applyFont="1" applyFill="1" applyBorder="1" applyAlignment="1">
      <alignment horizontal="center" vertical="center"/>
    </xf>
    <xf numFmtId="0" fontId="7" fillId="16" borderId="1" xfId="1" applyFont="1" applyFill="1" applyBorder="1" applyAlignment="1">
      <alignment horizontal="center" vertical="center"/>
    </xf>
  </cellXfs>
  <cellStyles count="12">
    <cellStyle name="Check Cell" xfId="5" builtinId="23"/>
    <cellStyle name="Hyperlink" xfId="2" builtinId="8"/>
    <cellStyle name="Normal" xfId="0" builtinId="0"/>
    <cellStyle name="Normal 2" xfId="1" xr:uid="{00000000-0005-0000-0000-000003000000}"/>
    <cellStyle name="Normal 3" xfId="3" xr:uid="{00000000-0005-0000-0000-000004000000}"/>
    <cellStyle name="Normal 3 2" xfId="6" xr:uid="{00000000-0005-0000-0000-000005000000}"/>
    <cellStyle name="Normal 4" xfId="4" xr:uid="{00000000-0005-0000-0000-000006000000}"/>
    <cellStyle name="Normal 4 2" xfId="8" xr:uid="{00000000-0005-0000-0000-000007000000}"/>
    <cellStyle name="Normal 4 2 2" xfId="11" xr:uid="{00000000-0005-0000-0000-000008000000}"/>
    <cellStyle name="Normal 4 3" xfId="7" xr:uid="{00000000-0005-0000-0000-000009000000}"/>
    <cellStyle name="Normal 4 3 2" xfId="10" xr:uid="{00000000-0005-0000-0000-00000A000000}"/>
    <cellStyle name="Normal 4 4" xfId="9" xr:uid="{00000000-0005-0000-0000-00000B000000}"/>
  </cellStyles>
  <dxfs count="36">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color auto="1"/>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degree="90">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
      <font>
        <b/>
        <i val="0"/>
      </font>
      <fill>
        <gradientFill type="path">
          <stop position="0">
            <color theme="0"/>
          </stop>
          <stop position="1">
            <color rgb="FF00B050"/>
          </stop>
        </gradientFill>
      </fill>
    </dxf>
  </dxfs>
  <tableStyles count="0" defaultTableStyle="TableStyleMedium2" defaultPivotStyle="PivotStyleLight16"/>
  <colors>
    <mruColors>
      <color rgb="FFFFFF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0</xdr:row>
          <xdr:rowOff>57150</xdr:rowOff>
        </xdr:from>
        <xdr:to>
          <xdr:col>1</xdr:col>
          <xdr:colOff>1381125</xdr:colOff>
          <xdr:row>0</xdr:row>
          <xdr:rowOff>495300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800000"/>
                  </a:solidFill>
                  <a:latin typeface="Arial"/>
                  <a:cs typeface="Arial"/>
                </a:rPr>
                <a:t>INTERNAL USE ONLY</a:t>
              </a:r>
            </a:p>
            <a:p>
              <a:pPr algn="ctr" rtl="0">
                <a:defRPr sz="1000"/>
              </a:pPr>
              <a:r>
                <a:rPr lang="en-US" sz="1200" b="1" i="0" u="none" strike="noStrike" baseline="0">
                  <a:solidFill>
                    <a:srgbClr val="800000"/>
                  </a:solidFill>
                  <a:latin typeface="Arial"/>
                  <a:cs typeface="Arial"/>
                </a:rPr>
                <a:t>(</a:t>
              </a:r>
              <a:r>
                <a:rPr lang="en-US" sz="1000" b="0" i="0" u="none" strike="noStrike" baseline="0">
                  <a:solidFill>
                    <a:srgbClr val="000000"/>
                  </a:solidFill>
                  <a:latin typeface="Arial"/>
                  <a:cs typeface="Arial"/>
                </a:rPr>
                <a:t>Transfer Entries to TradMaster and WaiverMaster</a:t>
              </a:r>
              <a:r>
                <a:rPr lang="en-US" sz="1200" b="1" i="0" u="none" strike="noStrike" baseline="0">
                  <a:solidFill>
                    <a:srgbClr val="800000"/>
                  </a:solidFill>
                  <a:latin typeface="Arial"/>
                  <a:cs typeface="Arial"/>
                </a:rPr>
                <a: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390525</xdr:colOff>
          <xdr:row>0</xdr:row>
          <xdr:rowOff>171450</xdr:rowOff>
        </xdr:from>
        <xdr:to>
          <xdr:col>7</xdr:col>
          <xdr:colOff>695325</xdr:colOff>
          <xdr:row>0</xdr:row>
          <xdr:rowOff>714375</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800000"/>
                  </a:solidFill>
                  <a:latin typeface="Arial"/>
                  <a:cs typeface="Arial"/>
                </a:rPr>
                <a:t>Step 2: </a:t>
              </a: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Sort By Member Class </a:t>
              </a:r>
            </a:p>
            <a:p>
              <a:pPr algn="ctr" rtl="0">
                <a:defRPr sz="1000"/>
              </a:pPr>
              <a:r>
                <a:rPr lang="en-US" sz="1000" b="0" i="0" u="none" strike="noStrike" baseline="0">
                  <a:solidFill>
                    <a:srgbClr val="000000"/>
                  </a:solidFill>
                  <a:latin typeface="Arial"/>
                  <a:cs typeface="Arial"/>
                </a:rPr>
                <a:t>for upload into QRS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361950</xdr:colOff>
          <xdr:row>0</xdr:row>
          <xdr:rowOff>142875</xdr:rowOff>
        </xdr:from>
        <xdr:to>
          <xdr:col>4</xdr:col>
          <xdr:colOff>600075</xdr:colOff>
          <xdr:row>0</xdr:row>
          <xdr:rowOff>600075</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8000"/>
                  </a:solidFill>
                  <a:latin typeface="Arial"/>
                  <a:cs typeface="Arial"/>
                </a:rPr>
                <a:t>Step 1:</a:t>
              </a: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Reset Formulas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476250</xdr:colOff>
          <xdr:row>0</xdr:row>
          <xdr:rowOff>114300</xdr:rowOff>
        </xdr:from>
        <xdr:to>
          <xdr:col>4</xdr:col>
          <xdr:colOff>590550</xdr:colOff>
          <xdr:row>0</xdr:row>
          <xdr:rowOff>514350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8000"/>
                  </a:solidFill>
                  <a:latin typeface="Arial"/>
                  <a:cs typeface="Arial"/>
                </a:rPr>
                <a:t>Reset Formulas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xdr:colOff>
          <xdr:row>0</xdr:row>
          <xdr:rowOff>171450</xdr:rowOff>
        </xdr:from>
        <xdr:to>
          <xdr:col>12</xdr:col>
          <xdr:colOff>38100</xdr:colOff>
          <xdr:row>3</xdr:row>
          <xdr:rowOff>19050</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800000"/>
                  </a:solidFill>
                  <a:latin typeface="Arial"/>
                  <a:cs typeface="Arial"/>
                </a:rPr>
                <a:t>Step 2:</a:t>
              </a:r>
              <a:r>
                <a:rPr lang="en-US" sz="1000" b="0" i="0" u="none" strike="noStrike" baseline="0">
                  <a:solidFill>
                    <a:srgbClr val="000000"/>
                  </a:solidFill>
                  <a:latin typeface="Arial"/>
                  <a:cs typeface="Arial"/>
                </a:rPr>
                <a:t> </a:t>
              </a:r>
            </a:p>
            <a:p>
              <a:pPr algn="ctr" rtl="0">
                <a:defRPr sz="1000"/>
              </a:pPr>
              <a:r>
                <a:rPr lang="en-US" sz="1000" b="0" i="0" u="none" strike="noStrike" baseline="0">
                  <a:solidFill>
                    <a:srgbClr val="000000"/>
                  </a:solidFill>
                  <a:latin typeface="Arial"/>
                  <a:cs typeface="Arial"/>
                </a:rPr>
                <a:t>Sort for upload into QRS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361950</xdr:colOff>
          <xdr:row>0</xdr:row>
          <xdr:rowOff>171450</xdr:rowOff>
        </xdr:from>
        <xdr:to>
          <xdr:col>9</xdr:col>
          <xdr:colOff>171450</xdr:colOff>
          <xdr:row>3</xdr:row>
          <xdr:rowOff>28575</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8000"/>
                  </a:solidFill>
                  <a:latin typeface="Arial"/>
                  <a:cs typeface="Arial"/>
                </a:rPr>
                <a:t>Step 1:</a:t>
              </a:r>
              <a:r>
                <a:rPr lang="en-US" sz="1000" b="0" i="0" u="none" strike="noStrike" baseline="0">
                  <a:solidFill>
                    <a:srgbClr val="000000"/>
                  </a:solidFill>
                  <a:latin typeface="Arial"/>
                  <a:cs typeface="Arial"/>
                </a:rPr>
                <a:t> </a:t>
              </a:r>
            </a:p>
            <a:p>
              <a:pPr algn="ctr" rtl="0">
                <a:defRPr sz="1000"/>
              </a:pPr>
              <a:r>
                <a:rPr lang="en-US" sz="1000" b="0" i="0" u="none" strike="noStrike" baseline="0">
                  <a:solidFill>
                    <a:srgbClr val="000000"/>
                  </a:solidFill>
                  <a:latin typeface="Arial"/>
                  <a:cs typeface="Arial"/>
                </a:rPr>
                <a:t>Reset </a:t>
              </a:r>
            </a:p>
            <a:p>
              <a:pPr algn="ctr" rtl="0">
                <a:defRPr sz="1000"/>
              </a:pPr>
              <a:r>
                <a:rPr lang="en-US" sz="1000" b="0" i="0" u="none" strike="noStrike" baseline="0">
                  <a:solidFill>
                    <a:srgbClr val="000000"/>
                  </a:solidFill>
                  <a:latin typeface="Arial"/>
                  <a:cs typeface="Arial"/>
                </a:rPr>
                <a:t>Formulas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1.xml"/><Relationship Id="rId2" Type="http://schemas.openxmlformats.org/officeDocument/2006/relationships/hyperlink" Target="mailto:wife@gmail.com" TargetMode="External"/><Relationship Id="rId1" Type="http://schemas.openxmlformats.org/officeDocument/2006/relationships/hyperlink" Target="mailto:husband@gmail.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input_sht"/>
  <dimension ref="A1:AK114"/>
  <sheetViews>
    <sheetView showGridLines="0" tabSelected="1" zoomScaleNormal="100" workbookViewId="0">
      <selection activeCell="F12" sqref="F12"/>
    </sheetView>
  </sheetViews>
  <sheetFormatPr defaultColWidth="0" defaultRowHeight="12.75" x14ac:dyDescent="0.2"/>
  <cols>
    <col min="1" max="1" width="70.42578125" style="224" customWidth="1"/>
    <col min="2" max="2" width="1.7109375" style="224" customWidth="1"/>
    <col min="3" max="3" width="74.28515625" style="224" bestFit="1" customWidth="1"/>
    <col min="4" max="5" width="1.7109375" style="224" customWidth="1"/>
    <col min="6" max="6" width="46.7109375" style="224" bestFit="1" customWidth="1"/>
    <col min="7" max="7" width="2.85546875" style="224" customWidth="1"/>
    <col min="8" max="8" width="1.7109375" style="224" customWidth="1"/>
    <col min="9" max="9" width="1.7109375" style="224" hidden="1" customWidth="1"/>
    <col min="10" max="10" width="2.85546875" style="224" hidden="1" customWidth="1"/>
    <col min="11" max="11" width="7.28515625" style="224" hidden="1" customWidth="1"/>
    <col min="12" max="12" width="17.42578125" style="224" hidden="1" customWidth="1"/>
    <col min="13" max="13" width="2.28515625" style="224" hidden="1" customWidth="1"/>
    <col min="14" max="14" width="38.7109375" style="224" hidden="1" customWidth="1"/>
    <col min="15" max="15" width="13.140625" style="224" hidden="1" customWidth="1"/>
    <col min="16" max="16" width="9.5703125" style="224" hidden="1" customWidth="1"/>
    <col min="17" max="17" width="5.28515625" style="224" hidden="1" customWidth="1"/>
    <col min="18" max="18" width="12.85546875" style="224" hidden="1" customWidth="1"/>
    <col min="19" max="19" width="2.5703125" style="224" hidden="1" customWidth="1"/>
    <col min="20" max="20" width="10.140625" style="224" hidden="1" customWidth="1"/>
    <col min="21" max="21" width="2.28515625" style="224" hidden="1" customWidth="1"/>
    <col min="22" max="22" width="4.140625" style="224" hidden="1" customWidth="1"/>
    <col min="23" max="23" width="5.28515625" style="224" hidden="1" customWidth="1"/>
    <col min="24" max="24" width="2.28515625" style="224" hidden="1" customWidth="1"/>
    <col min="25" max="25" width="12.7109375" style="224" hidden="1" customWidth="1"/>
    <col min="26" max="26" width="6.140625" style="224" hidden="1" customWidth="1"/>
    <col min="27" max="27" width="12.7109375" style="224" hidden="1" customWidth="1"/>
    <col min="28" max="28" width="12.5703125" style="224" hidden="1" customWidth="1"/>
    <col min="29" max="36" width="9.140625" style="224" hidden="1" customWidth="1"/>
    <col min="37" max="37" width="9.140625" style="236" hidden="1" customWidth="1"/>
    <col min="38" max="16384" width="9.140625" style="224" hidden="1"/>
  </cols>
  <sheetData>
    <row r="1" spans="1:32" ht="27" thickBot="1" x14ac:dyDescent="0.45">
      <c r="A1" s="232" t="s">
        <v>484</v>
      </c>
      <c r="B1" s="233"/>
      <c r="C1" s="373" t="s">
        <v>368</v>
      </c>
      <c r="D1" s="373"/>
      <c r="E1" s="373"/>
      <c r="F1" s="373"/>
      <c r="G1" s="373"/>
      <c r="H1" s="234"/>
      <c r="I1" s="235" t="s">
        <v>486</v>
      </c>
    </row>
    <row r="2" spans="1:32" s="241" customFormat="1" ht="13.5" thickBot="1" x14ac:dyDescent="0.25">
      <c r="A2" s="237"/>
      <c r="B2" s="238"/>
      <c r="C2" s="239"/>
      <c r="D2" s="239"/>
      <c r="E2" s="239"/>
      <c r="F2" s="240"/>
      <c r="G2" s="240"/>
      <c r="H2" s="240"/>
    </row>
    <row r="3" spans="1:32" ht="15.75" x14ac:dyDescent="0.25">
      <c r="A3" s="370" t="s">
        <v>485</v>
      </c>
      <c r="B3" s="242"/>
      <c r="C3" s="243" t="s">
        <v>369</v>
      </c>
      <c r="D3" s="377"/>
      <c r="E3" s="378"/>
      <c r="F3" s="347"/>
      <c r="G3" s="244"/>
      <c r="H3" s="244"/>
      <c r="Y3" s="235" t="s">
        <v>154</v>
      </c>
    </row>
    <row r="4" spans="1:32" ht="5.0999999999999996" customHeight="1" x14ac:dyDescent="0.25">
      <c r="A4" s="371"/>
      <c r="B4" s="242"/>
      <c r="C4" s="244"/>
      <c r="D4" s="244"/>
      <c r="E4" s="244"/>
      <c r="F4" s="244"/>
      <c r="G4" s="244"/>
      <c r="H4" s="244"/>
      <c r="Y4" s="235" t="s">
        <v>155</v>
      </c>
    </row>
    <row r="5" spans="1:32" ht="15.75" x14ac:dyDescent="0.25">
      <c r="A5" s="371"/>
      <c r="B5" s="242"/>
      <c r="C5" s="245" t="s">
        <v>370</v>
      </c>
      <c r="D5" s="379"/>
      <c r="E5" s="380"/>
      <c r="F5" s="348"/>
      <c r="G5" s="244"/>
      <c r="H5" s="244"/>
      <c r="Y5" s="235" t="s">
        <v>156</v>
      </c>
    </row>
    <row r="6" spans="1:32" ht="15.75" x14ac:dyDescent="0.25">
      <c r="A6" s="371"/>
      <c r="B6" s="242"/>
      <c r="C6" s="245"/>
      <c r="D6" s="349"/>
      <c r="E6" s="349"/>
      <c r="F6" s="255"/>
      <c r="G6" s="244"/>
      <c r="H6" s="244"/>
      <c r="Y6" s="235" t="s">
        <v>157</v>
      </c>
    </row>
    <row r="7" spans="1:32" ht="15.75" x14ac:dyDescent="0.25">
      <c r="A7" s="371"/>
      <c r="B7" s="242"/>
      <c r="C7" s="381" t="s">
        <v>456</v>
      </c>
      <c r="D7" s="381"/>
      <c r="E7" s="381"/>
      <c r="F7" s="381"/>
      <c r="G7" s="381"/>
      <c r="H7" s="244"/>
      <c r="Y7" s="235"/>
    </row>
    <row r="8" spans="1:32" ht="15.75" x14ac:dyDescent="0.25">
      <c r="A8" s="371"/>
      <c r="B8" s="242"/>
      <c r="C8" s="244"/>
      <c r="D8" s="244"/>
      <c r="E8" s="244"/>
      <c r="F8" s="244"/>
      <c r="G8" s="244"/>
      <c r="H8" s="244"/>
    </row>
    <row r="9" spans="1:32" ht="9.75" hidden="1" customHeight="1" x14ac:dyDescent="0.25">
      <c r="A9" s="371"/>
      <c r="B9" s="242"/>
      <c r="C9" s="244"/>
      <c r="D9" s="244"/>
      <c r="E9" s="244"/>
      <c r="F9" s="244"/>
      <c r="G9" s="244"/>
      <c r="H9" s="244"/>
      <c r="Y9" s="235"/>
    </row>
    <row r="10" spans="1:32" ht="5.0999999999999996" customHeight="1" thickBot="1" x14ac:dyDescent="0.3">
      <c r="A10" s="371"/>
      <c r="B10" s="242"/>
      <c r="C10" s="244"/>
      <c r="D10" s="244"/>
      <c r="E10" s="244"/>
      <c r="F10" s="244"/>
      <c r="G10" s="244"/>
      <c r="H10" s="244"/>
      <c r="Y10" s="235"/>
    </row>
    <row r="11" spans="1:32" ht="12.75" customHeight="1" x14ac:dyDescent="0.2">
      <c r="A11" s="371"/>
      <c r="C11" s="246"/>
      <c r="D11" s="247"/>
      <c r="E11" s="247"/>
      <c r="F11" s="248"/>
      <c r="G11" s="249"/>
      <c r="H11" s="250"/>
      <c r="Y11" s="235"/>
      <c r="AF11" s="235" t="s">
        <v>309</v>
      </c>
    </row>
    <row r="12" spans="1:32" ht="12.75" customHeight="1" x14ac:dyDescent="0.2">
      <c r="A12" s="371"/>
      <c r="C12" s="251" t="s">
        <v>390</v>
      </c>
      <c r="D12" s="252"/>
      <c r="E12" s="252"/>
      <c r="F12" s="131"/>
      <c r="G12" s="253"/>
      <c r="H12" s="250"/>
      <c r="O12" s="235"/>
      <c r="Y12" s="235"/>
      <c r="AF12" s="235" t="s">
        <v>315</v>
      </c>
    </row>
    <row r="13" spans="1:32" ht="5.0999999999999996" customHeight="1" x14ac:dyDescent="0.2">
      <c r="A13" s="371"/>
      <c r="C13" s="254"/>
      <c r="D13" s="252"/>
      <c r="E13" s="252"/>
      <c r="F13" s="255"/>
      <c r="G13" s="253"/>
      <c r="H13" s="250"/>
      <c r="O13" s="235" t="s">
        <v>178</v>
      </c>
      <c r="P13" s="362" t="s">
        <v>482</v>
      </c>
      <c r="Q13" s="362" t="s">
        <v>483</v>
      </c>
      <c r="R13" s="362" t="s">
        <v>480</v>
      </c>
      <c r="Y13" s="235"/>
      <c r="AF13" s="235" t="s">
        <v>316</v>
      </c>
    </row>
    <row r="14" spans="1:32" ht="12.75" customHeight="1" x14ac:dyDescent="0.2">
      <c r="A14" s="371"/>
      <c r="C14" s="251" t="s">
        <v>391</v>
      </c>
      <c r="D14" s="269"/>
      <c r="E14" s="269"/>
      <c r="F14" s="345"/>
      <c r="G14" s="253"/>
      <c r="H14" s="256"/>
      <c r="I14" s="258" t="s">
        <v>150</v>
      </c>
      <c r="J14" s="259" t="s">
        <v>166</v>
      </c>
      <c r="K14" s="259" t="s">
        <v>217</v>
      </c>
      <c r="L14" s="260" t="s">
        <v>344</v>
      </c>
      <c r="M14" s="256" t="s">
        <v>57</v>
      </c>
      <c r="N14" s="256" t="s">
        <v>402</v>
      </c>
      <c r="O14" s="235" t="s">
        <v>73</v>
      </c>
      <c r="P14" s="359" t="s">
        <v>56</v>
      </c>
      <c r="Q14" s="364" t="s">
        <v>164</v>
      </c>
      <c r="R14" s="363" t="s">
        <v>80</v>
      </c>
      <c r="S14" s="261" t="s">
        <v>114</v>
      </c>
      <c r="T14" s="227">
        <v>41913</v>
      </c>
      <c r="U14" s="261" t="s">
        <v>57</v>
      </c>
      <c r="Y14" s="235"/>
      <c r="Z14" s="362" t="s">
        <v>177</v>
      </c>
      <c r="AA14" s="362" t="s">
        <v>179</v>
      </c>
      <c r="AB14" s="235" t="s">
        <v>182</v>
      </c>
      <c r="AE14" s="235" t="s">
        <v>309</v>
      </c>
      <c r="AF14" s="235" t="s">
        <v>310</v>
      </c>
    </row>
    <row r="15" spans="1:32" ht="5.0999999999999996" customHeight="1" x14ac:dyDescent="0.2">
      <c r="A15" s="371"/>
      <c r="C15" s="251"/>
      <c r="D15" s="269"/>
      <c r="E15" s="269"/>
      <c r="F15" s="267"/>
      <c r="G15" s="253"/>
      <c r="H15" s="256"/>
      <c r="I15" s="258" t="s">
        <v>151</v>
      </c>
      <c r="J15" s="259" t="s">
        <v>167</v>
      </c>
      <c r="K15" s="259" t="s">
        <v>217</v>
      </c>
      <c r="L15" s="260" t="s">
        <v>344</v>
      </c>
      <c r="M15" s="256" t="s">
        <v>58</v>
      </c>
      <c r="N15" s="256" t="s">
        <v>403</v>
      </c>
      <c r="O15" s="235" t="s">
        <v>72</v>
      </c>
      <c r="P15" s="359" t="s">
        <v>55</v>
      </c>
      <c r="Q15" s="364" t="s">
        <v>165</v>
      </c>
      <c r="R15" s="363" t="s">
        <v>81</v>
      </c>
      <c r="S15" s="261" t="s">
        <v>115</v>
      </c>
      <c r="T15" s="227">
        <v>41927</v>
      </c>
      <c r="U15" s="261" t="s">
        <v>58</v>
      </c>
      <c r="V15" s="261" t="s">
        <v>112</v>
      </c>
      <c r="W15" s="261" t="s">
        <v>148</v>
      </c>
      <c r="X15" s="261" t="s">
        <v>57</v>
      </c>
      <c r="Y15" s="235"/>
      <c r="Z15" s="359"/>
      <c r="AA15" s="360">
        <v>44713</v>
      </c>
      <c r="AB15" s="224" t="str">
        <f>IF(OR(hmo="yes",qpos="yes"),"yes","")</f>
        <v/>
      </c>
      <c r="AE15" s="235" t="s">
        <v>310</v>
      </c>
      <c r="AF15" s="235" t="s">
        <v>317</v>
      </c>
    </row>
    <row r="16" spans="1:32" ht="12.75" customHeight="1" x14ac:dyDescent="0.2">
      <c r="A16" s="371"/>
      <c r="C16" s="251" t="s">
        <v>392</v>
      </c>
      <c r="D16" s="269"/>
      <c r="E16" s="269"/>
      <c r="F16" s="346"/>
      <c r="G16" s="257"/>
      <c r="H16" s="255"/>
      <c r="I16" s="264" t="s">
        <v>158</v>
      </c>
      <c r="J16" s="259" t="s">
        <v>57</v>
      </c>
      <c r="K16" s="259" t="s">
        <v>217</v>
      </c>
      <c r="L16" s="260" t="s">
        <v>344</v>
      </c>
      <c r="M16" s="256"/>
      <c r="N16" s="256" t="s">
        <v>404</v>
      </c>
      <c r="O16" s="224" t="s">
        <v>68</v>
      </c>
      <c r="T16" s="227">
        <v>41944</v>
      </c>
      <c r="V16" s="235" t="s">
        <v>116</v>
      </c>
      <c r="W16" s="235" t="s">
        <v>149</v>
      </c>
      <c r="X16" s="235" t="s">
        <v>58</v>
      </c>
      <c r="Z16" s="357" t="s">
        <v>61</v>
      </c>
      <c r="AA16" s="361">
        <v>44727</v>
      </c>
      <c r="AB16" s="224" t="str">
        <f>IF(OR(aetSel="yes",ec="yes",mc="yes"),"yes","")</f>
        <v/>
      </c>
      <c r="AE16" s="235" t="s">
        <v>311</v>
      </c>
      <c r="AF16" s="235" t="s">
        <v>311</v>
      </c>
    </row>
    <row r="17" spans="1:32" ht="5.0999999999999996" customHeight="1" x14ac:dyDescent="0.2">
      <c r="A17" s="371"/>
      <c r="C17" s="251"/>
      <c r="D17" s="269"/>
      <c r="E17" s="269"/>
      <c r="F17" s="290"/>
      <c r="G17" s="257"/>
      <c r="H17" s="255"/>
      <c r="I17" s="264" t="s">
        <v>159</v>
      </c>
      <c r="J17" s="259" t="s">
        <v>168</v>
      </c>
      <c r="K17" s="259" t="s">
        <v>217</v>
      </c>
      <c r="L17" s="260" t="s">
        <v>344</v>
      </c>
      <c r="M17" s="256"/>
      <c r="N17" s="256" t="s">
        <v>405</v>
      </c>
      <c r="O17" s="224" t="s">
        <v>70</v>
      </c>
      <c r="R17" s="362" t="s">
        <v>481</v>
      </c>
      <c r="T17" s="227">
        <v>41958</v>
      </c>
      <c r="V17" s="235" t="s">
        <v>71</v>
      </c>
      <c r="W17" s="235"/>
      <c r="X17" s="235"/>
      <c r="Z17" s="358" t="s">
        <v>82</v>
      </c>
      <c r="AA17" s="360">
        <v>44743</v>
      </c>
      <c r="AB17" s="224" t="str">
        <f>IF(OR(oaAetSel="yes",oaec="yes",oamc="yes"),"yes","")</f>
        <v/>
      </c>
      <c r="AE17" s="235" t="s">
        <v>312</v>
      </c>
      <c r="AF17" s="235" t="s">
        <v>318</v>
      </c>
    </row>
    <row r="18" spans="1:32" ht="12.75" customHeight="1" x14ac:dyDescent="0.2">
      <c r="A18" s="371"/>
      <c r="C18" s="251" t="s">
        <v>393</v>
      </c>
      <c r="D18" s="291" t="str">
        <f>IF(AND(NOT(ISERROR(VLOOKUP(UPPER(F18),tobaccoStates,1,FALSE))),segment="2-50"),"yes","")</f>
        <v/>
      </c>
      <c r="E18" s="269"/>
      <c r="F18" s="135"/>
      <c r="G18" s="257"/>
      <c r="H18" s="256"/>
      <c r="I18" s="264" t="s">
        <v>152</v>
      </c>
      <c r="J18" s="259" t="s">
        <v>169</v>
      </c>
      <c r="K18" s="259" t="s">
        <v>218</v>
      </c>
      <c r="L18" s="260" t="s">
        <v>348</v>
      </c>
      <c r="M18" s="256"/>
      <c r="N18" s="256" t="s">
        <v>406</v>
      </c>
      <c r="O18" s="224" t="s">
        <v>95</v>
      </c>
      <c r="R18" s="359" t="s">
        <v>269</v>
      </c>
      <c r="T18" s="227">
        <v>41974</v>
      </c>
      <c r="V18" s="235" t="s">
        <v>117</v>
      </c>
      <c r="Z18" s="358" t="s">
        <v>84</v>
      </c>
      <c r="AA18" s="361">
        <v>44757</v>
      </c>
      <c r="AE18" s="235" t="s">
        <v>313</v>
      </c>
    </row>
    <row r="19" spans="1:32" ht="5.0999999999999996" customHeight="1" x14ac:dyDescent="0.2">
      <c r="A19" s="371"/>
      <c r="C19" s="251"/>
      <c r="D19" s="291"/>
      <c r="E19" s="269"/>
      <c r="F19" s="290"/>
      <c r="G19" s="257"/>
      <c r="H19" s="255"/>
      <c r="I19" s="264" t="s">
        <v>153</v>
      </c>
      <c r="J19" s="259" t="s">
        <v>170</v>
      </c>
      <c r="K19" s="259" t="s">
        <v>218</v>
      </c>
      <c r="L19" s="260" t="s">
        <v>348</v>
      </c>
      <c r="M19" s="256"/>
      <c r="N19" s="256" t="s">
        <v>241</v>
      </c>
      <c r="O19" s="235" t="s">
        <v>97</v>
      </c>
      <c r="R19" s="359" t="s">
        <v>270</v>
      </c>
      <c r="T19" s="227">
        <v>41988</v>
      </c>
      <c r="V19" s="235" t="s">
        <v>118</v>
      </c>
      <c r="Z19" s="358" t="s">
        <v>83</v>
      </c>
      <c r="AA19" s="360">
        <v>44774</v>
      </c>
      <c r="AE19" s="268" t="s">
        <v>314</v>
      </c>
    </row>
    <row r="20" spans="1:32" ht="12.75" customHeight="1" x14ac:dyDescent="0.2">
      <c r="A20" s="371"/>
      <c r="C20" s="251" t="s">
        <v>394</v>
      </c>
      <c r="D20" s="269"/>
      <c r="E20" s="269"/>
      <c r="F20" s="344"/>
      <c r="G20" s="257"/>
      <c r="H20" s="256"/>
      <c r="I20" s="264" t="s">
        <v>160</v>
      </c>
      <c r="J20" s="259" t="s">
        <v>171</v>
      </c>
      <c r="K20" s="259" t="s">
        <v>218</v>
      </c>
      <c r="L20" s="260" t="s">
        <v>348</v>
      </c>
      <c r="M20" s="256"/>
      <c r="N20" s="256" t="s">
        <v>407</v>
      </c>
      <c r="O20" s="235" t="s">
        <v>73</v>
      </c>
      <c r="T20" s="227">
        <v>42005</v>
      </c>
      <c r="V20" s="235" t="s">
        <v>129</v>
      </c>
      <c r="Z20" s="358" t="s">
        <v>85</v>
      </c>
      <c r="AA20" s="361">
        <v>44788</v>
      </c>
    </row>
    <row r="21" spans="1:32" ht="5.0999999999999996" customHeight="1" x14ac:dyDescent="0.2">
      <c r="A21" s="371"/>
      <c r="C21" s="251"/>
      <c r="D21" s="269"/>
      <c r="E21" s="269"/>
      <c r="F21" s="355"/>
      <c r="G21" s="257"/>
      <c r="H21" s="255"/>
      <c r="I21" s="264" t="s">
        <v>161</v>
      </c>
      <c r="J21" s="259" t="s">
        <v>172</v>
      </c>
      <c r="K21" s="259" t="s">
        <v>218</v>
      </c>
      <c r="L21" s="260" t="s">
        <v>348</v>
      </c>
      <c r="M21" s="256"/>
      <c r="N21" s="256" t="s">
        <v>408</v>
      </c>
      <c r="O21" s="235" t="s">
        <v>74</v>
      </c>
      <c r="T21" s="227">
        <v>42019</v>
      </c>
      <c r="V21" s="235" t="s">
        <v>119</v>
      </c>
      <c r="Z21" s="358" t="s">
        <v>86</v>
      </c>
      <c r="AA21" s="360">
        <v>44805</v>
      </c>
    </row>
    <row r="22" spans="1:32" ht="12.75" customHeight="1" x14ac:dyDescent="0.2">
      <c r="A22" s="371"/>
      <c r="C22" s="251" t="s">
        <v>371</v>
      </c>
      <c r="D22" s="256"/>
      <c r="E22" s="256"/>
      <c r="F22" s="132"/>
      <c r="G22" s="257"/>
      <c r="H22" s="255"/>
      <c r="I22" s="264" t="s">
        <v>162</v>
      </c>
      <c r="J22" s="259" t="s">
        <v>171</v>
      </c>
      <c r="K22" s="259" t="s">
        <v>218</v>
      </c>
      <c r="L22" s="260" t="s">
        <v>348</v>
      </c>
      <c r="M22" s="256"/>
      <c r="N22" s="256" t="s">
        <v>50</v>
      </c>
      <c r="O22" s="224" t="s">
        <v>104</v>
      </c>
      <c r="T22" s="227">
        <v>42036</v>
      </c>
      <c r="V22" s="235" t="s">
        <v>120</v>
      </c>
      <c r="Z22" s="358" t="s">
        <v>87</v>
      </c>
      <c r="AA22" s="361">
        <v>44819</v>
      </c>
    </row>
    <row r="23" spans="1:32" ht="5.0999999999999996" customHeight="1" x14ac:dyDescent="0.2">
      <c r="A23" s="371"/>
      <c r="C23" s="262"/>
      <c r="D23" s="256"/>
      <c r="E23" s="256"/>
      <c r="F23" s="256"/>
      <c r="G23" s="257"/>
      <c r="H23" s="255"/>
      <c r="I23" s="264" t="s">
        <v>163</v>
      </c>
      <c r="J23" s="259" t="s">
        <v>172</v>
      </c>
      <c r="K23" s="259" t="s">
        <v>218</v>
      </c>
      <c r="L23" s="260" t="s">
        <v>348</v>
      </c>
      <c r="M23" s="256"/>
      <c r="N23" s="256" t="s">
        <v>409</v>
      </c>
      <c r="O23" s="224" t="s">
        <v>106</v>
      </c>
      <c r="T23" s="227">
        <v>42050</v>
      </c>
      <c r="V23" s="235" t="s">
        <v>121</v>
      </c>
      <c r="Z23" s="358" t="s">
        <v>176</v>
      </c>
      <c r="AA23" s="360">
        <v>44835</v>
      </c>
    </row>
    <row r="24" spans="1:32" ht="12.75" customHeight="1" x14ac:dyDescent="0.2">
      <c r="A24" s="371"/>
      <c r="C24" s="251" t="s">
        <v>373</v>
      </c>
      <c r="D24" s="256"/>
      <c r="E24" s="256"/>
      <c r="F24" s="132"/>
      <c r="G24" s="263"/>
      <c r="H24" s="255"/>
      <c r="I24" s="264" t="s">
        <v>322</v>
      </c>
      <c r="J24" s="259" t="s">
        <v>171</v>
      </c>
      <c r="K24" s="259" t="s">
        <v>218</v>
      </c>
      <c r="L24" s="260" t="s">
        <v>348</v>
      </c>
      <c r="M24" s="256"/>
      <c r="N24" s="256" t="s">
        <v>410</v>
      </c>
      <c r="O24" s="235" t="s">
        <v>107</v>
      </c>
      <c r="T24" s="227">
        <v>42064</v>
      </c>
      <c r="V24" s="235" t="s">
        <v>122</v>
      </c>
      <c r="Z24" s="358" t="s">
        <v>62</v>
      </c>
      <c r="AA24" s="361">
        <v>44849</v>
      </c>
    </row>
    <row r="25" spans="1:32" ht="5.0999999999999996" customHeight="1" x14ac:dyDescent="0.2">
      <c r="A25" s="371"/>
      <c r="C25" s="251"/>
      <c r="D25" s="255"/>
      <c r="E25" s="255"/>
      <c r="F25" s="255"/>
      <c r="G25" s="266"/>
      <c r="H25" s="255"/>
      <c r="I25" s="264" t="s">
        <v>323</v>
      </c>
      <c r="J25" s="259" t="s">
        <v>172</v>
      </c>
      <c r="K25" s="259" t="s">
        <v>218</v>
      </c>
      <c r="L25" s="260" t="s">
        <v>348</v>
      </c>
      <c r="M25" s="256"/>
      <c r="N25" s="256" t="s">
        <v>411</v>
      </c>
      <c r="O25" s="235" t="s">
        <v>111</v>
      </c>
      <c r="T25" s="227">
        <v>42078</v>
      </c>
      <c r="V25" s="235" t="s">
        <v>123</v>
      </c>
      <c r="Z25" s="358" t="s">
        <v>63</v>
      </c>
      <c r="AA25" s="360">
        <v>44866</v>
      </c>
    </row>
    <row r="26" spans="1:32" ht="12.75" customHeight="1" x14ac:dyDescent="0.2">
      <c r="A26" s="371"/>
      <c r="C26" s="251" t="s">
        <v>372</v>
      </c>
      <c r="D26" s="256"/>
      <c r="E26" s="256"/>
      <c r="F26" s="133"/>
      <c r="G26" s="257"/>
      <c r="H26" s="255"/>
      <c r="I26" s="259"/>
      <c r="J26" s="259"/>
      <c r="K26" s="259"/>
      <c r="L26" s="260"/>
      <c r="M26" s="256"/>
      <c r="N26" s="259" t="s">
        <v>447</v>
      </c>
      <c r="O26" s="235" t="s">
        <v>113</v>
      </c>
      <c r="T26" s="227">
        <v>42095</v>
      </c>
      <c r="V26" s="235" t="s">
        <v>124</v>
      </c>
      <c r="Z26" s="358" t="s">
        <v>64</v>
      </c>
      <c r="AA26" s="361">
        <v>44880</v>
      </c>
    </row>
    <row r="27" spans="1:32" ht="5.0999999999999996" customHeight="1" x14ac:dyDescent="0.2">
      <c r="A27" s="371"/>
      <c r="C27" s="254"/>
      <c r="D27" s="252"/>
      <c r="E27" s="252"/>
      <c r="F27" s="267"/>
      <c r="G27" s="266"/>
      <c r="H27" s="255"/>
      <c r="O27" s="235"/>
      <c r="T27" s="227">
        <v>42109</v>
      </c>
      <c r="V27" s="235" t="s">
        <v>125</v>
      </c>
      <c r="Z27" s="358" t="s">
        <v>88</v>
      </c>
      <c r="AA27" s="360">
        <v>44896</v>
      </c>
    </row>
    <row r="28" spans="1:32" ht="12.75" customHeight="1" x14ac:dyDescent="0.2">
      <c r="A28" s="371"/>
      <c r="C28" s="251" t="s">
        <v>374</v>
      </c>
      <c r="D28" s="269"/>
      <c r="E28" s="269"/>
      <c r="F28" s="134"/>
      <c r="G28" s="257"/>
      <c r="H28" s="255"/>
      <c r="N28" s="235"/>
      <c r="T28" s="227">
        <v>42125</v>
      </c>
      <c r="V28" s="235" t="s">
        <v>126</v>
      </c>
      <c r="Z28" s="358" t="s">
        <v>90</v>
      </c>
      <c r="AA28" s="361">
        <v>44910</v>
      </c>
    </row>
    <row r="29" spans="1:32" ht="12.75" hidden="1" customHeight="1" x14ac:dyDescent="0.2">
      <c r="A29" s="371"/>
      <c r="C29" s="354" t="s">
        <v>375</v>
      </c>
      <c r="D29" s="270" t="s">
        <v>375</v>
      </c>
      <c r="E29" s="269"/>
      <c r="F29" s="319" t="s">
        <v>55</v>
      </c>
      <c r="G29" s="257"/>
      <c r="H29" s="255"/>
      <c r="T29" s="227">
        <v>42139</v>
      </c>
      <c r="V29" s="235" t="s">
        <v>127</v>
      </c>
      <c r="Z29" s="358" t="s">
        <v>89</v>
      </c>
      <c r="AA29" s="360">
        <v>44927</v>
      </c>
    </row>
    <row r="30" spans="1:32" ht="12.75" hidden="1" customHeight="1" x14ac:dyDescent="0.2">
      <c r="A30" s="371"/>
      <c r="C30" s="354" t="s">
        <v>469</v>
      </c>
      <c r="D30" s="270" t="s">
        <v>469</v>
      </c>
      <c r="E30" s="269"/>
      <c r="F30" s="319" t="s">
        <v>55</v>
      </c>
      <c r="G30" s="257"/>
      <c r="H30" s="255"/>
      <c r="T30" s="227">
        <v>42156</v>
      </c>
      <c r="V30" s="235" t="s">
        <v>97</v>
      </c>
      <c r="Z30" s="358" t="s">
        <v>65</v>
      </c>
      <c r="AA30" s="361">
        <v>44941</v>
      </c>
    </row>
    <row r="31" spans="1:32" ht="12.75" hidden="1" customHeight="1" x14ac:dyDescent="0.2">
      <c r="A31" s="371"/>
      <c r="C31" s="354" t="s">
        <v>381</v>
      </c>
      <c r="D31" s="270" t="s">
        <v>381</v>
      </c>
      <c r="E31" s="269"/>
      <c r="F31" s="319" t="s">
        <v>55</v>
      </c>
      <c r="G31" s="257"/>
      <c r="H31" s="255"/>
      <c r="T31" s="227">
        <v>42170</v>
      </c>
      <c r="V31" s="235" t="s">
        <v>128</v>
      </c>
      <c r="Z31" s="358" t="s">
        <v>66</v>
      </c>
      <c r="AA31" s="360">
        <v>44958</v>
      </c>
    </row>
    <row r="32" spans="1:32" ht="12.75" hidden="1" customHeight="1" x14ac:dyDescent="0.2">
      <c r="A32" s="371"/>
      <c r="C32" s="354" t="s">
        <v>382</v>
      </c>
      <c r="D32" s="270" t="s">
        <v>382</v>
      </c>
      <c r="E32" s="269"/>
      <c r="F32" s="319" t="s">
        <v>55</v>
      </c>
      <c r="G32" s="257"/>
      <c r="H32" s="255"/>
      <c r="T32" s="227">
        <v>42186</v>
      </c>
      <c r="V32" s="235" t="s">
        <v>130</v>
      </c>
      <c r="Z32" s="358" t="s">
        <v>67</v>
      </c>
      <c r="AA32" s="361">
        <v>44972</v>
      </c>
    </row>
    <row r="33" spans="1:32" ht="12.75" hidden="1" customHeight="1" x14ac:dyDescent="0.2">
      <c r="A33" s="371"/>
      <c r="C33" s="354" t="s">
        <v>383</v>
      </c>
      <c r="D33" s="270" t="s">
        <v>383</v>
      </c>
      <c r="E33" s="269"/>
      <c r="F33" s="319" t="s">
        <v>55</v>
      </c>
      <c r="G33" s="257"/>
      <c r="H33" s="255"/>
      <c r="O33" s="235"/>
      <c r="T33" s="227">
        <v>42200</v>
      </c>
      <c r="V33" s="235" t="s">
        <v>137</v>
      </c>
      <c r="Z33" s="358" t="s">
        <v>91</v>
      </c>
      <c r="AA33" s="360">
        <v>44986</v>
      </c>
      <c r="AF33" s="235"/>
    </row>
    <row r="34" spans="1:32" ht="12.75" hidden="1" customHeight="1" x14ac:dyDescent="0.2">
      <c r="A34" s="371"/>
      <c r="C34" s="354" t="s">
        <v>473</v>
      </c>
      <c r="D34" s="270" t="s">
        <v>384</v>
      </c>
      <c r="E34" s="269"/>
      <c r="F34" s="319" t="s">
        <v>55</v>
      </c>
      <c r="G34" s="257"/>
      <c r="H34" s="256"/>
      <c r="O34" s="235"/>
      <c r="V34" s="235" t="s">
        <v>142</v>
      </c>
      <c r="Z34" s="358" t="s">
        <v>68</v>
      </c>
      <c r="AA34" s="361">
        <v>45000</v>
      </c>
      <c r="AF34" s="235"/>
    </row>
    <row r="35" spans="1:32" ht="12.75" hidden="1" customHeight="1" x14ac:dyDescent="0.2">
      <c r="A35" s="371"/>
      <c r="C35" s="354" t="s">
        <v>474</v>
      </c>
      <c r="D35" s="270" t="s">
        <v>385</v>
      </c>
      <c r="E35" s="269"/>
      <c r="F35" s="319" t="s">
        <v>55</v>
      </c>
      <c r="G35" s="257"/>
      <c r="H35" s="256"/>
      <c r="O35" s="235"/>
      <c r="V35" s="235" t="s">
        <v>63</v>
      </c>
      <c r="Z35" s="358" t="s">
        <v>92</v>
      </c>
      <c r="AA35" s="360">
        <v>45017</v>
      </c>
    </row>
    <row r="36" spans="1:32" ht="12.75" hidden="1" customHeight="1" x14ac:dyDescent="0.2">
      <c r="A36" s="371"/>
      <c r="C36" s="354" t="s">
        <v>386</v>
      </c>
      <c r="D36" s="270" t="s">
        <v>386</v>
      </c>
      <c r="E36" s="269"/>
      <c r="F36" s="319" t="s">
        <v>55</v>
      </c>
      <c r="G36" s="257"/>
      <c r="H36" s="256"/>
      <c r="V36" s="235" t="s">
        <v>131</v>
      </c>
      <c r="Z36" s="358" t="s">
        <v>69</v>
      </c>
      <c r="AA36" s="361">
        <v>45031</v>
      </c>
    </row>
    <row r="37" spans="1:32" ht="12.75" hidden="1" customHeight="1" x14ac:dyDescent="0.2">
      <c r="A37" s="371"/>
      <c r="C37" s="354" t="s">
        <v>387</v>
      </c>
      <c r="D37" s="270" t="s">
        <v>387</v>
      </c>
      <c r="E37" s="269"/>
      <c r="F37" s="319" t="s">
        <v>55</v>
      </c>
      <c r="G37" s="257"/>
      <c r="H37" s="256"/>
      <c r="O37" s="235"/>
      <c r="T37" s="227"/>
      <c r="V37" s="235" t="s">
        <v>132</v>
      </c>
      <c r="Z37" s="358" t="s">
        <v>70</v>
      </c>
      <c r="AA37" s="360">
        <v>45047</v>
      </c>
    </row>
    <row r="38" spans="1:32" ht="12.75" hidden="1" customHeight="1" x14ac:dyDescent="0.2">
      <c r="A38" s="371"/>
      <c r="C38" s="354" t="s">
        <v>468</v>
      </c>
      <c r="D38" s="270" t="s">
        <v>468</v>
      </c>
      <c r="E38" s="269"/>
      <c r="F38" s="319" t="s">
        <v>55</v>
      </c>
      <c r="G38" s="257"/>
      <c r="H38" s="256"/>
      <c r="V38" s="235" t="s">
        <v>133</v>
      </c>
      <c r="Z38" s="358" t="s">
        <v>93</v>
      </c>
      <c r="AA38" s="361">
        <v>45061</v>
      </c>
      <c r="AC38" s="235"/>
    </row>
    <row r="39" spans="1:32" ht="12.75" hidden="1" customHeight="1" x14ac:dyDescent="0.2">
      <c r="A39" s="371"/>
      <c r="C39" s="354" t="s">
        <v>475</v>
      </c>
      <c r="D39" s="270" t="s">
        <v>388</v>
      </c>
      <c r="E39" s="269"/>
      <c r="F39" s="319" t="s">
        <v>55</v>
      </c>
      <c r="G39" s="257"/>
      <c r="H39" s="256"/>
      <c r="O39" s="235" t="s">
        <v>113</v>
      </c>
      <c r="V39" s="235" t="s">
        <v>134</v>
      </c>
      <c r="Z39" s="358" t="s">
        <v>94</v>
      </c>
      <c r="AA39" s="360">
        <v>45078</v>
      </c>
      <c r="AC39" s="235" t="s">
        <v>255</v>
      </c>
    </row>
    <row r="40" spans="1:32" ht="12.75" hidden="1" customHeight="1" x14ac:dyDescent="0.2">
      <c r="A40" s="371"/>
      <c r="C40" s="354" t="s">
        <v>476</v>
      </c>
      <c r="D40" s="270"/>
      <c r="E40" s="269"/>
      <c r="F40" s="319" t="s">
        <v>55</v>
      </c>
      <c r="G40" s="257"/>
      <c r="H40" s="256"/>
      <c r="V40" s="235" t="s">
        <v>104</v>
      </c>
      <c r="Z40" s="358" t="s">
        <v>71</v>
      </c>
      <c r="AA40" s="361">
        <v>45092</v>
      </c>
      <c r="AC40" s="235" t="s">
        <v>256</v>
      </c>
    </row>
    <row r="41" spans="1:32" ht="5.0999999999999996" customHeight="1" x14ac:dyDescent="0.2">
      <c r="A41" s="371"/>
      <c r="C41" s="271"/>
      <c r="D41" s="270"/>
      <c r="E41" s="269"/>
      <c r="F41" s="272"/>
      <c r="G41" s="257"/>
      <c r="H41" s="256"/>
      <c r="V41" s="235" t="s">
        <v>86</v>
      </c>
      <c r="Z41" s="358" t="s">
        <v>95</v>
      </c>
      <c r="AA41" s="360">
        <v>45108</v>
      </c>
      <c r="AC41" s="235" t="s">
        <v>332</v>
      </c>
    </row>
    <row r="42" spans="1:32" ht="12.75" hidden="1" customHeight="1" x14ac:dyDescent="0.2">
      <c r="A42" s="371"/>
      <c r="C42" s="273" t="s">
        <v>376</v>
      </c>
      <c r="D42" s="269"/>
      <c r="E42" s="269"/>
      <c r="F42" s="132"/>
      <c r="G42" s="257"/>
      <c r="H42" s="256"/>
      <c r="V42" s="235" t="s">
        <v>135</v>
      </c>
      <c r="Z42" s="358" t="s">
        <v>96</v>
      </c>
      <c r="AA42" s="361">
        <v>45122</v>
      </c>
      <c r="AC42" s="235" t="s">
        <v>257</v>
      </c>
    </row>
    <row r="43" spans="1:32" ht="12.75" hidden="1" customHeight="1" x14ac:dyDescent="0.2">
      <c r="A43" s="371"/>
      <c r="C43" s="273"/>
      <c r="D43" s="269"/>
      <c r="E43" s="269"/>
      <c r="F43" s="274"/>
      <c r="G43" s="257"/>
      <c r="H43" s="256"/>
      <c r="V43" s="235" t="s">
        <v>136</v>
      </c>
      <c r="Z43" s="358" t="s">
        <v>72</v>
      </c>
      <c r="AA43" s="360">
        <v>45139</v>
      </c>
      <c r="AC43" s="235" t="s">
        <v>258</v>
      </c>
    </row>
    <row r="44" spans="1:32" ht="12.75" customHeight="1" x14ac:dyDescent="0.2">
      <c r="A44" s="371"/>
      <c r="C44" s="251" t="s">
        <v>377</v>
      </c>
      <c r="D44" s="269"/>
      <c r="E44" s="269"/>
      <c r="F44" s="132"/>
      <c r="G44" s="257"/>
      <c r="H44" s="256"/>
      <c r="V44" s="235" t="s">
        <v>138</v>
      </c>
      <c r="Z44" s="358" t="s">
        <v>102</v>
      </c>
      <c r="AA44" s="361">
        <v>45153</v>
      </c>
      <c r="AC44" s="235" t="s">
        <v>259</v>
      </c>
    </row>
    <row r="45" spans="1:32" ht="12.75" hidden="1" customHeight="1" x14ac:dyDescent="0.2">
      <c r="A45" s="371"/>
      <c r="C45" s="275"/>
      <c r="D45" s="270" t="s">
        <v>378</v>
      </c>
      <c r="E45" s="269"/>
      <c r="F45" s="319" t="s">
        <v>55</v>
      </c>
      <c r="G45" s="257"/>
      <c r="H45" s="256"/>
      <c r="V45" s="235" t="s">
        <v>107</v>
      </c>
      <c r="Z45" s="265" t="s">
        <v>97</v>
      </c>
      <c r="AA45" s="227"/>
      <c r="AC45" s="235" t="s">
        <v>260</v>
      </c>
    </row>
    <row r="46" spans="1:32" ht="12.75" hidden="1" customHeight="1" x14ac:dyDescent="0.2">
      <c r="A46" s="371"/>
      <c r="C46" s="275"/>
      <c r="D46" s="270" t="s">
        <v>379</v>
      </c>
      <c r="E46" s="269"/>
      <c r="F46" s="319" t="s">
        <v>55</v>
      </c>
      <c r="G46" s="257"/>
      <c r="H46" s="256"/>
      <c r="V46" s="235" t="s">
        <v>106</v>
      </c>
      <c r="Z46" s="265" t="s">
        <v>98</v>
      </c>
      <c r="AA46" s="282"/>
      <c r="AC46" s="235" t="s">
        <v>261</v>
      </c>
    </row>
    <row r="47" spans="1:32" ht="12.75" hidden="1" customHeight="1" x14ac:dyDescent="0.2">
      <c r="A47" s="371"/>
      <c r="C47" s="275"/>
      <c r="D47" s="270" t="s">
        <v>380</v>
      </c>
      <c r="E47" s="269"/>
      <c r="F47" s="319" t="s">
        <v>55</v>
      </c>
      <c r="G47" s="257"/>
      <c r="H47" s="256"/>
      <c r="V47" s="235" t="s">
        <v>139</v>
      </c>
      <c r="Z47" s="265" t="s">
        <v>99</v>
      </c>
      <c r="AA47" s="285"/>
      <c r="AC47" s="235" t="s">
        <v>262</v>
      </c>
    </row>
    <row r="48" spans="1:32" ht="12.75" hidden="1" customHeight="1" x14ac:dyDescent="0.2">
      <c r="A48" s="371"/>
      <c r="C48" s="271"/>
      <c r="D48" s="269"/>
      <c r="E48" s="269"/>
      <c r="F48" s="276" t="s">
        <v>191</v>
      </c>
      <c r="G48" s="277" t="s">
        <v>55</v>
      </c>
      <c r="H48" s="284" t="s">
        <v>55</v>
      </c>
      <c r="V48" s="235" t="s">
        <v>140</v>
      </c>
      <c r="Z48" s="265" t="s">
        <v>100</v>
      </c>
      <c r="AA48" s="282"/>
      <c r="AC48" s="235" t="s">
        <v>263</v>
      </c>
    </row>
    <row r="49" spans="1:29" ht="12.75" hidden="1" customHeight="1" x14ac:dyDescent="0.2">
      <c r="A49" s="371"/>
      <c r="C49" s="271"/>
      <c r="D49" s="269"/>
      <c r="E49" s="269"/>
      <c r="F49" s="276" t="s">
        <v>321</v>
      </c>
      <c r="G49" s="277" t="s">
        <v>55</v>
      </c>
      <c r="H49" s="284" t="s">
        <v>55</v>
      </c>
      <c r="V49" s="235" t="s">
        <v>141</v>
      </c>
      <c r="Z49" s="265" t="s">
        <v>73</v>
      </c>
      <c r="AA49" s="285"/>
      <c r="AC49" s="235" t="s">
        <v>264</v>
      </c>
    </row>
    <row r="50" spans="1:29" ht="12.75" hidden="1" customHeight="1" x14ac:dyDescent="0.2">
      <c r="A50" s="371"/>
      <c r="C50" s="271"/>
      <c r="D50" s="269"/>
      <c r="E50" s="269"/>
      <c r="F50" s="276" t="s">
        <v>192</v>
      </c>
      <c r="G50" s="277" t="s">
        <v>55</v>
      </c>
      <c r="H50" s="284" t="s">
        <v>55</v>
      </c>
      <c r="V50" s="235" t="s">
        <v>143</v>
      </c>
      <c r="Z50" s="265" t="s">
        <v>101</v>
      </c>
      <c r="AA50" s="282"/>
      <c r="AC50" s="235" t="s">
        <v>265</v>
      </c>
    </row>
    <row r="51" spans="1:29" ht="12.75" hidden="1" customHeight="1" x14ac:dyDescent="0.2">
      <c r="A51" s="371"/>
      <c r="C51" s="271"/>
      <c r="D51" s="269"/>
      <c r="E51" s="269"/>
      <c r="F51" s="278" t="s">
        <v>193</v>
      </c>
      <c r="G51" s="279" t="s">
        <v>55</v>
      </c>
      <c r="H51" s="284" t="s">
        <v>55</v>
      </c>
      <c r="V51" s="235" t="s">
        <v>144</v>
      </c>
      <c r="Z51" s="265" t="s">
        <v>74</v>
      </c>
      <c r="AA51" s="282"/>
      <c r="AC51" s="235" t="s">
        <v>266</v>
      </c>
    </row>
    <row r="52" spans="1:29" ht="12.75" hidden="1" customHeight="1" x14ac:dyDescent="0.2">
      <c r="A52" s="371"/>
      <c r="C52" s="271"/>
      <c r="D52" s="269"/>
      <c r="E52" s="269"/>
      <c r="F52" s="278" t="s">
        <v>194</v>
      </c>
      <c r="G52" s="279" t="s">
        <v>55</v>
      </c>
      <c r="H52" s="256"/>
      <c r="V52" s="235" t="s">
        <v>145</v>
      </c>
      <c r="Z52" s="265" t="s">
        <v>75</v>
      </c>
      <c r="AA52" s="285"/>
      <c r="AC52" s="235" t="s">
        <v>267</v>
      </c>
    </row>
    <row r="53" spans="1:29" ht="5.0999999999999996" customHeight="1" x14ac:dyDescent="0.2">
      <c r="A53" s="371"/>
      <c r="C53" s="271"/>
      <c r="D53" s="269"/>
      <c r="E53" s="269"/>
      <c r="F53" s="267"/>
      <c r="G53" s="253"/>
      <c r="H53" s="255"/>
      <c r="V53" s="235" t="s">
        <v>146</v>
      </c>
      <c r="Z53" s="265" t="s">
        <v>103</v>
      </c>
      <c r="AA53" s="282"/>
      <c r="AC53" s="235" t="s">
        <v>268</v>
      </c>
    </row>
    <row r="54" spans="1:29" ht="12.75" customHeight="1" x14ac:dyDescent="0.2">
      <c r="A54" s="371"/>
      <c r="C54" s="251" t="s">
        <v>389</v>
      </c>
      <c r="D54" s="269"/>
      <c r="E54" s="269"/>
      <c r="F54" s="132"/>
      <c r="G54" s="257"/>
      <c r="H54" s="255"/>
      <c r="I54" s="235" t="s">
        <v>445</v>
      </c>
      <c r="O54" s="235" t="s">
        <v>449</v>
      </c>
      <c r="V54" s="235" t="s">
        <v>147</v>
      </c>
      <c r="Z54" s="265" t="s">
        <v>104</v>
      </c>
      <c r="AA54" s="285"/>
      <c r="AC54" s="235" t="s">
        <v>331</v>
      </c>
    </row>
    <row r="55" spans="1:29" ht="5.0999999999999996" customHeight="1" x14ac:dyDescent="0.2">
      <c r="A55" s="371"/>
      <c r="C55" s="271"/>
      <c r="D55" s="269"/>
      <c r="E55" s="269"/>
      <c r="F55" s="280" t="s">
        <v>319</v>
      </c>
      <c r="G55" s="281" t="s">
        <v>55</v>
      </c>
      <c r="H55" s="255"/>
      <c r="I55" s="235" t="s">
        <v>446</v>
      </c>
      <c r="O55" s="235" t="s">
        <v>450</v>
      </c>
      <c r="V55" s="235"/>
      <c r="Z55" s="265" t="s">
        <v>105</v>
      </c>
      <c r="AA55" s="285"/>
      <c r="AC55" s="235" t="s">
        <v>330</v>
      </c>
    </row>
    <row r="56" spans="1:29" ht="12.75" hidden="1" customHeight="1" x14ac:dyDescent="0.2">
      <c r="A56" s="371"/>
      <c r="C56" s="271"/>
      <c r="D56" s="269"/>
      <c r="E56" s="269"/>
      <c r="F56" s="267"/>
      <c r="G56" s="283" t="s">
        <v>309</v>
      </c>
      <c r="H56" s="255"/>
      <c r="I56" s="235" t="s">
        <v>448</v>
      </c>
      <c r="O56" s="235" t="s">
        <v>455</v>
      </c>
      <c r="Z56" s="265" t="s">
        <v>106</v>
      </c>
      <c r="AA56" s="282"/>
    </row>
    <row r="57" spans="1:29" ht="12.75" hidden="1" customHeight="1" x14ac:dyDescent="0.2">
      <c r="A57" s="371"/>
      <c r="C57" s="271"/>
      <c r="D57" s="269"/>
      <c r="E57" s="269"/>
      <c r="F57" s="267"/>
      <c r="G57" s="286" t="s">
        <v>320</v>
      </c>
      <c r="H57" s="260"/>
      <c r="I57" s="235" t="s">
        <v>447</v>
      </c>
      <c r="O57" s="235" t="s">
        <v>451</v>
      </c>
      <c r="V57" s="235"/>
      <c r="Z57" s="265" t="s">
        <v>107</v>
      </c>
      <c r="AA57" s="282"/>
      <c r="AC57" s="235"/>
    </row>
    <row r="58" spans="1:29" ht="12.75" hidden="1" customHeight="1" x14ac:dyDescent="0.2">
      <c r="A58" s="371"/>
      <c r="C58" s="271"/>
      <c r="D58" s="269"/>
      <c r="E58" s="269"/>
      <c r="F58" s="267"/>
      <c r="G58" s="287" t="s">
        <v>310</v>
      </c>
      <c r="H58" s="260"/>
      <c r="O58" s="235" t="s">
        <v>447</v>
      </c>
      <c r="Z58" s="265" t="s">
        <v>76</v>
      </c>
      <c r="AA58" s="285"/>
    </row>
    <row r="59" spans="1:29" ht="12.75" hidden="1" customHeight="1" x14ac:dyDescent="0.2">
      <c r="A59" s="371"/>
      <c r="C59" s="288"/>
      <c r="D59" s="256"/>
      <c r="E59" s="256"/>
      <c r="F59" s="256"/>
      <c r="G59" s="287" t="s">
        <v>311</v>
      </c>
      <c r="H59" s="256"/>
      <c r="V59" s="235"/>
      <c r="Z59" s="265" t="s">
        <v>77</v>
      </c>
      <c r="AA59" s="285"/>
      <c r="AC59" s="235"/>
    </row>
    <row r="60" spans="1:29" ht="12.75" hidden="1" customHeight="1" x14ac:dyDescent="0.2">
      <c r="A60" s="371"/>
      <c r="C60" s="288"/>
      <c r="D60" s="256"/>
      <c r="E60" s="256"/>
      <c r="F60" s="289" t="s">
        <v>366</v>
      </c>
      <c r="G60" s="279" t="s">
        <v>55</v>
      </c>
      <c r="H60" s="256"/>
      <c r="Z60" s="265" t="s">
        <v>108</v>
      </c>
      <c r="AA60" s="282"/>
    </row>
    <row r="61" spans="1:29" ht="12.75" hidden="1" customHeight="1" x14ac:dyDescent="0.2">
      <c r="A61" s="371"/>
      <c r="C61" s="254"/>
      <c r="D61" s="252"/>
      <c r="E61" s="252"/>
      <c r="F61" s="267"/>
      <c r="G61" s="266"/>
      <c r="H61" s="256"/>
      <c r="Z61" s="265" t="s">
        <v>78</v>
      </c>
      <c r="AA61" s="285"/>
    </row>
    <row r="62" spans="1:29" ht="12.75" hidden="1" customHeight="1" x14ac:dyDescent="0.2">
      <c r="A62" s="371"/>
      <c r="C62" s="271"/>
      <c r="D62" s="269"/>
      <c r="E62" s="269"/>
      <c r="F62" s="269"/>
      <c r="G62" s="266"/>
      <c r="H62" s="269"/>
      <c r="V62" s="235"/>
      <c r="Z62" s="265" t="s">
        <v>109</v>
      </c>
      <c r="AA62" s="285"/>
    </row>
    <row r="63" spans="1:29" ht="12.75" hidden="1" customHeight="1" x14ac:dyDescent="0.2">
      <c r="A63" s="371"/>
      <c r="C63" s="271"/>
      <c r="D63" s="269"/>
      <c r="E63" s="269"/>
      <c r="F63" s="292"/>
      <c r="G63" s="293"/>
      <c r="H63" s="269"/>
      <c r="V63" s="235"/>
      <c r="Z63" s="265" t="s">
        <v>110</v>
      </c>
      <c r="AA63" s="285"/>
    </row>
    <row r="64" spans="1:29" ht="12.75" customHeight="1" x14ac:dyDescent="0.2">
      <c r="A64" s="371"/>
      <c r="C64" s="251" t="s">
        <v>454</v>
      </c>
      <c r="D64" s="269"/>
      <c r="E64" s="269"/>
      <c r="F64" s="134"/>
      <c r="G64" s="293"/>
      <c r="H64" s="269"/>
      <c r="Z64" s="265" t="s">
        <v>112</v>
      </c>
      <c r="AA64" s="285"/>
    </row>
    <row r="65" spans="1:27" ht="5.0999999999999996" customHeight="1" x14ac:dyDescent="0.2">
      <c r="A65" s="371"/>
      <c r="C65" s="271"/>
      <c r="D65" s="269"/>
      <c r="E65" s="269"/>
      <c r="F65" s="269"/>
      <c r="G65" s="294"/>
      <c r="H65" s="267"/>
      <c r="Z65" s="265" t="s">
        <v>111</v>
      </c>
      <c r="AA65" s="282"/>
    </row>
    <row r="66" spans="1:27" ht="13.5" customHeight="1" thickBot="1" x14ac:dyDescent="0.25">
      <c r="A66" s="371"/>
      <c r="C66" s="251" t="s">
        <v>395</v>
      </c>
      <c r="D66" s="252"/>
      <c r="E66" s="252"/>
      <c r="F66" s="135"/>
      <c r="G66" s="266"/>
      <c r="H66" s="256"/>
      <c r="Z66" s="295" t="s">
        <v>113</v>
      </c>
      <c r="AA66" s="285"/>
    </row>
    <row r="67" spans="1:27" ht="5.0999999999999996" customHeight="1" x14ac:dyDescent="0.2">
      <c r="A67" s="371"/>
      <c r="C67" s="271"/>
      <c r="D67" s="269"/>
      <c r="E67" s="269"/>
      <c r="F67" s="267"/>
      <c r="G67" s="257"/>
      <c r="H67" s="256"/>
      <c r="AA67" s="282"/>
    </row>
    <row r="68" spans="1:27" ht="12.75" customHeight="1" x14ac:dyDescent="0.2">
      <c r="A68" s="371"/>
      <c r="C68" s="251" t="s">
        <v>396</v>
      </c>
      <c r="D68" s="269"/>
      <c r="E68" s="269"/>
      <c r="F68" s="132"/>
      <c r="G68" s="257"/>
      <c r="H68" s="255"/>
      <c r="AA68" s="285"/>
    </row>
    <row r="69" spans="1:27" ht="5.0999999999999996" customHeight="1" x14ac:dyDescent="0.2">
      <c r="A69" s="371"/>
      <c r="C69" s="254"/>
      <c r="D69" s="252"/>
      <c r="E69" s="252"/>
      <c r="F69" s="255"/>
      <c r="G69" s="253"/>
      <c r="H69" s="256"/>
      <c r="AA69" s="282"/>
    </row>
    <row r="70" spans="1:27" ht="12.75" customHeight="1" x14ac:dyDescent="0.2">
      <c r="A70" s="371"/>
      <c r="C70" s="251" t="s">
        <v>397</v>
      </c>
      <c r="D70" s="256"/>
      <c r="E70" s="256"/>
      <c r="F70" s="132"/>
      <c r="G70" s="257"/>
      <c r="H70" s="255"/>
      <c r="AA70" s="285"/>
    </row>
    <row r="71" spans="1:27" ht="12.75" hidden="1" customHeight="1" x14ac:dyDescent="0.2">
      <c r="A71" s="371"/>
      <c r="C71" s="254"/>
      <c r="D71" s="252"/>
      <c r="E71" s="252"/>
      <c r="F71" s="255"/>
      <c r="G71" s="253"/>
      <c r="H71" s="256"/>
      <c r="AA71" s="282"/>
    </row>
    <row r="72" spans="1:27" ht="12.75" hidden="1" customHeight="1" x14ac:dyDescent="0.2">
      <c r="A72" s="371"/>
      <c r="C72" s="350" t="s">
        <v>470</v>
      </c>
      <c r="D72" s="256"/>
      <c r="E72" s="296"/>
      <c r="F72" s="132" t="s">
        <v>55</v>
      </c>
      <c r="G72" s="297"/>
      <c r="H72" s="301"/>
      <c r="AA72" s="282"/>
    </row>
    <row r="73" spans="1:27" ht="5.0999999999999996" customHeight="1" thickBot="1" x14ac:dyDescent="0.25">
      <c r="A73" s="371"/>
      <c r="C73" s="298"/>
      <c r="D73" s="299"/>
      <c r="E73" s="299"/>
      <c r="F73" s="299"/>
      <c r="G73" s="300"/>
      <c r="H73" s="301"/>
      <c r="AA73" s="285"/>
    </row>
    <row r="74" spans="1:27" ht="5.0999999999999996" customHeight="1" x14ac:dyDescent="0.2">
      <c r="A74" s="371"/>
      <c r="C74" s="302"/>
      <c r="D74" s="303"/>
      <c r="E74" s="303"/>
      <c r="F74" s="303"/>
      <c r="G74" s="304"/>
      <c r="H74" s="301"/>
      <c r="AA74" s="282"/>
    </row>
    <row r="75" spans="1:27" ht="12.75" customHeight="1" x14ac:dyDescent="0.2">
      <c r="A75" s="371"/>
      <c r="C75" s="374" t="s">
        <v>472</v>
      </c>
      <c r="D75" s="375"/>
      <c r="E75" s="375"/>
      <c r="F75" s="375"/>
      <c r="G75" s="376"/>
      <c r="H75" s="256"/>
      <c r="AA75" s="285"/>
    </row>
    <row r="76" spans="1:27" ht="12.75" customHeight="1" x14ac:dyDescent="0.2">
      <c r="A76" s="371"/>
      <c r="C76" s="305"/>
      <c r="D76" s="306"/>
      <c r="E76" s="306"/>
      <c r="F76" s="306"/>
      <c r="G76" s="307"/>
      <c r="H76" s="256"/>
      <c r="AA76" s="282"/>
    </row>
    <row r="77" spans="1:27" ht="12.75" customHeight="1" x14ac:dyDescent="0.2">
      <c r="A77" s="371"/>
      <c r="C77" s="308" t="s">
        <v>398</v>
      </c>
      <c r="D77" s="306"/>
      <c r="E77" s="306"/>
      <c r="F77" s="134"/>
      <c r="G77" s="307"/>
      <c r="AA77" s="282"/>
    </row>
    <row r="78" spans="1:27" ht="5.0999999999999996" customHeight="1" x14ac:dyDescent="0.2">
      <c r="A78" s="371"/>
      <c r="C78" s="305"/>
      <c r="D78" s="306"/>
      <c r="E78" s="306"/>
      <c r="F78" s="306"/>
      <c r="G78" s="307"/>
      <c r="AA78" s="282"/>
    </row>
    <row r="79" spans="1:27" ht="12.75" customHeight="1" x14ac:dyDescent="0.2">
      <c r="A79" s="371"/>
      <c r="C79" s="308" t="s">
        <v>444</v>
      </c>
      <c r="D79" s="306"/>
      <c r="E79" s="306"/>
      <c r="F79" s="132"/>
      <c r="G79" s="307"/>
      <c r="AA79" s="285"/>
    </row>
    <row r="80" spans="1:27" ht="12.75" customHeight="1" x14ac:dyDescent="0.2">
      <c r="A80" s="371"/>
      <c r="C80" s="305"/>
      <c r="D80" s="306"/>
      <c r="E80" s="306"/>
      <c r="F80" s="306"/>
      <c r="G80" s="307"/>
      <c r="AA80" s="282"/>
    </row>
    <row r="81" spans="1:27" ht="12.75" customHeight="1" x14ac:dyDescent="0.2">
      <c r="A81" s="371"/>
      <c r="C81" s="309" t="s">
        <v>477</v>
      </c>
      <c r="D81" s="353"/>
      <c r="E81" s="353"/>
      <c r="F81" s="353"/>
      <c r="G81" s="307"/>
      <c r="AA81" s="282"/>
    </row>
    <row r="82" spans="1:27" ht="5.0999999999999996" customHeight="1" x14ac:dyDescent="0.2">
      <c r="A82" s="371"/>
      <c r="C82" s="305"/>
      <c r="D82" s="353"/>
      <c r="E82" s="353"/>
      <c r="F82" s="353"/>
      <c r="G82" s="307"/>
      <c r="AA82" s="285"/>
    </row>
    <row r="83" spans="1:27" ht="12.75" customHeight="1" x14ac:dyDescent="0.2">
      <c r="A83" s="371"/>
      <c r="C83" s="308" t="s">
        <v>400</v>
      </c>
      <c r="D83" s="306"/>
      <c r="E83" s="306"/>
      <c r="F83" s="134"/>
      <c r="G83" s="351" t="s">
        <v>471</v>
      </c>
      <c r="AA83" s="282"/>
    </row>
    <row r="84" spans="1:27" ht="5.0999999999999996" customHeight="1" x14ac:dyDescent="0.2">
      <c r="A84" s="371"/>
      <c r="C84" s="305"/>
      <c r="D84" s="306"/>
      <c r="E84" s="306"/>
      <c r="F84" s="306"/>
      <c r="G84" s="307"/>
      <c r="AA84" s="285"/>
    </row>
    <row r="85" spans="1:27" ht="12.75" customHeight="1" x14ac:dyDescent="0.2">
      <c r="A85" s="371"/>
      <c r="C85" s="308" t="s">
        <v>401</v>
      </c>
      <c r="D85" s="306"/>
      <c r="E85" s="306"/>
      <c r="F85" s="134"/>
      <c r="G85" s="307"/>
      <c r="AA85" s="282"/>
    </row>
    <row r="86" spans="1:27" ht="5.0999999999999996" customHeight="1" x14ac:dyDescent="0.2">
      <c r="A86" s="371"/>
      <c r="C86" s="305"/>
      <c r="D86" s="306"/>
      <c r="E86" s="306"/>
      <c r="F86" s="306"/>
      <c r="G86" s="307"/>
      <c r="AA86" s="285"/>
    </row>
    <row r="87" spans="1:27" ht="13.5" customHeight="1" x14ac:dyDescent="0.2">
      <c r="A87" s="371"/>
      <c r="C87" s="308" t="s">
        <v>399</v>
      </c>
      <c r="D87" s="306"/>
      <c r="E87" s="306"/>
      <c r="F87" s="231"/>
      <c r="G87" s="307"/>
      <c r="AA87" s="282"/>
    </row>
    <row r="88" spans="1:27" ht="13.5" thickBot="1" x14ac:dyDescent="0.25">
      <c r="A88" s="372"/>
      <c r="C88" s="310"/>
      <c r="D88" s="311"/>
      <c r="E88" s="311"/>
      <c r="F88" s="311"/>
      <c r="G88" s="312"/>
      <c r="AA88" s="285"/>
    </row>
    <row r="89" spans="1:27" x14ac:dyDescent="0.2">
      <c r="AA89" s="282"/>
    </row>
    <row r="90" spans="1:27" x14ac:dyDescent="0.2">
      <c r="AA90" s="285"/>
    </row>
    <row r="91" spans="1:27" x14ac:dyDescent="0.2">
      <c r="AA91" s="282"/>
    </row>
    <row r="92" spans="1:27" x14ac:dyDescent="0.2">
      <c r="AA92" s="285"/>
    </row>
    <row r="93" spans="1:27" x14ac:dyDescent="0.2">
      <c r="AA93" s="282"/>
    </row>
    <row r="94" spans="1:27" x14ac:dyDescent="0.2">
      <c r="AA94" s="285"/>
    </row>
    <row r="95" spans="1:27" x14ac:dyDescent="0.2">
      <c r="AA95" s="282"/>
    </row>
    <row r="96" spans="1:27" x14ac:dyDescent="0.2">
      <c r="AA96" s="285"/>
    </row>
    <row r="97" spans="27:27" x14ac:dyDescent="0.2">
      <c r="AA97" s="282"/>
    </row>
    <row r="98" spans="27:27" x14ac:dyDescent="0.2">
      <c r="AA98" s="285"/>
    </row>
    <row r="99" spans="27:27" x14ac:dyDescent="0.2">
      <c r="AA99" s="282"/>
    </row>
    <row r="100" spans="27:27" x14ac:dyDescent="0.2">
      <c r="AA100" s="285"/>
    </row>
    <row r="101" spans="27:27" x14ac:dyDescent="0.2">
      <c r="AA101" s="285"/>
    </row>
    <row r="102" spans="27:27" x14ac:dyDescent="0.2">
      <c r="AA102" s="285"/>
    </row>
    <row r="103" spans="27:27" x14ac:dyDescent="0.2">
      <c r="AA103" s="282"/>
    </row>
    <row r="104" spans="27:27" x14ac:dyDescent="0.2">
      <c r="AA104" s="285"/>
    </row>
    <row r="105" spans="27:27" x14ac:dyDescent="0.2">
      <c r="AA105" s="282"/>
    </row>
    <row r="106" spans="27:27" x14ac:dyDescent="0.2">
      <c r="AA106" s="285"/>
    </row>
    <row r="107" spans="27:27" x14ac:dyDescent="0.2">
      <c r="AA107" s="282"/>
    </row>
    <row r="108" spans="27:27" x14ac:dyDescent="0.2">
      <c r="AA108" s="285"/>
    </row>
    <row r="109" spans="27:27" x14ac:dyDescent="0.2">
      <c r="AA109" s="282"/>
    </row>
    <row r="110" spans="27:27" x14ac:dyDescent="0.2">
      <c r="AA110" s="285"/>
    </row>
    <row r="111" spans="27:27" x14ac:dyDescent="0.2">
      <c r="AA111" s="282"/>
    </row>
    <row r="112" spans="27:27" x14ac:dyDescent="0.2">
      <c r="AA112" s="285"/>
    </row>
    <row r="113" spans="27:27" x14ac:dyDescent="0.2">
      <c r="AA113" s="282"/>
    </row>
    <row r="114" spans="27:27" x14ac:dyDescent="0.2">
      <c r="AA114" s="285"/>
    </row>
  </sheetData>
  <sheetProtection sheet="1" objects="1" scenarios="1" selectLockedCells="1"/>
  <sortState xmlns:xlrd2="http://schemas.microsoft.com/office/spreadsheetml/2017/richdata2" ref="O14:O28">
    <sortCondition ref="O14:O28"/>
  </sortState>
  <mergeCells count="6">
    <mergeCell ref="A3:A88"/>
    <mergeCell ref="C1:G1"/>
    <mergeCell ref="C75:G75"/>
    <mergeCell ref="D3:E3"/>
    <mergeCell ref="D5:E5"/>
    <mergeCell ref="C7:G7"/>
  </mergeCells>
  <conditionalFormatting sqref="F22">
    <cfRule type="expression" dxfId="35" priority="45">
      <formula>$F$22&gt;0</formula>
    </cfRule>
  </conditionalFormatting>
  <conditionalFormatting sqref="F24">
    <cfRule type="expression" dxfId="34" priority="44">
      <formula>$F$24&gt;0</formula>
    </cfRule>
  </conditionalFormatting>
  <conditionalFormatting sqref="F26">
    <cfRule type="expression" dxfId="33" priority="43">
      <formula>$F$26&gt;0</formula>
    </cfRule>
  </conditionalFormatting>
  <conditionalFormatting sqref="F28">
    <cfRule type="expression" dxfId="32" priority="42">
      <formula>$F$28&gt;0</formula>
    </cfRule>
  </conditionalFormatting>
  <conditionalFormatting sqref="F42">
    <cfRule type="expression" dxfId="31" priority="41">
      <formula>$F$42&gt;0</formula>
    </cfRule>
  </conditionalFormatting>
  <conditionalFormatting sqref="F44">
    <cfRule type="expression" dxfId="30" priority="40">
      <formula>$F$44&gt;0</formula>
    </cfRule>
  </conditionalFormatting>
  <conditionalFormatting sqref="F54">
    <cfRule type="expression" dxfId="29" priority="36">
      <formula>$F$54&gt;0</formula>
    </cfRule>
  </conditionalFormatting>
  <conditionalFormatting sqref="F14">
    <cfRule type="expression" dxfId="28" priority="35">
      <formula>$F$14&gt;0</formula>
    </cfRule>
  </conditionalFormatting>
  <conditionalFormatting sqref="F16">
    <cfRule type="expression" dxfId="27" priority="34">
      <formula>$F$16&gt;0</formula>
    </cfRule>
  </conditionalFormatting>
  <conditionalFormatting sqref="F18">
    <cfRule type="expression" dxfId="26" priority="33">
      <formula>$F$18&gt;0</formula>
    </cfRule>
  </conditionalFormatting>
  <conditionalFormatting sqref="F20">
    <cfRule type="expression" dxfId="25" priority="32">
      <formula>$F$20&gt;0</formula>
    </cfRule>
  </conditionalFormatting>
  <conditionalFormatting sqref="F64">
    <cfRule type="expression" dxfId="24" priority="31">
      <formula>$F$64&gt;0</formula>
    </cfRule>
  </conditionalFormatting>
  <conditionalFormatting sqref="F66">
    <cfRule type="expression" dxfId="23" priority="30">
      <formula>$F$66&gt;0</formula>
    </cfRule>
  </conditionalFormatting>
  <conditionalFormatting sqref="F68">
    <cfRule type="expression" dxfId="22" priority="29">
      <formula>$F$68&gt;0</formula>
    </cfRule>
  </conditionalFormatting>
  <conditionalFormatting sqref="F70">
    <cfRule type="expression" dxfId="21" priority="28">
      <formula>$F$70&gt;0</formula>
    </cfRule>
  </conditionalFormatting>
  <conditionalFormatting sqref="F72">
    <cfRule type="expression" dxfId="20" priority="27">
      <formula>$F$72&gt;0</formula>
    </cfRule>
  </conditionalFormatting>
  <conditionalFormatting sqref="F12">
    <cfRule type="expression" dxfId="19" priority="26">
      <formula>$F$12&gt;0</formula>
    </cfRule>
  </conditionalFormatting>
  <conditionalFormatting sqref="F77">
    <cfRule type="expression" dxfId="18" priority="25">
      <formula>$F$77&gt;0</formula>
    </cfRule>
  </conditionalFormatting>
  <conditionalFormatting sqref="F83">
    <cfRule type="expression" dxfId="17" priority="21">
      <formula>$F$83&gt;0</formula>
    </cfRule>
  </conditionalFormatting>
  <conditionalFormatting sqref="F85">
    <cfRule type="expression" dxfId="16" priority="20">
      <formula>$F$85&gt;0</formula>
    </cfRule>
  </conditionalFormatting>
  <conditionalFormatting sqref="F87">
    <cfRule type="expression" dxfId="15" priority="19">
      <formula>$F$87&gt;0</formula>
    </cfRule>
  </conditionalFormatting>
  <conditionalFormatting sqref="F79">
    <cfRule type="expression" dxfId="14" priority="18">
      <formula>$F$79&gt;0</formula>
    </cfRule>
  </conditionalFormatting>
  <conditionalFormatting sqref="F30">
    <cfRule type="expression" dxfId="13" priority="17">
      <formula>$F$30="Yes"</formula>
    </cfRule>
  </conditionalFormatting>
  <conditionalFormatting sqref="F38">
    <cfRule type="expression" dxfId="12" priority="16">
      <formula>$F$38="Yes"</formula>
    </cfRule>
  </conditionalFormatting>
  <conditionalFormatting sqref="F45">
    <cfRule type="expression" dxfId="11" priority="15">
      <formula>$F$45="Yes"</formula>
    </cfRule>
  </conditionalFormatting>
  <conditionalFormatting sqref="F46">
    <cfRule type="expression" dxfId="10" priority="14">
      <formula>$F$46="Yes"</formula>
    </cfRule>
  </conditionalFormatting>
  <conditionalFormatting sqref="F47">
    <cfRule type="expression" dxfId="9" priority="13">
      <formula>$F$47="Yes"</formula>
    </cfRule>
  </conditionalFormatting>
  <conditionalFormatting sqref="F29">
    <cfRule type="expression" dxfId="8" priority="12">
      <formula>$F$29="Yes"</formula>
    </cfRule>
  </conditionalFormatting>
  <conditionalFormatting sqref="F31">
    <cfRule type="expression" dxfId="7" priority="11">
      <formula>$F$31="Yes"</formula>
    </cfRule>
  </conditionalFormatting>
  <conditionalFormatting sqref="F32">
    <cfRule type="expression" dxfId="6" priority="10">
      <formula>$F$32="Yes"</formula>
    </cfRule>
  </conditionalFormatting>
  <conditionalFormatting sqref="F33">
    <cfRule type="expression" dxfId="5" priority="9">
      <formula>$F$33="Yes"</formula>
    </cfRule>
  </conditionalFormatting>
  <conditionalFormatting sqref="F34">
    <cfRule type="expression" dxfId="4" priority="8">
      <formula>$F$34="Yes"</formula>
    </cfRule>
  </conditionalFormatting>
  <conditionalFormatting sqref="F35">
    <cfRule type="expression" dxfId="3" priority="7">
      <formula>$F$35="Yes"</formula>
    </cfRule>
  </conditionalFormatting>
  <conditionalFormatting sqref="F36">
    <cfRule type="expression" dxfId="2" priority="6">
      <formula>$F$36="Yes"</formula>
    </cfRule>
  </conditionalFormatting>
  <conditionalFormatting sqref="F37">
    <cfRule type="expression" dxfId="1" priority="5">
      <formula>$F$37="Yes"</formula>
    </cfRule>
  </conditionalFormatting>
  <conditionalFormatting sqref="F39:F40">
    <cfRule type="expression" dxfId="0" priority="4">
      <formula>$F$39="Yes"</formula>
    </cfRule>
  </conditionalFormatting>
  <dataValidations count="15">
    <dataValidation type="list" allowBlank="1" showInputMessage="1" showErrorMessage="1" errorTitle="BWP Error" error="Please only select from the available options provided." sqref="F66" xr:uid="{00000000-0002-0000-0000-000000000000}">
      <formula1>bwps</formula1>
    </dataValidation>
    <dataValidation type="list" allowBlank="1" showInputMessage="1" showErrorMessage="1" sqref="G48:G52 G55 G60 H48:H51 F72 F45:F47 F30:F40 F29" xr:uid="{00000000-0002-0000-0000-000001000000}">
      <formula1>YesNo</formula1>
    </dataValidation>
    <dataValidation type="list" allowBlank="1" showInputMessage="1" showErrorMessage="1" errorTitle="Segment Error" error="Please only select from the available options provided." sqref="F22" xr:uid="{00000000-0002-0000-0000-000002000000}">
      <formula1>segments</formula1>
    </dataValidation>
    <dataValidation type="list" showInputMessage="1" showErrorMessage="1" errorTitle="HQ State Error" error="Please only select from the available options provided." sqref="F18" xr:uid="{00000000-0002-0000-0000-000003000000}">
      <formula1>states</formula1>
    </dataValidation>
    <dataValidation type="list" allowBlank="1" showInputMessage="1" showErrorMessage="1" errorTitle="Customer Type Error" error="Please only select from the available options provided." sqref="F24" xr:uid="{00000000-0002-0000-0000-000005000000}">
      <formula1>custType</formula1>
    </dataValidation>
    <dataValidation type="list" showInputMessage="1" showErrorMessage="1" errorTitle="Effective Date Error" error="Please only select from the available options provided." sqref="F26" xr:uid="{00000000-0002-0000-0000-000004000000}">
      <formula1>$AA$15:$AA$44</formula1>
    </dataValidation>
    <dataValidation type="list" allowBlank="1" showInputMessage="1" showErrorMessage="1" errorTitle="Enrollment Source Error" error="Please only select from the available options provided." sqref="F79" xr:uid="{BF02F151-B3F2-4473-8D4F-61BEDEE2BC16}">
      <formula1>$I$54:$I$57</formula1>
    </dataValidation>
    <dataValidation type="list" allowBlank="1" showInputMessage="1" showErrorMessage="1" errorTitle="Who Created/Prepared Error" error="Please only select from the available options provided." sqref="F77" xr:uid="{14F15023-365F-4D2A-8153-8E92AF0B991E}">
      <formula1>inputCreator</formula1>
    </dataValidation>
    <dataValidation type="list" allowBlank="1" showInputMessage="1" showErrorMessage="1" errorTitle="Medical Products Offered Error" error="Please only select from the available options provided." sqref="F28" xr:uid="{4A8CCA81-49E0-4069-84DA-3DECE209F751}">
      <formula1>YesNo</formula1>
    </dataValidation>
    <dataValidation type="list" allowBlank="1" showInputMessage="1" showErrorMessage="1" errorTitle="AFA Products Offered Error" error="Please only select from the available options provided." sqref="F42" xr:uid="{600028DB-7B5C-4317-97A1-3CBD440A8A7C}">
      <formula1>YesNo</formula1>
    </dataValidation>
    <dataValidation type="list" allowBlank="1" showInputMessage="1" showErrorMessage="1" errorTitle="Dental Products Offered Error" error="Please only select from the available options provided." sqref="F44" xr:uid="{93730502-916C-4132-A405-296F0FDC8A47}">
      <formula1>YesNo</formula1>
    </dataValidation>
    <dataValidation type="list" allowBlank="1" showInputMessage="1" showErrorMessage="1" errorTitle="Vision Products Offered Error" error="Please only select from the available options provided." sqref="F54" xr:uid="{CCE0235F-BE09-4B07-A372-49FD94B0BD92}">
      <formula1>YesNo</formula1>
    </dataValidation>
    <dataValidation type="list" allowBlank="1" showInputMessage="1" showErrorMessage="1" errorTitle="Other Work Locations Error" error="Please only select from the available options provided." sqref="F64" xr:uid="{3734EE25-AA9F-47E1-A910-CA2A56B534C5}">
      <formula1>YesNo</formula1>
    </dataValidation>
    <dataValidation type="list" allowBlank="1" showInputMessage="1" showErrorMessage="1" errorTitle="Initial BWP Waived Error" error="Please only select from the available options provided." sqref="F68" xr:uid="{A48F8B7C-8300-4486-8586-559784789073}">
      <formula1>YesNo</formula1>
    </dataValidation>
    <dataValidation type="list" allowBlank="1" showInputMessage="1" showErrorMessage="1" errorTitle="COBRA/State Continuation Error" error="Please only select from the available options provided." sqref="F70" xr:uid="{A7537EA5-6A66-4A1F-AE11-1EC8AEA69258}">
      <formula1>YesNo</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ayflex_ib"/>
  <dimension ref="A1:N1"/>
  <sheetViews>
    <sheetView workbookViewId="0">
      <selection activeCell="A2" sqref="A2"/>
    </sheetView>
  </sheetViews>
  <sheetFormatPr defaultRowHeight="12.75" x14ac:dyDescent="0.2"/>
  <cols>
    <col min="1" max="1" width="2.7109375" bestFit="1" customWidth="1"/>
    <col min="2" max="2" width="7" bestFit="1" customWidth="1"/>
    <col min="3" max="3" width="16.140625" bestFit="1" customWidth="1"/>
    <col min="4" max="4" width="11.5703125" bestFit="1" customWidth="1"/>
    <col min="5" max="5" width="10" bestFit="1" customWidth="1"/>
    <col min="6" max="6" width="10.140625" bestFit="1" customWidth="1"/>
    <col min="7" max="8" width="13.5703125" bestFit="1" customWidth="1"/>
    <col min="9" max="9" width="6.28515625" bestFit="1" customWidth="1"/>
    <col min="10" max="10" width="5.42578125" bestFit="1" customWidth="1"/>
    <col min="11" max="11" width="5" bestFit="1" customWidth="1"/>
    <col min="12" max="12" width="7.42578125" bestFit="1" customWidth="1"/>
    <col min="13" max="13" width="9" bestFit="1" customWidth="1"/>
    <col min="14" max="14" width="4.85546875" style="122" bestFit="1" customWidth="1"/>
  </cols>
  <sheetData>
    <row r="1" spans="1:14" x14ac:dyDescent="0.2">
      <c r="A1" t="s">
        <v>307</v>
      </c>
      <c r="B1" t="s">
        <v>286</v>
      </c>
      <c r="C1" t="s">
        <v>287</v>
      </c>
      <c r="D1" t="s">
        <v>203</v>
      </c>
      <c r="E1" t="s">
        <v>0</v>
      </c>
      <c r="F1" t="s">
        <v>1</v>
      </c>
      <c r="G1" t="s">
        <v>288</v>
      </c>
      <c r="H1" t="s">
        <v>289</v>
      </c>
      <c r="I1" t="s">
        <v>16</v>
      </c>
      <c r="J1" t="s">
        <v>17</v>
      </c>
      <c r="K1" t="s">
        <v>79</v>
      </c>
      <c r="L1" t="s">
        <v>290</v>
      </c>
      <c r="M1" t="s">
        <v>10</v>
      </c>
      <c r="N1" s="122" t="s">
        <v>308</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ayflex_iz"/>
  <dimension ref="A1:H1"/>
  <sheetViews>
    <sheetView workbookViewId="0">
      <selection activeCell="H2" sqref="H2"/>
    </sheetView>
  </sheetViews>
  <sheetFormatPr defaultRowHeight="12.75" x14ac:dyDescent="0.2"/>
  <cols>
    <col min="1" max="1" width="2.42578125" bestFit="1" customWidth="1"/>
    <col min="2" max="2" width="6.85546875" bestFit="1" customWidth="1"/>
    <col min="3" max="3" width="11.140625" bestFit="1" customWidth="1"/>
    <col min="4" max="4" width="11.5703125" bestFit="1" customWidth="1"/>
    <col min="5" max="5" width="13.85546875" bestFit="1" customWidth="1"/>
    <col min="6" max="6" width="12.28515625" bestFit="1" customWidth="1"/>
    <col min="7" max="7" width="15.140625" bestFit="1" customWidth="1"/>
    <col min="8" max="8" width="7.28515625" bestFit="1" customWidth="1"/>
  </cols>
  <sheetData>
    <row r="1" spans="1:8" x14ac:dyDescent="0.2">
      <c r="A1" s="19" t="s">
        <v>324</v>
      </c>
      <c r="B1" t="s">
        <v>325</v>
      </c>
      <c r="C1" t="s">
        <v>287</v>
      </c>
      <c r="D1" t="s">
        <v>203</v>
      </c>
      <c r="E1" t="s">
        <v>326</v>
      </c>
      <c r="F1" t="s">
        <v>4</v>
      </c>
      <c r="G1" t="s">
        <v>327</v>
      </c>
      <c r="H1" t="s">
        <v>272</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pringboard"/>
  <dimension ref="A1:Y1"/>
  <sheetViews>
    <sheetView topLeftCell="E1" workbookViewId="0">
      <selection activeCell="F6" sqref="F6"/>
    </sheetView>
  </sheetViews>
  <sheetFormatPr defaultRowHeight="12.75" x14ac:dyDescent="0.2"/>
  <cols>
    <col min="1" max="1" width="18.5703125" bestFit="1" customWidth="1"/>
    <col min="2" max="2" width="16.85546875" bestFit="1" customWidth="1"/>
    <col min="3" max="3" width="10.42578125" bestFit="1" customWidth="1"/>
    <col min="4" max="4" width="20.140625" bestFit="1" customWidth="1"/>
    <col min="5" max="5" width="11.140625" bestFit="1" customWidth="1"/>
    <col min="6" max="6" width="11.7109375" bestFit="1" customWidth="1"/>
    <col min="7" max="7" width="7.5703125" bestFit="1" customWidth="1"/>
    <col min="8" max="9" width="13.28515625" bestFit="1" customWidth="1"/>
    <col min="10" max="10" width="4" bestFit="1" customWidth="1"/>
    <col min="11" max="11" width="5.28515625" bestFit="1" customWidth="1"/>
    <col min="12" max="12" width="6" bestFit="1" customWidth="1"/>
    <col min="13" max="13" width="10.140625" bestFit="1" customWidth="1"/>
    <col min="14" max="14" width="14.140625" bestFit="1" customWidth="1"/>
    <col min="15" max="15" width="18.140625" bestFit="1" customWidth="1"/>
    <col min="16" max="16" width="18.28515625" bestFit="1" customWidth="1"/>
    <col min="17" max="17" width="9.85546875" customWidth="1"/>
    <col min="18" max="18" width="11.140625" hidden="1" customWidth="1"/>
    <col min="19" max="20" width="9.7109375" hidden="1" customWidth="1"/>
    <col min="21" max="21" width="11.28515625" hidden="1" customWidth="1"/>
    <col min="22" max="22" width="27.85546875" hidden="1" customWidth="1"/>
    <col min="24" max="24" width="20.140625" customWidth="1"/>
    <col min="25" max="25" width="41.5703125" bestFit="1" customWidth="1"/>
  </cols>
  <sheetData>
    <row r="1" spans="1:25" x14ac:dyDescent="0.2">
      <c r="A1" s="125" t="s">
        <v>343</v>
      </c>
      <c r="B1" s="125" t="s">
        <v>206</v>
      </c>
      <c r="C1" s="125" t="s">
        <v>335</v>
      </c>
      <c r="D1" s="125" t="s">
        <v>336</v>
      </c>
      <c r="E1" s="125" t="s">
        <v>308</v>
      </c>
      <c r="F1" s="125" t="s">
        <v>337</v>
      </c>
      <c r="G1" s="125" t="s">
        <v>338</v>
      </c>
      <c r="H1" s="126" t="s">
        <v>288</v>
      </c>
      <c r="I1" s="125" t="s">
        <v>289</v>
      </c>
      <c r="J1" s="125" t="s">
        <v>16</v>
      </c>
      <c r="K1" s="125" t="s">
        <v>17</v>
      </c>
      <c r="L1" s="125" t="s">
        <v>79</v>
      </c>
      <c r="M1" s="125" t="s">
        <v>13</v>
      </c>
      <c r="N1" s="125" t="s">
        <v>339</v>
      </c>
      <c r="O1" s="125" t="s">
        <v>340</v>
      </c>
      <c r="P1" s="125" t="s">
        <v>341</v>
      </c>
      <c r="Q1" s="125" t="s">
        <v>342</v>
      </c>
      <c r="R1" s="127" t="s">
        <v>6</v>
      </c>
      <c r="S1" s="127" t="s">
        <v>345</v>
      </c>
      <c r="T1" s="127" t="s">
        <v>346</v>
      </c>
      <c r="U1" s="127" t="s">
        <v>347</v>
      </c>
      <c r="V1" s="127" t="s">
        <v>360</v>
      </c>
      <c r="Y1" s="129"/>
    </row>
  </sheetData>
  <dataValidations count="1">
    <dataValidation showInputMessage="1" showErrorMessage="1" sqref="O1" xr:uid="{00000000-0002-0000-0B00-000000000000}"/>
  </dataValidations>
  <pageMargins left="0.7" right="0.7" top="0.75" bottom="0.75" header="0.3" footer="0.3"/>
  <pageSetup orientation="portrait" horizontalDpi="1200" verticalDpi="12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enrollmentByPlan"/>
  <dimension ref="A1:L8"/>
  <sheetViews>
    <sheetView zoomScale="85" zoomScaleNormal="85" workbookViewId="0">
      <selection activeCell="G3" sqref="G3"/>
    </sheetView>
  </sheetViews>
  <sheetFormatPr defaultRowHeight="12.75" x14ac:dyDescent="0.2"/>
  <cols>
    <col min="1" max="1" width="18.140625" bestFit="1" customWidth="1"/>
    <col min="2" max="2" width="18.140625" customWidth="1"/>
    <col min="3" max="12" width="30.7109375" customWidth="1"/>
  </cols>
  <sheetData>
    <row r="1" spans="1:12" x14ac:dyDescent="0.2">
      <c r="C1" s="19" t="s">
        <v>355</v>
      </c>
      <c r="D1" s="19" t="s">
        <v>356</v>
      </c>
      <c r="E1" s="19" t="s">
        <v>357</v>
      </c>
      <c r="F1" s="19" t="s">
        <v>358</v>
      </c>
      <c r="G1" s="19" t="s">
        <v>359</v>
      </c>
      <c r="H1" s="19" t="s">
        <v>361</v>
      </c>
      <c r="I1" s="19" t="s">
        <v>362</v>
      </c>
      <c r="J1" s="19" t="s">
        <v>363</v>
      </c>
      <c r="K1" s="19" t="s">
        <v>364</v>
      </c>
      <c r="L1" s="19" t="s">
        <v>365</v>
      </c>
    </row>
    <row r="2" spans="1:12" ht="24" customHeight="1" x14ac:dyDescent="0.2">
      <c r="B2" s="19"/>
      <c r="C2" s="128"/>
      <c r="D2" s="128"/>
      <c r="E2" s="128"/>
      <c r="F2" s="128"/>
      <c r="G2" s="128"/>
      <c r="H2" s="128"/>
      <c r="I2" s="128"/>
      <c r="J2" s="128"/>
      <c r="K2" s="128"/>
      <c r="L2" s="128"/>
    </row>
    <row r="3" spans="1:12" x14ac:dyDescent="0.2">
      <c r="A3" s="19" t="s">
        <v>349</v>
      </c>
      <c r="B3" s="19">
        <f>SUM(C3:L3)</f>
        <v>0</v>
      </c>
      <c r="C3" s="19">
        <f>COUNTIF(Springboard!$V:$V,CONCATENATE('Medical Enrollments By Plans'!C$2,":",'Medical Enrollments By Plans'!$A3))</f>
        <v>0</v>
      </c>
      <c r="D3" s="19">
        <f>COUNTIF(Springboard!$V:$V,CONCATENATE('Medical Enrollments By Plans'!D$2,":",'Medical Enrollments By Plans'!$A3))</f>
        <v>0</v>
      </c>
      <c r="E3" s="19">
        <f>COUNTIF(Springboard!$V:$V,CONCATENATE('Medical Enrollments By Plans'!E$2,":",'Medical Enrollments By Plans'!$A3))</f>
        <v>0</v>
      </c>
      <c r="F3" s="19">
        <f>COUNTIF(Springboard!$V:$V,CONCATENATE('Medical Enrollments By Plans'!F$2,":",'Medical Enrollments By Plans'!$A3))</f>
        <v>0</v>
      </c>
      <c r="G3" s="19">
        <f>COUNTIF(Springboard!$V:$V,CONCATENATE('Medical Enrollments By Plans'!G$2,":",'Medical Enrollments By Plans'!$A3))</f>
        <v>0</v>
      </c>
      <c r="H3" s="19">
        <f>COUNTIF(Springboard!$V:$V,CONCATENATE('Medical Enrollments By Plans'!H$2,":",'Medical Enrollments By Plans'!$A3))</f>
        <v>0</v>
      </c>
      <c r="I3" s="19">
        <f>COUNTIF(Springboard!$V:$V,CONCATENATE('Medical Enrollments By Plans'!I$2,":",'Medical Enrollments By Plans'!$A3))</f>
        <v>0</v>
      </c>
      <c r="J3" s="19">
        <f>COUNTIF(Springboard!$V:$V,CONCATENATE('Medical Enrollments By Plans'!J$2,":",'Medical Enrollments By Plans'!$A3))</f>
        <v>0</v>
      </c>
      <c r="K3" s="19">
        <f>COUNTIF(Springboard!$V:$V,CONCATENATE('Medical Enrollments By Plans'!K$2,":",'Medical Enrollments By Plans'!$A3))</f>
        <v>0</v>
      </c>
      <c r="L3" s="19">
        <f>COUNTIF(Springboard!$V:$V,CONCATENATE('Medical Enrollments By Plans'!L$2,":",'Medical Enrollments By Plans'!$A3))</f>
        <v>0</v>
      </c>
    </row>
    <row r="4" spans="1:12" x14ac:dyDescent="0.2">
      <c r="A4" s="19" t="s">
        <v>350</v>
      </c>
      <c r="B4" s="19">
        <f t="shared" ref="B4:B8" si="0">SUM(C4:L4)</f>
        <v>0</v>
      </c>
      <c r="C4" s="19">
        <f>COUNTIF(Springboard!$V:$V,CONCATENATE('Medical Enrollments By Plans'!C$2,":",'Medical Enrollments By Plans'!$A4))</f>
        <v>0</v>
      </c>
      <c r="D4" s="19">
        <f>COUNTIF(Springboard!$V:$V,CONCATENATE('Medical Enrollments By Plans'!D$2,":",'Medical Enrollments By Plans'!$A4))</f>
        <v>0</v>
      </c>
      <c r="E4" s="19">
        <f>COUNTIF(Springboard!$V:$V,CONCATENATE('Medical Enrollments By Plans'!E$2,":",'Medical Enrollments By Plans'!$A4))</f>
        <v>0</v>
      </c>
      <c r="F4" s="19">
        <f>COUNTIF(Springboard!$V:$V,CONCATENATE('Medical Enrollments By Plans'!F$2,":",'Medical Enrollments By Plans'!$A4))</f>
        <v>0</v>
      </c>
      <c r="G4" s="19">
        <f>COUNTIF(Springboard!$V:$V,CONCATENATE('Medical Enrollments By Plans'!G$2,":",'Medical Enrollments By Plans'!$A4))</f>
        <v>0</v>
      </c>
      <c r="H4" s="19">
        <f>COUNTIF(Springboard!$V:$V,CONCATENATE('Medical Enrollments By Plans'!H$2,":",'Medical Enrollments By Plans'!$A4))</f>
        <v>0</v>
      </c>
      <c r="I4" s="19">
        <f>COUNTIF(Springboard!$V:$V,CONCATENATE('Medical Enrollments By Plans'!I$2,":",'Medical Enrollments By Plans'!$A4))</f>
        <v>0</v>
      </c>
      <c r="J4" s="19">
        <f>COUNTIF(Springboard!$V:$V,CONCATENATE('Medical Enrollments By Plans'!J$2,":",'Medical Enrollments By Plans'!$A4))</f>
        <v>0</v>
      </c>
      <c r="K4" s="19">
        <f>COUNTIF(Springboard!$V:$V,CONCATENATE('Medical Enrollments By Plans'!K$2,":",'Medical Enrollments By Plans'!$A4))</f>
        <v>0</v>
      </c>
      <c r="L4" s="19">
        <f>COUNTIF(Springboard!$V:$V,CONCATENATE('Medical Enrollments By Plans'!L$2,":",'Medical Enrollments By Plans'!$A4))</f>
        <v>0</v>
      </c>
    </row>
    <row r="5" spans="1:12" x14ac:dyDescent="0.2">
      <c r="A5" s="19" t="s">
        <v>352</v>
      </c>
      <c r="B5" s="19">
        <f t="shared" si="0"/>
        <v>0</v>
      </c>
      <c r="C5" s="19">
        <f>COUNTIF(Springboard!$V:$V,CONCATENATE('Medical Enrollments By Plans'!C$2,":",'Medical Enrollments By Plans'!$A5))</f>
        <v>0</v>
      </c>
      <c r="D5" s="19">
        <f>COUNTIF(Springboard!$V:$V,CONCATENATE('Medical Enrollments By Plans'!D$2,":",'Medical Enrollments By Plans'!$A5))</f>
        <v>0</v>
      </c>
      <c r="E5" s="19">
        <f>COUNTIF(Springboard!$V:$V,CONCATENATE('Medical Enrollments By Plans'!E$2,":",'Medical Enrollments By Plans'!$A5))</f>
        <v>0</v>
      </c>
      <c r="F5" s="19">
        <f>COUNTIF(Springboard!$V:$V,CONCATENATE('Medical Enrollments By Plans'!F$2,":",'Medical Enrollments By Plans'!$A5))</f>
        <v>0</v>
      </c>
      <c r="G5" s="19">
        <f>COUNTIF(Springboard!$V:$V,CONCATENATE('Medical Enrollments By Plans'!G$2,":",'Medical Enrollments By Plans'!$A5))</f>
        <v>0</v>
      </c>
      <c r="H5" s="19">
        <f>COUNTIF(Springboard!$V:$V,CONCATENATE('Medical Enrollments By Plans'!H$2,":",'Medical Enrollments By Plans'!$A5))</f>
        <v>0</v>
      </c>
      <c r="I5" s="19">
        <f>COUNTIF(Springboard!$V:$V,CONCATENATE('Medical Enrollments By Plans'!I$2,":",'Medical Enrollments By Plans'!$A5))</f>
        <v>0</v>
      </c>
      <c r="J5" s="19">
        <f>COUNTIF(Springboard!$V:$V,CONCATENATE('Medical Enrollments By Plans'!J$2,":",'Medical Enrollments By Plans'!$A5))</f>
        <v>0</v>
      </c>
      <c r="K5" s="19">
        <f>COUNTIF(Springboard!$V:$V,CONCATENATE('Medical Enrollments By Plans'!K$2,":",'Medical Enrollments By Plans'!$A5))</f>
        <v>0</v>
      </c>
      <c r="L5" s="19">
        <f>COUNTIF(Springboard!$V:$V,CONCATENATE('Medical Enrollments By Plans'!L$2,":",'Medical Enrollments By Plans'!$A5))</f>
        <v>0</v>
      </c>
    </row>
    <row r="6" spans="1:12" x14ac:dyDescent="0.2">
      <c r="A6" s="19" t="s">
        <v>351</v>
      </c>
      <c r="B6" s="19">
        <f t="shared" si="0"/>
        <v>0</v>
      </c>
      <c r="C6" s="19">
        <f>COUNTIF(Springboard!$V:$V,CONCATENATE('Medical Enrollments By Plans'!C$2,":",'Medical Enrollments By Plans'!$A6))</f>
        <v>0</v>
      </c>
      <c r="D6" s="19">
        <f>COUNTIF(Springboard!$V:$V,CONCATENATE('Medical Enrollments By Plans'!D$2,":",'Medical Enrollments By Plans'!$A6))</f>
        <v>0</v>
      </c>
      <c r="E6" s="19">
        <f>COUNTIF(Springboard!$V:$V,CONCATENATE('Medical Enrollments By Plans'!E$2,":",'Medical Enrollments By Plans'!$A6))</f>
        <v>0</v>
      </c>
      <c r="F6" s="19">
        <f>COUNTIF(Springboard!$V:$V,CONCATENATE('Medical Enrollments By Plans'!F$2,":",'Medical Enrollments By Plans'!$A6))</f>
        <v>0</v>
      </c>
      <c r="G6" s="19">
        <f>COUNTIF(Springboard!$V:$V,CONCATENATE('Medical Enrollments By Plans'!G$2,":",'Medical Enrollments By Plans'!$A6))</f>
        <v>0</v>
      </c>
      <c r="H6" s="19">
        <f>COUNTIF(Springboard!$V:$V,CONCATENATE('Medical Enrollments By Plans'!H$2,":",'Medical Enrollments By Plans'!$A6))</f>
        <v>0</v>
      </c>
      <c r="I6" s="19">
        <f>COUNTIF(Springboard!$V:$V,CONCATENATE('Medical Enrollments By Plans'!I$2,":",'Medical Enrollments By Plans'!$A6))</f>
        <v>0</v>
      </c>
      <c r="J6" s="19">
        <f>COUNTIF(Springboard!$V:$V,CONCATENATE('Medical Enrollments By Plans'!J$2,":",'Medical Enrollments By Plans'!$A6))</f>
        <v>0</v>
      </c>
      <c r="K6" s="19">
        <f>COUNTIF(Springboard!$V:$V,CONCATENATE('Medical Enrollments By Plans'!K$2,":",'Medical Enrollments By Plans'!$A6))</f>
        <v>0</v>
      </c>
      <c r="L6" s="19">
        <f>COUNTIF(Springboard!$V:$V,CONCATENATE('Medical Enrollments By Plans'!L$2,":",'Medical Enrollments By Plans'!$A6))</f>
        <v>0</v>
      </c>
    </row>
    <row r="7" spans="1:12" x14ac:dyDescent="0.2">
      <c r="A7" s="19" t="s">
        <v>354</v>
      </c>
      <c r="B7" s="19">
        <f t="shared" si="0"/>
        <v>0</v>
      </c>
      <c r="C7">
        <f>SUM(C3:C6)</f>
        <v>0</v>
      </c>
      <c r="D7">
        <f t="shared" ref="D7:G7" si="1">SUM(D3:D6)</f>
        <v>0</v>
      </c>
      <c r="E7">
        <f t="shared" si="1"/>
        <v>0</v>
      </c>
      <c r="F7">
        <f t="shared" si="1"/>
        <v>0</v>
      </c>
      <c r="G7">
        <f t="shared" si="1"/>
        <v>0</v>
      </c>
      <c r="H7">
        <f t="shared" ref="H7" si="2">SUM(H3:H6)</f>
        <v>0</v>
      </c>
      <c r="I7">
        <f t="shared" ref="I7" si="3">SUM(I3:I6)</f>
        <v>0</v>
      </c>
      <c r="J7">
        <f t="shared" ref="J7" si="4">SUM(J3:J6)</f>
        <v>0</v>
      </c>
      <c r="K7">
        <f t="shared" ref="K7" si="5">SUM(K3:K6)</f>
        <v>0</v>
      </c>
      <c r="L7">
        <f t="shared" ref="L7" si="6">SUM(L3:L6)</f>
        <v>0</v>
      </c>
    </row>
    <row r="8" spans="1:12" x14ac:dyDescent="0.2">
      <c r="A8" s="19" t="s">
        <v>353</v>
      </c>
      <c r="B8" s="19">
        <f t="shared" si="0"/>
        <v>0</v>
      </c>
      <c r="C8">
        <f>COUNTIF(Springboard!$U:$U,'Medical Enrollments By Plans'!C2)</f>
        <v>0</v>
      </c>
      <c r="D8">
        <f>COUNTIF(Springboard!$U:$U,'Medical Enrollments By Plans'!D2)</f>
        <v>0</v>
      </c>
      <c r="E8">
        <f>COUNTIF(Springboard!$U:$U,'Medical Enrollments By Plans'!E2)</f>
        <v>0</v>
      </c>
      <c r="F8">
        <f>COUNTIF(Springboard!$U:$U,'Medical Enrollments By Plans'!F2)</f>
        <v>0</v>
      </c>
      <c r="G8">
        <f>COUNTIF(Springboard!$U:$U,'Medical Enrollments By Plans'!G2)</f>
        <v>0</v>
      </c>
      <c r="H8">
        <f>COUNTIF(Springboard!$U:$U,'Medical Enrollments By Plans'!H2)</f>
        <v>0</v>
      </c>
      <c r="I8">
        <f>COUNTIF(Springboard!$U:$U,'Medical Enrollments By Plans'!I2)</f>
        <v>0</v>
      </c>
      <c r="J8">
        <f>COUNTIF(Springboard!$U:$U,'Medical Enrollments By Plans'!J2)</f>
        <v>0</v>
      </c>
      <c r="K8">
        <f>COUNTIF(Springboard!$U:$U,'Medical Enrollments By Plans'!K2)</f>
        <v>0</v>
      </c>
      <c r="L8">
        <f>COUNTIF(Springboard!$U:$U,'Medical Enrollments By Plans'!L2)</f>
        <v>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ntry_sht"/>
  <dimension ref="A1:BU504"/>
  <sheetViews>
    <sheetView showGridLines="0" zoomScaleNormal="100" workbookViewId="0">
      <pane ySplit="1" topLeftCell="A2" activePane="bottomLeft" state="frozen"/>
      <selection pane="bottomLeft" activeCell="A4" sqref="A4"/>
    </sheetView>
  </sheetViews>
  <sheetFormatPr defaultColWidth="9.140625" defaultRowHeight="12.75" zeroHeight="1" x14ac:dyDescent="0.2"/>
  <cols>
    <col min="1" max="1" width="28.140625" style="21" bestFit="1" customWidth="1"/>
    <col min="2" max="2" width="20.42578125" style="21" bestFit="1" customWidth="1"/>
    <col min="3" max="4" width="11.140625" style="22" bestFit="1" customWidth="1"/>
    <col min="5" max="5" width="11" style="29" bestFit="1" customWidth="1"/>
    <col min="6" max="6" width="10.140625" style="23" bestFit="1" customWidth="1"/>
    <col min="7" max="7" width="6.85546875" style="21" bestFit="1" customWidth="1"/>
    <col min="8" max="8" width="15.28515625" style="21" bestFit="1" customWidth="1"/>
    <col min="9" max="9" width="13.28515625" style="21" bestFit="1" customWidth="1"/>
    <col min="10" max="10" width="9.140625" style="21" bestFit="1" customWidth="1"/>
    <col min="11" max="11" width="5.7109375" style="21" bestFit="1" customWidth="1"/>
    <col min="12" max="12" width="8.5703125" style="28" bestFit="1" customWidth="1"/>
    <col min="13" max="13" width="12.42578125" style="21" hidden="1" customWidth="1"/>
    <col min="14" max="14" width="9.140625" style="21" hidden="1" customWidth="1"/>
    <col min="15" max="15" width="5.42578125" style="21" hidden="1" customWidth="1"/>
    <col min="16" max="16" width="8" style="28" hidden="1" customWidth="1"/>
    <col min="17" max="17" width="18.7109375" style="21" bestFit="1" customWidth="1"/>
    <col min="18" max="18" width="8.140625" style="23" hidden="1" customWidth="1"/>
    <col min="19" max="19" width="19.85546875" style="21" bestFit="1" customWidth="1"/>
    <col min="20" max="20" width="8.42578125" style="23" hidden="1" customWidth="1"/>
    <col min="21" max="21" width="8.5703125" style="21" hidden="1" customWidth="1"/>
    <col min="22" max="22" width="12.42578125" style="21" bestFit="1" customWidth="1"/>
    <col min="23" max="23" width="13.5703125" style="21" bestFit="1" customWidth="1"/>
    <col min="24" max="24" width="12.28515625" style="21" hidden="1" customWidth="1"/>
    <col min="25" max="26" width="42.28515625" style="21" hidden="1" customWidth="1"/>
    <col min="27" max="27" width="8.7109375" style="21" hidden="1" customWidth="1"/>
    <col min="28" max="28" width="7" style="21" hidden="1" customWidth="1"/>
    <col min="29" max="29" width="15.5703125" style="21" hidden="1" customWidth="1"/>
    <col min="30" max="30" width="12.140625" style="21" hidden="1" customWidth="1"/>
    <col min="31" max="32" width="15.7109375" style="21" hidden="1" customWidth="1"/>
    <col min="33" max="33" width="8.140625" style="21" hidden="1" customWidth="1"/>
    <col min="34" max="34" width="9.42578125" style="21" hidden="1" customWidth="1"/>
    <col min="35" max="35" width="42.28515625" style="21" hidden="1" customWidth="1"/>
    <col min="36" max="36" width="24.7109375" style="109" hidden="1" customWidth="1"/>
    <col min="37" max="37" width="24.7109375" style="21" hidden="1" customWidth="1"/>
    <col min="38" max="38" width="8" style="109" hidden="1" customWidth="1"/>
    <col min="39" max="39" width="14.5703125" style="21" hidden="1" customWidth="1"/>
    <col min="40" max="41" width="21.7109375" style="23" hidden="1" customWidth="1"/>
    <col min="42" max="42" width="21.7109375" style="21" hidden="1" customWidth="1"/>
    <col min="43" max="43" width="8" style="21" hidden="1" customWidth="1"/>
    <col min="44" max="44" width="16.7109375" style="21" hidden="1" customWidth="1"/>
    <col min="45" max="45" width="12.7109375" style="21" bestFit="1" customWidth="1"/>
    <col min="46" max="46" width="8" style="109" hidden="1" customWidth="1"/>
    <col min="47" max="47" width="14.5703125" style="21" hidden="1" customWidth="1"/>
    <col min="48" max="48" width="10.140625" style="109" hidden="1" customWidth="1"/>
    <col min="49" max="49" width="14.5703125" style="21" hidden="1" customWidth="1"/>
    <col min="50" max="50" width="14.42578125" style="109" hidden="1" customWidth="1"/>
    <col min="51" max="51" width="16" style="21" hidden="1" customWidth="1"/>
    <col min="52" max="52" width="20.140625" style="21" hidden="1" customWidth="1"/>
    <col min="53" max="53" width="13.42578125" style="21" bestFit="1" customWidth="1"/>
    <col min="54" max="54" width="8.5703125" style="21" hidden="1" customWidth="1"/>
    <col min="55" max="55" width="7.28515625" style="21" hidden="1" customWidth="1"/>
    <col min="56" max="56" width="7.42578125" style="21" hidden="1" customWidth="1"/>
    <col min="57" max="58" width="8.28515625" style="21" hidden="1" customWidth="1"/>
    <col min="59" max="60" width="5.85546875" style="21" hidden="1" customWidth="1"/>
    <col min="61" max="61" width="8.7109375" style="21" hidden="1" customWidth="1"/>
    <col min="62" max="62" width="15.42578125" style="21" hidden="1" customWidth="1"/>
    <col min="63" max="63" width="13.85546875" style="21" hidden="1" customWidth="1"/>
    <col min="64" max="64" width="28.28515625" style="21" hidden="1" customWidth="1"/>
    <col min="65" max="65" width="9.7109375" style="21" hidden="1" customWidth="1"/>
    <col min="66" max="66" width="11.7109375" style="21" hidden="1" customWidth="1"/>
    <col min="67" max="67" width="12.85546875" style="21" hidden="1" customWidth="1"/>
    <col min="68" max="68" width="11.7109375" style="21" hidden="1" customWidth="1"/>
    <col min="69" max="69" width="7.5703125" style="21" customWidth="1"/>
    <col min="70" max="70" width="6.28515625" style="21" customWidth="1"/>
    <col min="71" max="71" width="8.28515625" style="21" customWidth="1"/>
    <col min="72" max="72" width="8.140625" style="21" customWidth="1"/>
    <col min="73" max="73" width="9.7109375" style="21" hidden="1" customWidth="1"/>
    <col min="74" max="74" width="1.7109375" style="21" customWidth="1"/>
    <col min="75" max="16384" width="9.140625" style="21"/>
  </cols>
  <sheetData>
    <row r="1" spans="1:73" customFormat="1" ht="58.5" customHeight="1" thickBot="1" x14ac:dyDescent="0.3">
      <c r="A1" s="163" t="s">
        <v>0</v>
      </c>
      <c r="B1" s="164" t="s">
        <v>1</v>
      </c>
      <c r="C1" s="165" t="s">
        <v>414</v>
      </c>
      <c r="D1" s="165" t="s">
        <v>7</v>
      </c>
      <c r="E1" s="164" t="s">
        <v>415</v>
      </c>
      <c r="F1" s="166" t="s">
        <v>416</v>
      </c>
      <c r="G1" s="164" t="s">
        <v>2</v>
      </c>
      <c r="H1" s="164" t="s">
        <v>417</v>
      </c>
      <c r="I1" s="164" t="s">
        <v>418</v>
      </c>
      <c r="J1" s="164" t="s">
        <v>419</v>
      </c>
      <c r="K1" s="164" t="s">
        <v>52</v>
      </c>
      <c r="L1" s="167" t="s">
        <v>53</v>
      </c>
      <c r="M1" s="164" t="s">
        <v>422</v>
      </c>
      <c r="N1" s="164" t="s">
        <v>423</v>
      </c>
      <c r="O1" s="164" t="s">
        <v>47</v>
      </c>
      <c r="P1" s="168" t="s">
        <v>420</v>
      </c>
      <c r="Q1" s="169" t="s">
        <v>421</v>
      </c>
      <c r="R1" s="166" t="s">
        <v>4</v>
      </c>
      <c r="S1" s="164" t="s">
        <v>51</v>
      </c>
      <c r="T1" s="166" t="s">
        <v>13</v>
      </c>
      <c r="U1" s="170" t="s">
        <v>60</v>
      </c>
      <c r="V1" s="164" t="s">
        <v>443</v>
      </c>
      <c r="W1" s="164" t="s">
        <v>195</v>
      </c>
      <c r="X1" s="166" t="s">
        <v>196</v>
      </c>
      <c r="Y1" s="166" t="s">
        <v>442</v>
      </c>
      <c r="Z1" s="166" t="s">
        <v>441</v>
      </c>
      <c r="AA1" s="166" t="s">
        <v>197</v>
      </c>
      <c r="AB1" s="166" t="s">
        <v>54</v>
      </c>
      <c r="AC1" s="166" t="s">
        <v>440</v>
      </c>
      <c r="AD1" s="166" t="s">
        <v>439</v>
      </c>
      <c r="AE1" s="166" t="s">
        <v>438</v>
      </c>
      <c r="AF1" s="166" t="s">
        <v>437</v>
      </c>
      <c r="AG1" s="166" t="s">
        <v>29</v>
      </c>
      <c r="AH1" s="166" t="s">
        <v>30</v>
      </c>
      <c r="AI1" s="166" t="s">
        <v>436</v>
      </c>
      <c r="AJ1" s="171" t="s">
        <v>435</v>
      </c>
      <c r="AK1" s="171" t="s">
        <v>434</v>
      </c>
      <c r="AL1" s="172" t="s">
        <v>202</v>
      </c>
      <c r="AM1" s="173" t="s">
        <v>430</v>
      </c>
      <c r="AN1" s="170" t="s">
        <v>429</v>
      </c>
      <c r="AO1" s="170" t="s">
        <v>428</v>
      </c>
      <c r="AP1" s="174" t="s">
        <v>427</v>
      </c>
      <c r="AQ1" s="175" t="s">
        <v>174</v>
      </c>
      <c r="AR1" s="175" t="s">
        <v>173</v>
      </c>
      <c r="AS1" s="175" t="s">
        <v>48</v>
      </c>
      <c r="AT1" s="172" t="s">
        <v>180</v>
      </c>
      <c r="AU1" s="173" t="s">
        <v>431</v>
      </c>
      <c r="AV1" s="173" t="s">
        <v>181</v>
      </c>
      <c r="AW1" s="173" t="s">
        <v>432</v>
      </c>
      <c r="AX1" s="173" t="s">
        <v>201</v>
      </c>
      <c r="AY1" s="173" t="s">
        <v>433</v>
      </c>
      <c r="AZ1" s="176" t="s">
        <v>425</v>
      </c>
      <c r="BA1" s="177" t="s">
        <v>37</v>
      </c>
      <c r="BB1" s="178" t="s">
        <v>271</v>
      </c>
      <c r="BC1" s="179" t="s">
        <v>272</v>
      </c>
      <c r="BD1" s="180" t="s">
        <v>273</v>
      </c>
      <c r="BE1" s="180" t="s">
        <v>274</v>
      </c>
      <c r="BF1" s="180" t="s">
        <v>275</v>
      </c>
      <c r="BG1" s="180" t="s">
        <v>276</v>
      </c>
      <c r="BH1" s="180" t="s">
        <v>277</v>
      </c>
      <c r="BI1" s="180" t="s">
        <v>278</v>
      </c>
      <c r="BJ1" s="180" t="s">
        <v>279</v>
      </c>
      <c r="BK1" s="180" t="s">
        <v>280</v>
      </c>
      <c r="BL1" s="181" t="s">
        <v>281</v>
      </c>
      <c r="BM1" s="180" t="s">
        <v>282</v>
      </c>
      <c r="BN1" s="180" t="s">
        <v>283</v>
      </c>
      <c r="BO1" s="178" t="s">
        <v>284</v>
      </c>
      <c r="BP1" s="180" t="s">
        <v>285</v>
      </c>
      <c r="BQ1" s="182" t="s">
        <v>20</v>
      </c>
      <c r="BR1" s="182" t="s">
        <v>21</v>
      </c>
      <c r="BS1" s="182" t="s">
        <v>22</v>
      </c>
      <c r="BT1" s="183" t="s">
        <v>424</v>
      </c>
      <c r="BU1" s="184" t="s">
        <v>367</v>
      </c>
    </row>
    <row r="2" spans="1:73" s="147" customFormat="1" ht="13.5" thickTop="1" x14ac:dyDescent="0.2">
      <c r="A2" s="185" t="s">
        <v>329</v>
      </c>
      <c r="B2" s="137" t="s">
        <v>184</v>
      </c>
      <c r="C2" s="138" t="s">
        <v>183</v>
      </c>
      <c r="D2" s="139"/>
      <c r="E2" s="139"/>
      <c r="F2" s="140">
        <v>21916</v>
      </c>
      <c r="G2" s="137" t="s">
        <v>114</v>
      </c>
      <c r="H2" s="137" t="s">
        <v>187</v>
      </c>
      <c r="I2" s="137"/>
      <c r="J2" s="137" t="s">
        <v>188</v>
      </c>
      <c r="K2" s="137" t="s">
        <v>87</v>
      </c>
      <c r="L2" s="141">
        <v>1234</v>
      </c>
      <c r="M2" s="137" t="s">
        <v>198</v>
      </c>
      <c r="N2" s="137" t="s">
        <v>188</v>
      </c>
      <c r="O2" s="137" t="s">
        <v>87</v>
      </c>
      <c r="P2" s="142">
        <v>1234</v>
      </c>
      <c r="Q2" s="143" t="s">
        <v>189</v>
      </c>
      <c r="R2" s="140">
        <v>43831</v>
      </c>
      <c r="S2" s="137" t="s">
        <v>58</v>
      </c>
      <c r="T2" s="140">
        <v>42095</v>
      </c>
      <c r="U2" s="144" t="s">
        <v>154</v>
      </c>
      <c r="V2" s="137">
        <v>40</v>
      </c>
      <c r="W2" s="137"/>
      <c r="X2" s="137"/>
      <c r="Y2" s="137" t="s">
        <v>478</v>
      </c>
      <c r="Z2" s="137" t="s">
        <v>478</v>
      </c>
      <c r="AA2" s="137" t="s">
        <v>57</v>
      </c>
      <c r="AB2" s="137" t="s">
        <v>148</v>
      </c>
      <c r="AC2" s="137" t="s">
        <v>333</v>
      </c>
      <c r="AD2" s="137" t="s">
        <v>333</v>
      </c>
      <c r="AE2" s="137" t="s">
        <v>334</v>
      </c>
      <c r="AF2" s="137" t="s">
        <v>334</v>
      </c>
      <c r="AG2" s="137" t="s">
        <v>199</v>
      </c>
      <c r="AH2" s="137" t="s">
        <v>200</v>
      </c>
      <c r="AI2" s="137" t="s">
        <v>478</v>
      </c>
      <c r="AJ2" s="137">
        <v>1234567</v>
      </c>
      <c r="AK2" s="137" t="s">
        <v>57</v>
      </c>
      <c r="AL2" s="137">
        <v>1234567</v>
      </c>
      <c r="AM2" s="137" t="s">
        <v>57</v>
      </c>
      <c r="AN2" s="140">
        <v>43831</v>
      </c>
      <c r="AO2" s="140">
        <v>44196</v>
      </c>
      <c r="AP2" s="137">
        <v>12</v>
      </c>
      <c r="AQ2" s="137" t="s">
        <v>57</v>
      </c>
      <c r="AR2" s="137" t="s">
        <v>57</v>
      </c>
      <c r="AS2" s="139"/>
      <c r="AT2" s="145">
        <v>1234567</v>
      </c>
      <c r="AU2" s="145" t="s">
        <v>57</v>
      </c>
      <c r="AV2" s="145">
        <v>123456</v>
      </c>
      <c r="AW2" s="145" t="s">
        <v>57</v>
      </c>
      <c r="AX2" s="145">
        <v>123456</v>
      </c>
      <c r="AY2" s="145" t="s">
        <v>57</v>
      </c>
      <c r="AZ2" s="161" t="s">
        <v>426</v>
      </c>
      <c r="BA2" s="146">
        <v>1234567890</v>
      </c>
      <c r="BB2" s="137"/>
      <c r="BC2" s="137"/>
      <c r="BD2" s="137"/>
      <c r="BE2" s="137"/>
      <c r="BF2" s="137"/>
      <c r="BG2" s="137"/>
      <c r="BH2" s="137"/>
      <c r="BI2" s="137"/>
      <c r="BJ2" s="137"/>
      <c r="BK2" s="137"/>
      <c r="BL2" s="137"/>
      <c r="BM2" s="137"/>
      <c r="BN2" s="137"/>
      <c r="BO2" s="137"/>
      <c r="BP2" s="137"/>
      <c r="BQ2" s="382" t="s">
        <v>426</v>
      </c>
      <c r="BR2" s="383"/>
      <c r="BS2" s="383"/>
      <c r="BT2" s="384"/>
      <c r="BU2" s="186" t="s">
        <v>57</v>
      </c>
    </row>
    <row r="3" spans="1:73" s="147" customFormat="1" ht="13.5" thickBot="1" x14ac:dyDescent="0.25">
      <c r="A3" s="187" t="s">
        <v>412</v>
      </c>
      <c r="B3" s="136" t="s">
        <v>185</v>
      </c>
      <c r="C3" s="148" t="s">
        <v>183</v>
      </c>
      <c r="D3" s="148" t="s">
        <v>186</v>
      </c>
      <c r="E3" s="149" t="s">
        <v>151</v>
      </c>
      <c r="F3" s="150">
        <v>25750</v>
      </c>
      <c r="G3" s="136" t="s">
        <v>115</v>
      </c>
      <c r="H3" s="136" t="s">
        <v>187</v>
      </c>
      <c r="I3" s="136"/>
      <c r="J3" s="136" t="s">
        <v>188</v>
      </c>
      <c r="K3" s="136" t="s">
        <v>87</v>
      </c>
      <c r="L3" s="151">
        <v>1234</v>
      </c>
      <c r="M3" s="152"/>
      <c r="N3" s="152"/>
      <c r="O3" s="152"/>
      <c r="P3" s="152"/>
      <c r="Q3" s="153" t="s">
        <v>190</v>
      </c>
      <c r="R3" s="150">
        <v>43831</v>
      </c>
      <c r="S3" s="136" t="s">
        <v>57</v>
      </c>
      <c r="T3" s="154"/>
      <c r="U3" s="155"/>
      <c r="V3" s="152"/>
      <c r="W3" s="136" t="s">
        <v>49</v>
      </c>
      <c r="X3" s="136" t="s">
        <v>49</v>
      </c>
      <c r="Y3" s="136" t="s">
        <v>479</v>
      </c>
      <c r="Z3" s="136" t="s">
        <v>479</v>
      </c>
      <c r="AA3" s="136" t="s">
        <v>58</v>
      </c>
      <c r="AB3" s="136" t="s">
        <v>149</v>
      </c>
      <c r="AC3" s="136" t="s">
        <v>333</v>
      </c>
      <c r="AD3" s="136" t="s">
        <v>333</v>
      </c>
      <c r="AE3" s="136" t="s">
        <v>334</v>
      </c>
      <c r="AF3" s="136" t="s">
        <v>334</v>
      </c>
      <c r="AG3" s="136" t="s">
        <v>413</v>
      </c>
      <c r="AH3" s="136" t="s">
        <v>200</v>
      </c>
      <c r="AI3" s="136" t="s">
        <v>478</v>
      </c>
      <c r="AJ3" s="136">
        <v>1234567</v>
      </c>
      <c r="AK3" s="136" t="s">
        <v>58</v>
      </c>
      <c r="AL3" s="136">
        <v>1234567</v>
      </c>
      <c r="AM3" s="136" t="s">
        <v>58</v>
      </c>
      <c r="AN3" s="152"/>
      <c r="AO3" s="152"/>
      <c r="AP3" s="152"/>
      <c r="AQ3" s="136" t="s">
        <v>58</v>
      </c>
      <c r="AR3" s="136" t="s">
        <v>58</v>
      </c>
      <c r="AS3" s="136" t="s">
        <v>58</v>
      </c>
      <c r="AT3" s="156">
        <v>1234567</v>
      </c>
      <c r="AU3" s="136" t="s">
        <v>58</v>
      </c>
      <c r="AV3" s="156">
        <v>123456</v>
      </c>
      <c r="AW3" s="136" t="s">
        <v>58</v>
      </c>
      <c r="AX3" s="156">
        <v>123456</v>
      </c>
      <c r="AY3" s="136" t="s">
        <v>58</v>
      </c>
      <c r="AZ3" s="162" t="s">
        <v>426</v>
      </c>
      <c r="BA3" s="157">
        <v>1234567890</v>
      </c>
      <c r="BB3" s="136"/>
      <c r="BC3" s="136"/>
      <c r="BD3" s="136"/>
      <c r="BE3" s="136"/>
      <c r="BF3" s="136"/>
      <c r="BG3" s="136"/>
      <c r="BH3" s="136"/>
      <c r="BI3" s="136"/>
      <c r="BJ3" s="136"/>
      <c r="BK3" s="136"/>
      <c r="BL3" s="136"/>
      <c r="BM3" s="136"/>
      <c r="BN3" s="136"/>
      <c r="BO3" s="136"/>
      <c r="BP3" s="136"/>
      <c r="BQ3" s="385" t="s">
        <v>426</v>
      </c>
      <c r="BR3" s="386"/>
      <c r="BS3" s="386"/>
      <c r="BT3" s="387"/>
      <c r="BU3" s="188" t="s">
        <v>58</v>
      </c>
    </row>
    <row r="4" spans="1:73" s="158" customFormat="1" ht="13.5" thickTop="1" x14ac:dyDescent="0.2">
      <c r="A4" s="191"/>
      <c r="B4" s="192"/>
      <c r="C4" s="193"/>
      <c r="D4" s="193"/>
      <c r="E4" s="194"/>
      <c r="F4" s="195"/>
      <c r="G4" s="192"/>
      <c r="H4" s="192"/>
      <c r="I4" s="192"/>
      <c r="J4" s="192"/>
      <c r="K4" s="192"/>
      <c r="L4" s="196"/>
      <c r="M4" s="192"/>
      <c r="N4" s="192"/>
      <c r="O4" s="192"/>
      <c r="P4" s="197"/>
      <c r="Q4" s="198"/>
      <c r="R4" s="199"/>
      <c r="S4" s="192"/>
      <c r="T4" s="199"/>
      <c r="U4" s="200"/>
      <c r="V4" s="192"/>
      <c r="W4" s="192"/>
      <c r="X4" s="192"/>
      <c r="Y4" s="356"/>
      <c r="Z4" s="192"/>
      <c r="AA4" s="192"/>
      <c r="AB4" s="192"/>
      <c r="AC4" s="192"/>
      <c r="AD4" s="192"/>
      <c r="AE4" s="192"/>
      <c r="AF4" s="192"/>
      <c r="AG4" s="192"/>
      <c r="AH4" s="192"/>
      <c r="AI4" s="201"/>
      <c r="AJ4" s="366"/>
      <c r="AK4" s="201"/>
      <c r="AL4" s="368"/>
      <c r="AM4" s="192"/>
      <c r="AN4" s="201"/>
      <c r="AO4" s="201"/>
      <c r="AP4" s="201"/>
      <c r="AQ4" s="192"/>
      <c r="AR4" s="192"/>
      <c r="AS4" s="202"/>
      <c r="AT4" s="366"/>
      <c r="AU4" s="201"/>
      <c r="AV4" s="203"/>
      <c r="AW4" s="192"/>
      <c r="AX4" s="366"/>
      <c r="AY4" s="201"/>
      <c r="AZ4" s="201"/>
      <c r="BA4" s="201"/>
      <c r="BB4" s="201"/>
      <c r="BC4" s="192"/>
      <c r="BD4" s="201"/>
      <c r="BE4" s="201"/>
      <c r="BF4" s="192"/>
      <c r="BG4" s="204"/>
      <c r="BH4" s="204"/>
      <c r="BI4" s="204"/>
      <c r="BJ4" s="201"/>
      <c r="BK4" s="201"/>
      <c r="BL4" s="201"/>
      <c r="BM4" s="201"/>
      <c r="BN4" s="201"/>
      <c r="BO4" s="204"/>
      <c r="BP4" s="192"/>
      <c r="BQ4" s="201"/>
      <c r="BR4" s="201"/>
      <c r="BS4" s="201"/>
      <c r="BT4" s="205"/>
      <c r="BU4" s="189"/>
    </row>
    <row r="5" spans="1:73" s="158" customFormat="1" x14ac:dyDescent="0.2">
      <c r="A5" s="191"/>
      <c r="B5" s="192"/>
      <c r="C5" s="206"/>
      <c r="D5" s="206"/>
      <c r="E5" s="207"/>
      <c r="F5" s="195"/>
      <c r="G5" s="192"/>
      <c r="H5" s="192"/>
      <c r="I5" s="192"/>
      <c r="J5" s="192"/>
      <c r="K5" s="192"/>
      <c r="L5" s="196"/>
      <c r="M5" s="202"/>
      <c r="N5" s="192"/>
      <c r="O5" s="192"/>
      <c r="P5" s="197"/>
      <c r="Q5" s="208"/>
      <c r="R5" s="199"/>
      <c r="S5" s="192"/>
      <c r="T5" s="199"/>
      <c r="U5" s="200"/>
      <c r="V5" s="192"/>
      <c r="W5" s="192"/>
      <c r="X5" s="192"/>
      <c r="Y5" s="343"/>
      <c r="Z5" s="192"/>
      <c r="AA5" s="192"/>
      <c r="AB5" s="192"/>
      <c r="AC5" s="202"/>
      <c r="AD5" s="202"/>
      <c r="AE5" s="202"/>
      <c r="AF5" s="202"/>
      <c r="AG5" s="202"/>
      <c r="AH5" s="202"/>
      <c r="AI5" s="201"/>
      <c r="AJ5" s="366"/>
      <c r="AK5" s="201"/>
      <c r="AL5" s="368"/>
      <c r="AM5" s="192"/>
      <c r="AN5" s="201"/>
      <c r="AO5" s="201"/>
      <c r="AP5" s="201"/>
      <c r="AQ5" s="202"/>
      <c r="AR5" s="202"/>
      <c r="AS5" s="202"/>
      <c r="AT5" s="366"/>
      <c r="AU5" s="201"/>
      <c r="AV5" s="203"/>
      <c r="AW5" s="192"/>
      <c r="AX5" s="366"/>
      <c r="AY5" s="201"/>
      <c r="AZ5" s="201"/>
      <c r="BA5" s="201"/>
      <c r="BB5" s="209"/>
      <c r="BC5" s="209"/>
      <c r="BD5" s="209"/>
      <c r="BE5" s="209"/>
      <c r="BF5" s="209"/>
      <c r="BG5" s="209"/>
      <c r="BH5" s="209"/>
      <c r="BI5" s="209"/>
      <c r="BJ5" s="209"/>
      <c r="BK5" s="209"/>
      <c r="BL5" s="209"/>
      <c r="BM5" s="209"/>
      <c r="BN5" s="209"/>
      <c r="BO5" s="209"/>
      <c r="BP5" s="209"/>
      <c r="BQ5" s="209"/>
      <c r="BR5" s="209"/>
      <c r="BS5" s="209"/>
      <c r="BT5" s="209"/>
      <c r="BU5" s="189"/>
    </row>
    <row r="6" spans="1:73" s="158" customFormat="1" x14ac:dyDescent="0.2">
      <c r="A6" s="191"/>
      <c r="B6" s="192"/>
      <c r="C6" s="206"/>
      <c r="D6" s="206"/>
      <c r="E6" s="207"/>
      <c r="F6" s="195"/>
      <c r="G6" s="192"/>
      <c r="H6" s="192"/>
      <c r="I6" s="192"/>
      <c r="J6" s="192"/>
      <c r="K6" s="192"/>
      <c r="L6" s="196"/>
      <c r="M6" s="202"/>
      <c r="N6" s="192"/>
      <c r="O6" s="192"/>
      <c r="P6" s="197"/>
      <c r="Q6" s="208"/>
      <c r="R6" s="199"/>
      <c r="S6" s="192"/>
      <c r="T6" s="199"/>
      <c r="U6" s="200"/>
      <c r="V6" s="192"/>
      <c r="W6" s="192"/>
      <c r="X6" s="192"/>
      <c r="Y6" s="343"/>
      <c r="Z6" s="192"/>
      <c r="AA6" s="192"/>
      <c r="AB6" s="192"/>
      <c r="AC6" s="202"/>
      <c r="AD6" s="202"/>
      <c r="AE6" s="202"/>
      <c r="AF6" s="202"/>
      <c r="AG6" s="202"/>
      <c r="AH6" s="202"/>
      <c r="AI6" s="201"/>
      <c r="AJ6" s="366"/>
      <c r="AK6" s="201"/>
      <c r="AL6" s="368"/>
      <c r="AM6" s="192"/>
      <c r="AN6" s="201"/>
      <c r="AO6" s="201"/>
      <c r="AP6" s="201"/>
      <c r="AQ6" s="202"/>
      <c r="AR6" s="202"/>
      <c r="AS6" s="202"/>
      <c r="AT6" s="366"/>
      <c r="AU6" s="201"/>
      <c r="AV6" s="203"/>
      <c r="AW6" s="192"/>
      <c r="AX6" s="366"/>
      <c r="AY6" s="201"/>
      <c r="AZ6" s="201"/>
      <c r="BA6" s="201"/>
      <c r="BB6" s="209"/>
      <c r="BC6" s="209"/>
      <c r="BD6" s="209"/>
      <c r="BE6" s="209"/>
      <c r="BF6" s="209"/>
      <c r="BG6" s="209"/>
      <c r="BH6" s="209"/>
      <c r="BI6" s="209"/>
      <c r="BJ6" s="209"/>
      <c r="BK6" s="209"/>
      <c r="BL6" s="209"/>
      <c r="BM6" s="209"/>
      <c r="BN6" s="209"/>
      <c r="BO6" s="209"/>
      <c r="BP6" s="209"/>
      <c r="BQ6" s="209"/>
      <c r="BR6" s="209"/>
      <c r="BS6" s="209"/>
      <c r="BT6" s="209"/>
      <c r="BU6" s="189"/>
    </row>
    <row r="7" spans="1:73" s="159" customFormat="1" x14ac:dyDescent="0.2">
      <c r="A7" s="191"/>
      <c r="B7" s="192"/>
      <c r="C7" s="206"/>
      <c r="D7" s="206"/>
      <c r="E7" s="207"/>
      <c r="F7" s="195"/>
      <c r="G7" s="192"/>
      <c r="H7" s="192"/>
      <c r="I7" s="192"/>
      <c r="J7" s="192"/>
      <c r="K7" s="192"/>
      <c r="L7" s="196"/>
      <c r="M7" s="202"/>
      <c r="N7" s="192"/>
      <c r="O7" s="192"/>
      <c r="P7" s="197"/>
      <c r="Q7" s="208"/>
      <c r="R7" s="199"/>
      <c r="S7" s="192"/>
      <c r="T7" s="199"/>
      <c r="U7" s="200"/>
      <c r="V7" s="192"/>
      <c r="W7" s="192"/>
      <c r="X7" s="192"/>
      <c r="Y7" s="343"/>
      <c r="Z7" s="192"/>
      <c r="AA7" s="192"/>
      <c r="AB7" s="192"/>
      <c r="AC7" s="210"/>
      <c r="AD7" s="210"/>
      <c r="AE7" s="210"/>
      <c r="AF7" s="210"/>
      <c r="AG7" s="210"/>
      <c r="AH7" s="210"/>
      <c r="AI7" s="201"/>
      <c r="AJ7" s="366"/>
      <c r="AK7" s="201"/>
      <c r="AL7" s="368"/>
      <c r="AM7" s="192"/>
      <c r="AN7" s="201"/>
      <c r="AO7" s="201"/>
      <c r="AP7" s="201"/>
      <c r="AQ7" s="202"/>
      <c r="AR7" s="202"/>
      <c r="AS7" s="202"/>
      <c r="AT7" s="366"/>
      <c r="AU7" s="201"/>
      <c r="AV7" s="203"/>
      <c r="AW7" s="192"/>
      <c r="AX7" s="366"/>
      <c r="AY7" s="201"/>
      <c r="AZ7" s="201"/>
      <c r="BA7" s="201"/>
      <c r="BB7" s="210"/>
      <c r="BC7" s="210"/>
      <c r="BD7" s="210"/>
      <c r="BE7" s="210"/>
      <c r="BF7" s="210"/>
      <c r="BG7" s="210"/>
      <c r="BH7" s="210"/>
      <c r="BI7" s="210"/>
      <c r="BJ7" s="210"/>
      <c r="BK7" s="210"/>
      <c r="BL7" s="210"/>
      <c r="BM7" s="210"/>
      <c r="BN7" s="210"/>
      <c r="BO7" s="210"/>
      <c r="BP7" s="210"/>
      <c r="BQ7" s="210"/>
      <c r="BR7" s="210"/>
      <c r="BS7" s="210"/>
      <c r="BT7" s="210"/>
      <c r="BU7" s="189"/>
    </row>
    <row r="8" spans="1:73" s="159" customFormat="1" x14ac:dyDescent="0.2">
      <c r="A8" s="191"/>
      <c r="B8" s="192"/>
      <c r="C8" s="206"/>
      <c r="D8" s="206"/>
      <c r="E8" s="207"/>
      <c r="F8" s="195"/>
      <c r="G8" s="192"/>
      <c r="H8" s="192"/>
      <c r="I8" s="192"/>
      <c r="J8" s="192"/>
      <c r="K8" s="192"/>
      <c r="L8" s="196"/>
      <c r="M8" s="202"/>
      <c r="N8" s="192"/>
      <c r="O8" s="192"/>
      <c r="P8" s="197"/>
      <c r="Q8" s="208"/>
      <c r="R8" s="199"/>
      <c r="S8" s="192"/>
      <c r="T8" s="199"/>
      <c r="U8" s="200"/>
      <c r="V8" s="192"/>
      <c r="W8" s="192"/>
      <c r="X8" s="192"/>
      <c r="Y8" s="343"/>
      <c r="Z8" s="192"/>
      <c r="AA8" s="192"/>
      <c r="AB8" s="192"/>
      <c r="AC8" s="210"/>
      <c r="AD8" s="210"/>
      <c r="AE8" s="210"/>
      <c r="AF8" s="210"/>
      <c r="AG8" s="210"/>
      <c r="AH8" s="210"/>
      <c r="AI8" s="201"/>
      <c r="AJ8" s="366"/>
      <c r="AK8" s="201"/>
      <c r="AL8" s="368"/>
      <c r="AM8" s="192"/>
      <c r="AN8" s="201"/>
      <c r="AO8" s="201"/>
      <c r="AP8" s="201"/>
      <c r="AQ8" s="202"/>
      <c r="AR8" s="202"/>
      <c r="AS8" s="202"/>
      <c r="AT8" s="366"/>
      <c r="AU8" s="201"/>
      <c r="AV8" s="203"/>
      <c r="AW8" s="192"/>
      <c r="AX8" s="366"/>
      <c r="AY8" s="201"/>
      <c r="AZ8" s="201"/>
      <c r="BA8" s="201"/>
      <c r="BB8" s="210"/>
      <c r="BC8" s="210"/>
      <c r="BD8" s="210"/>
      <c r="BE8" s="210"/>
      <c r="BF8" s="210"/>
      <c r="BG8" s="210"/>
      <c r="BH8" s="210"/>
      <c r="BI8" s="210"/>
      <c r="BJ8" s="210"/>
      <c r="BK8" s="210"/>
      <c r="BL8" s="210"/>
      <c r="BM8" s="210"/>
      <c r="BN8" s="210"/>
      <c r="BO8" s="210"/>
      <c r="BP8" s="210"/>
      <c r="BQ8" s="210"/>
      <c r="BR8" s="210"/>
      <c r="BS8" s="210"/>
      <c r="BT8" s="210"/>
      <c r="BU8" s="189"/>
    </row>
    <row r="9" spans="1:73" s="159" customFormat="1" x14ac:dyDescent="0.2">
      <c r="A9" s="191"/>
      <c r="B9" s="192"/>
      <c r="C9" s="206"/>
      <c r="D9" s="206"/>
      <c r="E9" s="207"/>
      <c r="F9" s="195"/>
      <c r="G9" s="192"/>
      <c r="H9" s="192"/>
      <c r="I9" s="192"/>
      <c r="J9" s="192"/>
      <c r="K9" s="192"/>
      <c r="L9" s="196"/>
      <c r="M9" s="202"/>
      <c r="N9" s="192"/>
      <c r="O9" s="192"/>
      <c r="P9" s="197"/>
      <c r="Q9" s="208"/>
      <c r="R9" s="199"/>
      <c r="S9" s="192"/>
      <c r="T9" s="199"/>
      <c r="U9" s="200"/>
      <c r="V9" s="192"/>
      <c r="W9" s="192"/>
      <c r="X9" s="192"/>
      <c r="Y9" s="343"/>
      <c r="Z9" s="192"/>
      <c r="AA9" s="192"/>
      <c r="AB9" s="192"/>
      <c r="AC9" s="210"/>
      <c r="AD9" s="210"/>
      <c r="AE9" s="210"/>
      <c r="AF9" s="210"/>
      <c r="AG9" s="210"/>
      <c r="AH9" s="210"/>
      <c r="AI9" s="201"/>
      <c r="AJ9" s="366"/>
      <c r="AK9" s="201"/>
      <c r="AL9" s="368"/>
      <c r="AM9" s="192"/>
      <c r="AN9" s="201"/>
      <c r="AO9" s="201"/>
      <c r="AP9" s="201"/>
      <c r="AQ9" s="202"/>
      <c r="AR9" s="202"/>
      <c r="AS9" s="202"/>
      <c r="AT9" s="366"/>
      <c r="AU9" s="201"/>
      <c r="AV9" s="203"/>
      <c r="AW9" s="192"/>
      <c r="AX9" s="366"/>
      <c r="AY9" s="201"/>
      <c r="AZ9" s="201"/>
      <c r="BA9" s="201"/>
      <c r="BB9" s="210"/>
      <c r="BC9" s="210"/>
      <c r="BD9" s="210"/>
      <c r="BE9" s="210"/>
      <c r="BF9" s="210"/>
      <c r="BG9" s="210"/>
      <c r="BH9" s="210"/>
      <c r="BI9" s="210"/>
      <c r="BJ9" s="210"/>
      <c r="BK9" s="210"/>
      <c r="BL9" s="210"/>
      <c r="BM9" s="210"/>
      <c r="BN9" s="210"/>
      <c r="BO9" s="210"/>
      <c r="BP9" s="210"/>
      <c r="BQ9" s="210"/>
      <c r="BR9" s="210"/>
      <c r="BS9" s="210"/>
      <c r="BT9" s="210"/>
      <c r="BU9" s="189"/>
    </row>
    <row r="10" spans="1:73" s="159" customFormat="1" x14ac:dyDescent="0.2">
      <c r="A10" s="191"/>
      <c r="B10" s="192"/>
      <c r="C10" s="206"/>
      <c r="D10" s="206"/>
      <c r="E10" s="207"/>
      <c r="F10" s="195"/>
      <c r="G10" s="192"/>
      <c r="H10" s="192"/>
      <c r="I10" s="192"/>
      <c r="J10" s="192"/>
      <c r="K10" s="192"/>
      <c r="L10" s="196"/>
      <c r="M10" s="202"/>
      <c r="N10" s="192"/>
      <c r="O10" s="192"/>
      <c r="P10" s="197"/>
      <c r="Q10" s="208"/>
      <c r="R10" s="199"/>
      <c r="S10" s="192"/>
      <c r="T10" s="199"/>
      <c r="U10" s="200"/>
      <c r="V10" s="192"/>
      <c r="W10" s="192"/>
      <c r="X10" s="192"/>
      <c r="Y10" s="343"/>
      <c r="Z10" s="192"/>
      <c r="AA10" s="192"/>
      <c r="AB10" s="192"/>
      <c r="AC10" s="210"/>
      <c r="AD10" s="210"/>
      <c r="AE10" s="210"/>
      <c r="AF10" s="210"/>
      <c r="AG10" s="210"/>
      <c r="AH10" s="210"/>
      <c r="AI10" s="201"/>
      <c r="AJ10" s="366"/>
      <c r="AK10" s="201"/>
      <c r="AL10" s="368"/>
      <c r="AM10" s="192"/>
      <c r="AN10" s="201"/>
      <c r="AO10" s="201"/>
      <c r="AP10" s="201"/>
      <c r="AQ10" s="202"/>
      <c r="AR10" s="202"/>
      <c r="AS10" s="202"/>
      <c r="AT10" s="366"/>
      <c r="AU10" s="201"/>
      <c r="AV10" s="203"/>
      <c r="AW10" s="192"/>
      <c r="AX10" s="366"/>
      <c r="AY10" s="201"/>
      <c r="AZ10" s="201"/>
      <c r="BA10" s="201"/>
      <c r="BB10" s="210"/>
      <c r="BC10" s="210"/>
      <c r="BD10" s="210"/>
      <c r="BE10" s="210"/>
      <c r="BF10" s="210"/>
      <c r="BG10" s="210"/>
      <c r="BH10" s="210"/>
      <c r="BI10" s="210"/>
      <c r="BJ10" s="210"/>
      <c r="BK10" s="210"/>
      <c r="BL10" s="210"/>
      <c r="BM10" s="210"/>
      <c r="BN10" s="210"/>
      <c r="BO10" s="210"/>
      <c r="BP10" s="210"/>
      <c r="BQ10" s="210"/>
      <c r="BR10" s="210"/>
      <c r="BS10" s="210"/>
      <c r="BT10" s="210"/>
      <c r="BU10" s="189"/>
    </row>
    <row r="11" spans="1:73" s="159" customFormat="1" x14ac:dyDescent="0.2">
      <c r="A11" s="191"/>
      <c r="B11" s="192"/>
      <c r="C11" s="206"/>
      <c r="D11" s="206"/>
      <c r="E11" s="207"/>
      <c r="F11" s="195"/>
      <c r="G11" s="192"/>
      <c r="H11" s="192"/>
      <c r="I11" s="192"/>
      <c r="J11" s="192"/>
      <c r="K11" s="192"/>
      <c r="L11" s="196"/>
      <c r="M11" s="202"/>
      <c r="N11" s="192"/>
      <c r="O11" s="192"/>
      <c r="P11" s="197"/>
      <c r="Q11" s="208"/>
      <c r="R11" s="199"/>
      <c r="S11" s="192"/>
      <c r="T11" s="199"/>
      <c r="U11" s="200"/>
      <c r="V11" s="192"/>
      <c r="W11" s="192"/>
      <c r="X11" s="192"/>
      <c r="Y11" s="343"/>
      <c r="Z11" s="192"/>
      <c r="AA11" s="192"/>
      <c r="AB11" s="192"/>
      <c r="AC11" s="202"/>
      <c r="AD11" s="202"/>
      <c r="AE11" s="202"/>
      <c r="AF11" s="210"/>
      <c r="AG11" s="202"/>
      <c r="AH11" s="202"/>
      <c r="AI11" s="201"/>
      <c r="AJ11" s="366"/>
      <c r="AK11" s="201"/>
      <c r="AL11" s="368"/>
      <c r="AM11" s="192"/>
      <c r="AN11" s="201"/>
      <c r="AO11" s="201"/>
      <c r="AP11" s="201"/>
      <c r="AQ11" s="202"/>
      <c r="AR11" s="202"/>
      <c r="AS11" s="202"/>
      <c r="AT11" s="366"/>
      <c r="AU11" s="201"/>
      <c r="AV11" s="203"/>
      <c r="AW11" s="192"/>
      <c r="AX11" s="366"/>
      <c r="AY11" s="201"/>
      <c r="AZ11" s="201"/>
      <c r="BA11" s="201"/>
      <c r="BB11" s="210"/>
      <c r="BC11" s="210"/>
      <c r="BD11" s="210"/>
      <c r="BE11" s="210"/>
      <c r="BF11" s="210"/>
      <c r="BG11" s="210"/>
      <c r="BH11" s="210"/>
      <c r="BI11" s="210"/>
      <c r="BJ11" s="210"/>
      <c r="BK11" s="210"/>
      <c r="BL11" s="210"/>
      <c r="BM11" s="210"/>
      <c r="BN11" s="210"/>
      <c r="BO11" s="210"/>
      <c r="BP11" s="210"/>
      <c r="BQ11" s="210"/>
      <c r="BR11" s="210"/>
      <c r="BS11" s="210"/>
      <c r="BT11" s="210"/>
      <c r="BU11" s="189"/>
    </row>
    <row r="12" spans="1:73" s="159" customFormat="1" x14ac:dyDescent="0.2">
      <c r="A12" s="191"/>
      <c r="B12" s="192"/>
      <c r="C12" s="206"/>
      <c r="D12" s="206"/>
      <c r="E12" s="207"/>
      <c r="F12" s="195"/>
      <c r="G12" s="192"/>
      <c r="H12" s="192"/>
      <c r="I12" s="192"/>
      <c r="J12" s="192"/>
      <c r="K12" s="192"/>
      <c r="L12" s="196"/>
      <c r="M12" s="202"/>
      <c r="N12" s="192"/>
      <c r="O12" s="192"/>
      <c r="P12" s="197"/>
      <c r="Q12" s="208"/>
      <c r="R12" s="199"/>
      <c r="S12" s="192"/>
      <c r="T12" s="199"/>
      <c r="U12" s="200"/>
      <c r="V12" s="192"/>
      <c r="W12" s="192"/>
      <c r="X12" s="192"/>
      <c r="Y12" s="343"/>
      <c r="Z12" s="192"/>
      <c r="AA12" s="192"/>
      <c r="AB12" s="192"/>
      <c r="AC12" s="202"/>
      <c r="AD12" s="202"/>
      <c r="AE12" s="202"/>
      <c r="AF12" s="210"/>
      <c r="AG12" s="202"/>
      <c r="AH12" s="202"/>
      <c r="AI12" s="201"/>
      <c r="AJ12" s="366"/>
      <c r="AK12" s="201"/>
      <c r="AL12" s="368"/>
      <c r="AM12" s="192"/>
      <c r="AN12" s="201"/>
      <c r="AO12" s="201"/>
      <c r="AP12" s="201"/>
      <c r="AQ12" s="202"/>
      <c r="AR12" s="202"/>
      <c r="AS12" s="202"/>
      <c r="AT12" s="366"/>
      <c r="AU12" s="201"/>
      <c r="AV12" s="203"/>
      <c r="AW12" s="192"/>
      <c r="AX12" s="366"/>
      <c r="AY12" s="201"/>
      <c r="AZ12" s="201"/>
      <c r="BA12" s="201"/>
      <c r="BB12" s="210"/>
      <c r="BC12" s="210"/>
      <c r="BD12" s="210"/>
      <c r="BE12" s="210"/>
      <c r="BF12" s="210"/>
      <c r="BG12" s="210"/>
      <c r="BH12" s="210"/>
      <c r="BI12" s="210"/>
      <c r="BJ12" s="210"/>
      <c r="BK12" s="210"/>
      <c r="BL12" s="210"/>
      <c r="BM12" s="210"/>
      <c r="BN12" s="210"/>
      <c r="BO12" s="210"/>
      <c r="BP12" s="210"/>
      <c r="BQ12" s="210"/>
      <c r="BR12" s="210"/>
      <c r="BS12" s="210"/>
      <c r="BT12" s="210"/>
      <c r="BU12" s="189"/>
    </row>
    <row r="13" spans="1:73" s="159" customFormat="1" x14ac:dyDescent="0.2">
      <c r="A13" s="191"/>
      <c r="B13" s="192"/>
      <c r="C13" s="206"/>
      <c r="D13" s="206"/>
      <c r="E13" s="207"/>
      <c r="F13" s="195"/>
      <c r="G13" s="192"/>
      <c r="H13" s="192"/>
      <c r="I13" s="192"/>
      <c r="J13" s="192"/>
      <c r="K13" s="192"/>
      <c r="L13" s="196"/>
      <c r="M13" s="202"/>
      <c r="N13" s="192"/>
      <c r="O13" s="192"/>
      <c r="P13" s="197"/>
      <c r="Q13" s="208"/>
      <c r="R13" s="199"/>
      <c r="S13" s="192"/>
      <c r="T13" s="199"/>
      <c r="U13" s="200"/>
      <c r="V13" s="192"/>
      <c r="W13" s="192"/>
      <c r="X13" s="192"/>
      <c r="Y13" s="343"/>
      <c r="Z13" s="192"/>
      <c r="AA13" s="192"/>
      <c r="AB13" s="192"/>
      <c r="AC13" s="202"/>
      <c r="AD13" s="202"/>
      <c r="AE13" s="202"/>
      <c r="AF13" s="210"/>
      <c r="AG13" s="202"/>
      <c r="AH13" s="202"/>
      <c r="AI13" s="201"/>
      <c r="AJ13" s="366"/>
      <c r="AK13" s="201"/>
      <c r="AL13" s="368"/>
      <c r="AM13" s="192"/>
      <c r="AN13" s="201"/>
      <c r="AO13" s="201"/>
      <c r="AP13" s="201"/>
      <c r="AQ13" s="202"/>
      <c r="AR13" s="202"/>
      <c r="AS13" s="202"/>
      <c r="AT13" s="366"/>
      <c r="AU13" s="201"/>
      <c r="AV13" s="203"/>
      <c r="AW13" s="192"/>
      <c r="AX13" s="366"/>
      <c r="AY13" s="201"/>
      <c r="AZ13" s="201"/>
      <c r="BA13" s="201"/>
      <c r="BB13" s="210"/>
      <c r="BC13" s="210"/>
      <c r="BD13" s="210"/>
      <c r="BE13" s="210"/>
      <c r="BF13" s="210"/>
      <c r="BG13" s="210"/>
      <c r="BH13" s="210"/>
      <c r="BI13" s="210"/>
      <c r="BJ13" s="210"/>
      <c r="BK13" s="210"/>
      <c r="BL13" s="210"/>
      <c r="BM13" s="210"/>
      <c r="BN13" s="210"/>
      <c r="BO13" s="210"/>
      <c r="BP13" s="210"/>
      <c r="BQ13" s="210"/>
      <c r="BR13" s="210"/>
      <c r="BS13" s="210"/>
      <c r="BT13" s="210"/>
      <c r="BU13" s="189"/>
    </row>
    <row r="14" spans="1:73" s="159" customFormat="1" x14ac:dyDescent="0.2">
      <c r="A14" s="191"/>
      <c r="B14" s="192"/>
      <c r="C14" s="206"/>
      <c r="D14" s="206"/>
      <c r="E14" s="207"/>
      <c r="F14" s="195"/>
      <c r="G14" s="192"/>
      <c r="H14" s="192"/>
      <c r="I14" s="192"/>
      <c r="J14" s="192"/>
      <c r="K14" s="192"/>
      <c r="L14" s="196"/>
      <c r="M14" s="202"/>
      <c r="N14" s="192"/>
      <c r="O14" s="192"/>
      <c r="P14" s="197"/>
      <c r="Q14" s="208"/>
      <c r="R14" s="199"/>
      <c r="S14" s="192"/>
      <c r="T14" s="199"/>
      <c r="U14" s="200"/>
      <c r="V14" s="192"/>
      <c r="W14" s="192"/>
      <c r="X14" s="192"/>
      <c r="Y14" s="343"/>
      <c r="Z14" s="192"/>
      <c r="AA14" s="192"/>
      <c r="AB14" s="192"/>
      <c r="AC14" s="202"/>
      <c r="AD14" s="202"/>
      <c r="AE14" s="202"/>
      <c r="AF14" s="210"/>
      <c r="AG14" s="210"/>
      <c r="AH14" s="210"/>
      <c r="AI14" s="201"/>
      <c r="AJ14" s="366"/>
      <c r="AK14" s="201"/>
      <c r="AL14" s="368"/>
      <c r="AM14" s="192"/>
      <c r="AN14" s="201"/>
      <c r="AO14" s="201"/>
      <c r="AP14" s="201"/>
      <c r="AQ14" s="202"/>
      <c r="AR14" s="202"/>
      <c r="AS14" s="202"/>
      <c r="AT14" s="366"/>
      <c r="AU14" s="201"/>
      <c r="AV14" s="203"/>
      <c r="AW14" s="192"/>
      <c r="AX14" s="366"/>
      <c r="AY14" s="201"/>
      <c r="AZ14" s="201"/>
      <c r="BA14" s="201"/>
      <c r="BB14" s="210"/>
      <c r="BC14" s="210"/>
      <c r="BD14" s="210"/>
      <c r="BE14" s="210"/>
      <c r="BF14" s="210"/>
      <c r="BG14" s="210"/>
      <c r="BH14" s="210"/>
      <c r="BI14" s="210"/>
      <c r="BJ14" s="210"/>
      <c r="BK14" s="210"/>
      <c r="BL14" s="210"/>
      <c r="BM14" s="210"/>
      <c r="BN14" s="210"/>
      <c r="BO14" s="210"/>
      <c r="BP14" s="210"/>
      <c r="BQ14" s="210"/>
      <c r="BR14" s="210"/>
      <c r="BS14" s="210"/>
      <c r="BT14" s="210"/>
      <c r="BU14" s="189"/>
    </row>
    <row r="15" spans="1:73" s="160" customFormat="1" x14ac:dyDescent="0.2">
      <c r="A15" s="191"/>
      <c r="B15" s="192"/>
      <c r="C15" s="206"/>
      <c r="D15" s="206"/>
      <c r="E15" s="207"/>
      <c r="F15" s="195"/>
      <c r="G15" s="192"/>
      <c r="H15" s="192"/>
      <c r="I15" s="192"/>
      <c r="J15" s="192"/>
      <c r="K15" s="192"/>
      <c r="L15" s="196"/>
      <c r="M15" s="202"/>
      <c r="N15" s="192"/>
      <c r="O15" s="192"/>
      <c r="P15" s="197"/>
      <c r="Q15" s="208"/>
      <c r="R15" s="199"/>
      <c r="S15" s="192"/>
      <c r="T15" s="199"/>
      <c r="U15" s="200"/>
      <c r="V15" s="192"/>
      <c r="W15" s="192"/>
      <c r="X15" s="192"/>
      <c r="Y15" s="343"/>
      <c r="Z15" s="192"/>
      <c r="AA15" s="192"/>
      <c r="AB15" s="192"/>
      <c r="AC15" s="202"/>
      <c r="AD15" s="202"/>
      <c r="AE15" s="202"/>
      <c r="AF15" s="210"/>
      <c r="AG15" s="202"/>
      <c r="AH15" s="202"/>
      <c r="AI15" s="201"/>
      <c r="AJ15" s="366"/>
      <c r="AK15" s="201"/>
      <c r="AL15" s="368"/>
      <c r="AM15" s="192"/>
      <c r="AN15" s="201"/>
      <c r="AO15" s="201"/>
      <c r="AP15" s="201"/>
      <c r="AQ15" s="202"/>
      <c r="AR15" s="202"/>
      <c r="AS15" s="202"/>
      <c r="AT15" s="366"/>
      <c r="AU15" s="201"/>
      <c r="AV15" s="203"/>
      <c r="AW15" s="192"/>
      <c r="AX15" s="366"/>
      <c r="AY15" s="201"/>
      <c r="AZ15" s="201"/>
      <c r="BA15" s="201"/>
      <c r="BB15" s="210"/>
      <c r="BC15" s="210"/>
      <c r="BD15" s="210"/>
      <c r="BE15" s="210"/>
      <c r="BF15" s="210"/>
      <c r="BG15" s="210"/>
      <c r="BH15" s="210"/>
      <c r="BI15" s="210"/>
      <c r="BJ15" s="210"/>
      <c r="BK15" s="210"/>
      <c r="BL15" s="210"/>
      <c r="BM15" s="210"/>
      <c r="BN15" s="210"/>
      <c r="BO15" s="210"/>
      <c r="BP15" s="210"/>
      <c r="BQ15" s="210"/>
      <c r="BR15" s="210"/>
      <c r="BS15" s="210"/>
      <c r="BT15" s="210"/>
      <c r="BU15" s="189"/>
    </row>
    <row r="16" spans="1:73" s="160" customFormat="1" x14ac:dyDescent="0.2">
      <c r="A16" s="191"/>
      <c r="B16" s="192"/>
      <c r="C16" s="206"/>
      <c r="D16" s="206"/>
      <c r="E16" s="207"/>
      <c r="F16" s="195"/>
      <c r="G16" s="192"/>
      <c r="H16" s="192"/>
      <c r="I16" s="192"/>
      <c r="J16" s="192"/>
      <c r="K16" s="192"/>
      <c r="L16" s="196"/>
      <c r="M16" s="202"/>
      <c r="N16" s="192"/>
      <c r="O16" s="192"/>
      <c r="P16" s="197"/>
      <c r="Q16" s="208"/>
      <c r="R16" s="199"/>
      <c r="S16" s="192"/>
      <c r="T16" s="199"/>
      <c r="U16" s="200"/>
      <c r="V16" s="192"/>
      <c r="W16" s="192"/>
      <c r="X16" s="192"/>
      <c r="Y16" s="343"/>
      <c r="Z16" s="192"/>
      <c r="AA16" s="192"/>
      <c r="AB16" s="192"/>
      <c r="AC16" s="202"/>
      <c r="AD16" s="202"/>
      <c r="AE16" s="202"/>
      <c r="AF16" s="210"/>
      <c r="AG16" s="210"/>
      <c r="AH16" s="210"/>
      <c r="AI16" s="201"/>
      <c r="AJ16" s="366"/>
      <c r="AK16" s="201"/>
      <c r="AL16" s="368"/>
      <c r="AM16" s="192"/>
      <c r="AN16" s="201"/>
      <c r="AO16" s="201"/>
      <c r="AP16" s="201"/>
      <c r="AQ16" s="202"/>
      <c r="AR16" s="202"/>
      <c r="AS16" s="202"/>
      <c r="AT16" s="366"/>
      <c r="AU16" s="201"/>
      <c r="AV16" s="203"/>
      <c r="AW16" s="192"/>
      <c r="AX16" s="366"/>
      <c r="AY16" s="201"/>
      <c r="AZ16" s="201"/>
      <c r="BA16" s="201"/>
      <c r="BB16" s="210"/>
      <c r="BC16" s="210"/>
      <c r="BD16" s="210"/>
      <c r="BE16" s="210"/>
      <c r="BF16" s="210"/>
      <c r="BG16" s="210"/>
      <c r="BH16" s="210"/>
      <c r="BI16" s="210"/>
      <c r="BJ16" s="210"/>
      <c r="BK16" s="210"/>
      <c r="BL16" s="210"/>
      <c r="BM16" s="210"/>
      <c r="BN16" s="210"/>
      <c r="BO16" s="210"/>
      <c r="BP16" s="210"/>
      <c r="BQ16" s="210"/>
      <c r="BR16" s="210"/>
      <c r="BS16" s="210"/>
      <c r="BT16" s="210"/>
      <c r="BU16" s="189"/>
    </row>
    <row r="17" spans="1:73" s="160" customFormat="1" x14ac:dyDescent="0.2">
      <c r="A17" s="191"/>
      <c r="B17" s="192"/>
      <c r="C17" s="206"/>
      <c r="D17" s="206"/>
      <c r="E17" s="207"/>
      <c r="F17" s="195"/>
      <c r="G17" s="192"/>
      <c r="H17" s="192"/>
      <c r="I17" s="192"/>
      <c r="J17" s="192"/>
      <c r="K17" s="192"/>
      <c r="L17" s="196"/>
      <c r="M17" s="202"/>
      <c r="N17" s="192"/>
      <c r="O17" s="192"/>
      <c r="P17" s="197"/>
      <c r="Q17" s="208"/>
      <c r="R17" s="199"/>
      <c r="S17" s="192"/>
      <c r="T17" s="199"/>
      <c r="U17" s="200"/>
      <c r="V17" s="192"/>
      <c r="W17" s="192"/>
      <c r="X17" s="192"/>
      <c r="Y17" s="343"/>
      <c r="Z17" s="192"/>
      <c r="AA17" s="192"/>
      <c r="AB17" s="192"/>
      <c r="AC17" s="202"/>
      <c r="AD17" s="202"/>
      <c r="AE17" s="202"/>
      <c r="AF17" s="210"/>
      <c r="AG17" s="210"/>
      <c r="AH17" s="210"/>
      <c r="AI17" s="201"/>
      <c r="AJ17" s="366"/>
      <c r="AK17" s="201"/>
      <c r="AL17" s="368"/>
      <c r="AM17" s="192"/>
      <c r="AN17" s="201"/>
      <c r="AO17" s="201"/>
      <c r="AP17" s="201"/>
      <c r="AQ17" s="202"/>
      <c r="AR17" s="202"/>
      <c r="AS17" s="202"/>
      <c r="AT17" s="366"/>
      <c r="AU17" s="201"/>
      <c r="AV17" s="203"/>
      <c r="AW17" s="192"/>
      <c r="AX17" s="366"/>
      <c r="AY17" s="201"/>
      <c r="AZ17" s="201"/>
      <c r="BA17" s="201"/>
      <c r="BB17" s="210"/>
      <c r="BC17" s="210"/>
      <c r="BD17" s="210"/>
      <c r="BE17" s="210"/>
      <c r="BF17" s="210"/>
      <c r="BG17" s="210"/>
      <c r="BH17" s="210"/>
      <c r="BI17" s="210"/>
      <c r="BJ17" s="210"/>
      <c r="BK17" s="210"/>
      <c r="BL17" s="210"/>
      <c r="BM17" s="210"/>
      <c r="BN17" s="210"/>
      <c r="BO17" s="210"/>
      <c r="BP17" s="210"/>
      <c r="BQ17" s="210"/>
      <c r="BR17" s="210"/>
      <c r="BS17" s="210"/>
      <c r="BT17" s="210"/>
      <c r="BU17" s="189"/>
    </row>
    <row r="18" spans="1:73" s="160" customFormat="1" x14ac:dyDescent="0.2">
      <c r="A18" s="191"/>
      <c r="B18" s="192"/>
      <c r="C18" s="206"/>
      <c r="D18" s="206"/>
      <c r="E18" s="207"/>
      <c r="F18" s="195"/>
      <c r="G18" s="192"/>
      <c r="H18" s="192"/>
      <c r="I18" s="192"/>
      <c r="J18" s="192"/>
      <c r="K18" s="192"/>
      <c r="L18" s="196"/>
      <c r="M18" s="202"/>
      <c r="N18" s="192"/>
      <c r="O18" s="192"/>
      <c r="P18" s="197"/>
      <c r="Q18" s="208"/>
      <c r="R18" s="199"/>
      <c r="S18" s="192"/>
      <c r="T18" s="199"/>
      <c r="U18" s="200"/>
      <c r="V18" s="192"/>
      <c r="W18" s="192"/>
      <c r="X18" s="192"/>
      <c r="Y18" s="343"/>
      <c r="Z18" s="192"/>
      <c r="AA18" s="192"/>
      <c r="AB18" s="192"/>
      <c r="AC18" s="202"/>
      <c r="AD18" s="202"/>
      <c r="AE18" s="202"/>
      <c r="AF18" s="210"/>
      <c r="AG18" s="210"/>
      <c r="AH18" s="210"/>
      <c r="AI18" s="201"/>
      <c r="AJ18" s="366"/>
      <c r="AK18" s="201"/>
      <c r="AL18" s="368"/>
      <c r="AM18" s="192"/>
      <c r="AN18" s="201"/>
      <c r="AO18" s="201"/>
      <c r="AP18" s="201"/>
      <c r="AQ18" s="202"/>
      <c r="AR18" s="202"/>
      <c r="AS18" s="202"/>
      <c r="AT18" s="366"/>
      <c r="AU18" s="201"/>
      <c r="AV18" s="203"/>
      <c r="AW18" s="192"/>
      <c r="AX18" s="366"/>
      <c r="AY18" s="201"/>
      <c r="AZ18" s="201"/>
      <c r="BA18" s="201"/>
      <c r="BB18" s="210"/>
      <c r="BC18" s="210"/>
      <c r="BD18" s="210"/>
      <c r="BE18" s="210"/>
      <c r="BF18" s="210"/>
      <c r="BG18" s="210"/>
      <c r="BH18" s="210"/>
      <c r="BI18" s="210"/>
      <c r="BJ18" s="210"/>
      <c r="BK18" s="210"/>
      <c r="BL18" s="210"/>
      <c r="BM18" s="210"/>
      <c r="BN18" s="210"/>
      <c r="BO18" s="210"/>
      <c r="BP18" s="210"/>
      <c r="BQ18" s="210"/>
      <c r="BR18" s="210"/>
      <c r="BS18" s="210"/>
      <c r="BT18" s="210"/>
      <c r="BU18" s="189"/>
    </row>
    <row r="19" spans="1:73" s="160" customFormat="1" x14ac:dyDescent="0.2">
      <c r="A19" s="191"/>
      <c r="B19" s="192"/>
      <c r="C19" s="206"/>
      <c r="D19" s="206"/>
      <c r="E19" s="207"/>
      <c r="F19" s="195"/>
      <c r="G19" s="192"/>
      <c r="H19" s="192"/>
      <c r="I19" s="192"/>
      <c r="J19" s="192"/>
      <c r="K19" s="192"/>
      <c r="L19" s="196"/>
      <c r="M19" s="202"/>
      <c r="N19" s="192"/>
      <c r="O19" s="192"/>
      <c r="P19" s="197"/>
      <c r="Q19" s="208"/>
      <c r="R19" s="199"/>
      <c r="S19" s="192"/>
      <c r="T19" s="199"/>
      <c r="U19" s="200"/>
      <c r="V19" s="192"/>
      <c r="W19" s="192"/>
      <c r="X19" s="192"/>
      <c r="Y19" s="343"/>
      <c r="Z19" s="192"/>
      <c r="AA19" s="192"/>
      <c r="AB19" s="192"/>
      <c r="AC19" s="202"/>
      <c r="AD19" s="202"/>
      <c r="AE19" s="202"/>
      <c r="AF19" s="210"/>
      <c r="AG19" s="202"/>
      <c r="AH19" s="202"/>
      <c r="AI19" s="201"/>
      <c r="AJ19" s="366"/>
      <c r="AK19" s="201"/>
      <c r="AL19" s="368"/>
      <c r="AM19" s="192"/>
      <c r="AN19" s="201"/>
      <c r="AO19" s="201"/>
      <c r="AP19" s="201"/>
      <c r="AQ19" s="202"/>
      <c r="AR19" s="202"/>
      <c r="AS19" s="202"/>
      <c r="AT19" s="366"/>
      <c r="AU19" s="201"/>
      <c r="AV19" s="203"/>
      <c r="AW19" s="192"/>
      <c r="AX19" s="366"/>
      <c r="AY19" s="201"/>
      <c r="AZ19" s="201"/>
      <c r="BA19" s="201"/>
      <c r="BB19" s="210"/>
      <c r="BC19" s="210"/>
      <c r="BD19" s="210"/>
      <c r="BE19" s="210"/>
      <c r="BF19" s="210"/>
      <c r="BG19" s="210"/>
      <c r="BH19" s="210"/>
      <c r="BI19" s="210"/>
      <c r="BJ19" s="210"/>
      <c r="BK19" s="210"/>
      <c r="BL19" s="210"/>
      <c r="BM19" s="210"/>
      <c r="BN19" s="210"/>
      <c r="BO19" s="210"/>
      <c r="BP19" s="210"/>
      <c r="BQ19" s="210"/>
      <c r="BR19" s="210"/>
      <c r="BS19" s="210"/>
      <c r="BT19" s="210"/>
      <c r="BU19" s="189"/>
    </row>
    <row r="20" spans="1:73" s="160" customFormat="1" x14ac:dyDescent="0.2">
      <c r="A20" s="191"/>
      <c r="B20" s="192"/>
      <c r="C20" s="206"/>
      <c r="D20" s="206"/>
      <c r="E20" s="207"/>
      <c r="F20" s="195"/>
      <c r="G20" s="192"/>
      <c r="H20" s="192"/>
      <c r="I20" s="192"/>
      <c r="J20" s="192"/>
      <c r="K20" s="192"/>
      <c r="L20" s="196"/>
      <c r="M20" s="202"/>
      <c r="N20" s="192"/>
      <c r="O20" s="192"/>
      <c r="P20" s="197"/>
      <c r="Q20" s="208"/>
      <c r="R20" s="199"/>
      <c r="S20" s="192"/>
      <c r="T20" s="199"/>
      <c r="U20" s="200"/>
      <c r="V20" s="192"/>
      <c r="W20" s="192"/>
      <c r="X20" s="192"/>
      <c r="Y20" s="343"/>
      <c r="Z20" s="192"/>
      <c r="AA20" s="192"/>
      <c r="AB20" s="192"/>
      <c r="AC20" s="202"/>
      <c r="AD20" s="202"/>
      <c r="AE20" s="202"/>
      <c r="AF20" s="210"/>
      <c r="AG20" s="202"/>
      <c r="AH20" s="202"/>
      <c r="AI20" s="201"/>
      <c r="AJ20" s="366"/>
      <c r="AK20" s="201"/>
      <c r="AL20" s="368"/>
      <c r="AM20" s="192"/>
      <c r="AN20" s="201"/>
      <c r="AO20" s="201"/>
      <c r="AP20" s="201"/>
      <c r="AQ20" s="202"/>
      <c r="AR20" s="202"/>
      <c r="AS20" s="202"/>
      <c r="AT20" s="366"/>
      <c r="AU20" s="201"/>
      <c r="AV20" s="203"/>
      <c r="AW20" s="192"/>
      <c r="AX20" s="366"/>
      <c r="AY20" s="201"/>
      <c r="AZ20" s="201"/>
      <c r="BA20" s="201"/>
      <c r="BB20" s="210"/>
      <c r="BC20" s="210"/>
      <c r="BD20" s="210"/>
      <c r="BE20" s="210"/>
      <c r="BF20" s="210"/>
      <c r="BG20" s="210"/>
      <c r="BH20" s="210"/>
      <c r="BI20" s="210"/>
      <c r="BJ20" s="210"/>
      <c r="BK20" s="210"/>
      <c r="BL20" s="210"/>
      <c r="BM20" s="210"/>
      <c r="BN20" s="210"/>
      <c r="BO20" s="210"/>
      <c r="BP20" s="210"/>
      <c r="BQ20" s="210"/>
      <c r="BR20" s="210"/>
      <c r="BS20" s="210"/>
      <c r="BT20" s="210"/>
      <c r="BU20" s="189"/>
    </row>
    <row r="21" spans="1:73" s="160" customFormat="1" x14ac:dyDescent="0.2">
      <c r="A21" s="191"/>
      <c r="B21" s="192"/>
      <c r="C21" s="206"/>
      <c r="D21" s="206"/>
      <c r="E21" s="207"/>
      <c r="F21" s="195"/>
      <c r="G21" s="192"/>
      <c r="H21" s="192"/>
      <c r="I21" s="192"/>
      <c r="J21" s="192"/>
      <c r="K21" s="192"/>
      <c r="L21" s="196"/>
      <c r="M21" s="202"/>
      <c r="N21" s="192"/>
      <c r="O21" s="192"/>
      <c r="P21" s="197"/>
      <c r="Q21" s="208"/>
      <c r="R21" s="199"/>
      <c r="S21" s="192"/>
      <c r="T21" s="199"/>
      <c r="U21" s="200"/>
      <c r="V21" s="192"/>
      <c r="W21" s="192"/>
      <c r="X21" s="192"/>
      <c r="Y21" s="343"/>
      <c r="Z21" s="192"/>
      <c r="AA21" s="192"/>
      <c r="AB21" s="192"/>
      <c r="AC21" s="202"/>
      <c r="AD21" s="202"/>
      <c r="AE21" s="202"/>
      <c r="AF21" s="210"/>
      <c r="AG21" s="202"/>
      <c r="AH21" s="202"/>
      <c r="AI21" s="201"/>
      <c r="AJ21" s="366"/>
      <c r="AK21" s="201"/>
      <c r="AL21" s="368"/>
      <c r="AM21" s="192"/>
      <c r="AN21" s="201"/>
      <c r="AO21" s="201"/>
      <c r="AP21" s="201"/>
      <c r="AQ21" s="202"/>
      <c r="AR21" s="202"/>
      <c r="AS21" s="202"/>
      <c r="AT21" s="366"/>
      <c r="AU21" s="201"/>
      <c r="AV21" s="203"/>
      <c r="AW21" s="192"/>
      <c r="AX21" s="366"/>
      <c r="AY21" s="201"/>
      <c r="AZ21" s="201"/>
      <c r="BA21" s="201"/>
      <c r="BB21" s="210"/>
      <c r="BC21" s="210"/>
      <c r="BD21" s="210"/>
      <c r="BE21" s="210"/>
      <c r="BF21" s="210"/>
      <c r="BG21" s="210"/>
      <c r="BH21" s="210"/>
      <c r="BI21" s="210"/>
      <c r="BJ21" s="210"/>
      <c r="BK21" s="210"/>
      <c r="BL21" s="210"/>
      <c r="BM21" s="210"/>
      <c r="BN21" s="210"/>
      <c r="BO21" s="210"/>
      <c r="BP21" s="210"/>
      <c r="BQ21" s="210"/>
      <c r="BR21" s="210"/>
      <c r="BS21" s="210"/>
      <c r="BT21" s="210"/>
      <c r="BU21" s="189"/>
    </row>
    <row r="22" spans="1:73" s="160" customFormat="1" x14ac:dyDescent="0.2">
      <c r="A22" s="191"/>
      <c r="B22" s="192"/>
      <c r="C22" s="206"/>
      <c r="D22" s="206"/>
      <c r="E22" s="207"/>
      <c r="F22" s="195"/>
      <c r="G22" s="192"/>
      <c r="H22" s="192"/>
      <c r="I22" s="192"/>
      <c r="J22" s="192"/>
      <c r="K22" s="192"/>
      <c r="L22" s="196"/>
      <c r="M22" s="202"/>
      <c r="N22" s="192"/>
      <c r="O22" s="192"/>
      <c r="P22" s="197"/>
      <c r="Q22" s="208"/>
      <c r="R22" s="199"/>
      <c r="S22" s="192"/>
      <c r="T22" s="199"/>
      <c r="U22" s="200"/>
      <c r="V22" s="192"/>
      <c r="W22" s="192"/>
      <c r="X22" s="192"/>
      <c r="Y22" s="343"/>
      <c r="Z22" s="192"/>
      <c r="AA22" s="192"/>
      <c r="AB22" s="192"/>
      <c r="AC22" s="202"/>
      <c r="AD22" s="202"/>
      <c r="AE22" s="202"/>
      <c r="AF22" s="210"/>
      <c r="AG22" s="202"/>
      <c r="AH22" s="202"/>
      <c r="AI22" s="201"/>
      <c r="AJ22" s="366"/>
      <c r="AK22" s="201"/>
      <c r="AL22" s="368"/>
      <c r="AM22" s="192"/>
      <c r="AN22" s="201"/>
      <c r="AO22" s="201"/>
      <c r="AP22" s="201"/>
      <c r="AQ22" s="202"/>
      <c r="AR22" s="202"/>
      <c r="AS22" s="202"/>
      <c r="AT22" s="366"/>
      <c r="AU22" s="201"/>
      <c r="AV22" s="203"/>
      <c r="AW22" s="192"/>
      <c r="AX22" s="366"/>
      <c r="AY22" s="201"/>
      <c r="AZ22" s="201"/>
      <c r="BA22" s="201"/>
      <c r="BB22" s="210"/>
      <c r="BC22" s="210"/>
      <c r="BD22" s="210"/>
      <c r="BE22" s="210"/>
      <c r="BF22" s="210"/>
      <c r="BG22" s="210"/>
      <c r="BH22" s="210"/>
      <c r="BI22" s="210"/>
      <c r="BJ22" s="210"/>
      <c r="BK22" s="210"/>
      <c r="BL22" s="210"/>
      <c r="BM22" s="210"/>
      <c r="BN22" s="210"/>
      <c r="BO22" s="210"/>
      <c r="BP22" s="210"/>
      <c r="BQ22" s="210"/>
      <c r="BR22" s="210"/>
      <c r="BS22" s="210"/>
      <c r="BT22" s="210"/>
      <c r="BU22" s="189"/>
    </row>
    <row r="23" spans="1:73" s="160" customFormat="1" x14ac:dyDescent="0.2">
      <c r="A23" s="191"/>
      <c r="B23" s="192"/>
      <c r="C23" s="206"/>
      <c r="D23" s="206"/>
      <c r="E23" s="207"/>
      <c r="F23" s="195"/>
      <c r="G23" s="192"/>
      <c r="H23" s="192"/>
      <c r="I23" s="192"/>
      <c r="J23" s="192"/>
      <c r="K23" s="192"/>
      <c r="L23" s="196"/>
      <c r="M23" s="202"/>
      <c r="N23" s="192"/>
      <c r="O23" s="192"/>
      <c r="P23" s="197"/>
      <c r="Q23" s="208"/>
      <c r="R23" s="199"/>
      <c r="S23" s="192"/>
      <c r="T23" s="199"/>
      <c r="U23" s="200"/>
      <c r="V23" s="192"/>
      <c r="W23" s="192"/>
      <c r="X23" s="192"/>
      <c r="Y23" s="343"/>
      <c r="Z23" s="192"/>
      <c r="AA23" s="192"/>
      <c r="AB23" s="192"/>
      <c r="AC23" s="202"/>
      <c r="AD23" s="202"/>
      <c r="AE23" s="202"/>
      <c r="AF23" s="210"/>
      <c r="AG23" s="210"/>
      <c r="AH23" s="210"/>
      <c r="AI23" s="201"/>
      <c r="AJ23" s="366"/>
      <c r="AK23" s="201"/>
      <c r="AL23" s="368"/>
      <c r="AM23" s="192"/>
      <c r="AN23" s="201"/>
      <c r="AO23" s="201"/>
      <c r="AP23" s="201"/>
      <c r="AQ23" s="202"/>
      <c r="AR23" s="202"/>
      <c r="AS23" s="202"/>
      <c r="AT23" s="366"/>
      <c r="AU23" s="201"/>
      <c r="AV23" s="203"/>
      <c r="AW23" s="192"/>
      <c r="AX23" s="366"/>
      <c r="AY23" s="201"/>
      <c r="AZ23" s="201"/>
      <c r="BA23" s="201"/>
      <c r="BB23" s="210"/>
      <c r="BC23" s="210"/>
      <c r="BD23" s="210"/>
      <c r="BE23" s="210"/>
      <c r="BF23" s="210"/>
      <c r="BG23" s="210"/>
      <c r="BH23" s="210"/>
      <c r="BI23" s="210"/>
      <c r="BJ23" s="210"/>
      <c r="BK23" s="210"/>
      <c r="BL23" s="210"/>
      <c r="BM23" s="210"/>
      <c r="BN23" s="210"/>
      <c r="BO23" s="210"/>
      <c r="BP23" s="210"/>
      <c r="BQ23" s="210"/>
      <c r="BR23" s="210"/>
      <c r="BS23" s="210"/>
      <c r="BT23" s="210"/>
      <c r="BU23" s="189"/>
    </row>
    <row r="24" spans="1:73" s="160" customFormat="1" x14ac:dyDescent="0.2">
      <c r="A24" s="191"/>
      <c r="B24" s="192"/>
      <c r="C24" s="206"/>
      <c r="D24" s="206"/>
      <c r="E24" s="207"/>
      <c r="F24" s="195"/>
      <c r="G24" s="192"/>
      <c r="H24" s="192"/>
      <c r="I24" s="192"/>
      <c r="J24" s="192"/>
      <c r="K24" s="192"/>
      <c r="L24" s="196"/>
      <c r="M24" s="202"/>
      <c r="N24" s="192"/>
      <c r="O24" s="192"/>
      <c r="P24" s="197"/>
      <c r="Q24" s="208"/>
      <c r="R24" s="199"/>
      <c r="S24" s="192"/>
      <c r="T24" s="199"/>
      <c r="U24" s="200"/>
      <c r="V24" s="192"/>
      <c r="W24" s="192"/>
      <c r="X24" s="192"/>
      <c r="Y24" s="343"/>
      <c r="Z24" s="192"/>
      <c r="AA24" s="192"/>
      <c r="AB24" s="192"/>
      <c r="AC24" s="202"/>
      <c r="AD24" s="202"/>
      <c r="AE24" s="202"/>
      <c r="AF24" s="210"/>
      <c r="AG24" s="210"/>
      <c r="AH24" s="210"/>
      <c r="AI24" s="201"/>
      <c r="AJ24" s="366"/>
      <c r="AK24" s="201"/>
      <c r="AL24" s="368"/>
      <c r="AM24" s="192"/>
      <c r="AN24" s="201"/>
      <c r="AO24" s="201"/>
      <c r="AP24" s="201"/>
      <c r="AQ24" s="202"/>
      <c r="AR24" s="202"/>
      <c r="AS24" s="202"/>
      <c r="AT24" s="366"/>
      <c r="AU24" s="201"/>
      <c r="AV24" s="203"/>
      <c r="AW24" s="192"/>
      <c r="AX24" s="366"/>
      <c r="AY24" s="201"/>
      <c r="AZ24" s="201"/>
      <c r="BA24" s="201"/>
      <c r="BB24" s="210"/>
      <c r="BC24" s="210"/>
      <c r="BD24" s="210"/>
      <c r="BE24" s="210"/>
      <c r="BF24" s="210"/>
      <c r="BG24" s="210"/>
      <c r="BH24" s="210"/>
      <c r="BI24" s="210"/>
      <c r="BJ24" s="210"/>
      <c r="BK24" s="210"/>
      <c r="BL24" s="210"/>
      <c r="BM24" s="210"/>
      <c r="BN24" s="210"/>
      <c r="BO24" s="210"/>
      <c r="BP24" s="210"/>
      <c r="BQ24" s="210"/>
      <c r="BR24" s="210"/>
      <c r="BS24" s="210"/>
      <c r="BT24" s="210"/>
      <c r="BU24" s="189"/>
    </row>
    <row r="25" spans="1:73" s="160" customFormat="1" x14ac:dyDescent="0.2">
      <c r="A25" s="191"/>
      <c r="B25" s="192"/>
      <c r="C25" s="206"/>
      <c r="D25" s="206"/>
      <c r="E25" s="207"/>
      <c r="F25" s="195"/>
      <c r="G25" s="192"/>
      <c r="H25" s="192"/>
      <c r="I25" s="192"/>
      <c r="J25" s="192"/>
      <c r="K25" s="192"/>
      <c r="L25" s="196"/>
      <c r="M25" s="202"/>
      <c r="N25" s="192"/>
      <c r="O25" s="192"/>
      <c r="P25" s="197"/>
      <c r="Q25" s="208"/>
      <c r="R25" s="199"/>
      <c r="S25" s="192"/>
      <c r="T25" s="199"/>
      <c r="U25" s="200"/>
      <c r="V25" s="192"/>
      <c r="W25" s="192"/>
      <c r="X25" s="192"/>
      <c r="Y25" s="343"/>
      <c r="Z25" s="192"/>
      <c r="AA25" s="192"/>
      <c r="AB25" s="192"/>
      <c r="AC25" s="202"/>
      <c r="AD25" s="202"/>
      <c r="AE25" s="202"/>
      <c r="AF25" s="210"/>
      <c r="AG25" s="202"/>
      <c r="AH25" s="202"/>
      <c r="AI25" s="201"/>
      <c r="AJ25" s="366"/>
      <c r="AK25" s="201"/>
      <c r="AL25" s="368"/>
      <c r="AM25" s="192"/>
      <c r="AN25" s="201"/>
      <c r="AO25" s="201"/>
      <c r="AP25" s="201"/>
      <c r="AQ25" s="202"/>
      <c r="AR25" s="202"/>
      <c r="AS25" s="202"/>
      <c r="AT25" s="366"/>
      <c r="AU25" s="201"/>
      <c r="AV25" s="203"/>
      <c r="AW25" s="192"/>
      <c r="AX25" s="366"/>
      <c r="AY25" s="201"/>
      <c r="AZ25" s="201"/>
      <c r="BA25" s="201"/>
      <c r="BB25" s="210"/>
      <c r="BC25" s="210"/>
      <c r="BD25" s="210"/>
      <c r="BE25" s="210"/>
      <c r="BF25" s="210"/>
      <c r="BG25" s="210"/>
      <c r="BH25" s="210"/>
      <c r="BI25" s="210"/>
      <c r="BJ25" s="210"/>
      <c r="BK25" s="210"/>
      <c r="BL25" s="210"/>
      <c r="BM25" s="210"/>
      <c r="BN25" s="210"/>
      <c r="BO25" s="210"/>
      <c r="BP25" s="210"/>
      <c r="BQ25" s="210"/>
      <c r="BR25" s="210"/>
      <c r="BS25" s="210"/>
      <c r="BT25" s="210"/>
      <c r="BU25" s="189"/>
    </row>
    <row r="26" spans="1:73" s="160" customFormat="1" x14ac:dyDescent="0.2">
      <c r="A26" s="191"/>
      <c r="B26" s="192"/>
      <c r="C26" s="206"/>
      <c r="D26" s="206"/>
      <c r="E26" s="207"/>
      <c r="F26" s="195"/>
      <c r="G26" s="192"/>
      <c r="H26" s="192"/>
      <c r="I26" s="192"/>
      <c r="J26" s="192"/>
      <c r="K26" s="192"/>
      <c r="L26" s="196"/>
      <c r="M26" s="202"/>
      <c r="N26" s="192"/>
      <c r="O26" s="192"/>
      <c r="P26" s="197"/>
      <c r="Q26" s="208"/>
      <c r="R26" s="199"/>
      <c r="S26" s="192"/>
      <c r="T26" s="199"/>
      <c r="U26" s="200"/>
      <c r="V26" s="192"/>
      <c r="W26" s="192"/>
      <c r="X26" s="192"/>
      <c r="Y26" s="343"/>
      <c r="Z26" s="192"/>
      <c r="AA26" s="192"/>
      <c r="AB26" s="192"/>
      <c r="AC26" s="202"/>
      <c r="AD26" s="202"/>
      <c r="AE26" s="202"/>
      <c r="AF26" s="210"/>
      <c r="AG26" s="210"/>
      <c r="AH26" s="210"/>
      <c r="AI26" s="201"/>
      <c r="AJ26" s="366"/>
      <c r="AK26" s="201"/>
      <c r="AL26" s="368"/>
      <c r="AM26" s="192"/>
      <c r="AN26" s="201"/>
      <c r="AO26" s="201"/>
      <c r="AP26" s="201"/>
      <c r="AQ26" s="202"/>
      <c r="AR26" s="202"/>
      <c r="AS26" s="202"/>
      <c r="AT26" s="366"/>
      <c r="AU26" s="201"/>
      <c r="AV26" s="203"/>
      <c r="AW26" s="192"/>
      <c r="AX26" s="366"/>
      <c r="AY26" s="201"/>
      <c r="AZ26" s="201"/>
      <c r="BA26" s="201"/>
      <c r="BB26" s="210"/>
      <c r="BC26" s="210"/>
      <c r="BD26" s="210"/>
      <c r="BE26" s="210"/>
      <c r="BF26" s="210"/>
      <c r="BG26" s="210"/>
      <c r="BH26" s="210"/>
      <c r="BI26" s="210"/>
      <c r="BJ26" s="210"/>
      <c r="BK26" s="210"/>
      <c r="BL26" s="210"/>
      <c r="BM26" s="210"/>
      <c r="BN26" s="210"/>
      <c r="BO26" s="210"/>
      <c r="BP26" s="210"/>
      <c r="BQ26" s="210"/>
      <c r="BR26" s="210"/>
      <c r="BS26" s="210"/>
      <c r="BT26" s="210"/>
      <c r="BU26" s="189"/>
    </row>
    <row r="27" spans="1:73" s="160" customFormat="1" x14ac:dyDescent="0.2">
      <c r="A27" s="191"/>
      <c r="B27" s="192"/>
      <c r="C27" s="206"/>
      <c r="D27" s="206"/>
      <c r="E27" s="207"/>
      <c r="F27" s="195"/>
      <c r="G27" s="192"/>
      <c r="H27" s="192"/>
      <c r="I27" s="192"/>
      <c r="J27" s="192"/>
      <c r="K27" s="192"/>
      <c r="L27" s="196"/>
      <c r="M27" s="202"/>
      <c r="N27" s="192"/>
      <c r="O27" s="192"/>
      <c r="P27" s="197"/>
      <c r="Q27" s="208"/>
      <c r="R27" s="199"/>
      <c r="S27" s="192"/>
      <c r="T27" s="199"/>
      <c r="U27" s="200"/>
      <c r="V27" s="192"/>
      <c r="W27" s="192"/>
      <c r="X27" s="192"/>
      <c r="Y27" s="343"/>
      <c r="Z27" s="192"/>
      <c r="AA27" s="192"/>
      <c r="AB27" s="192"/>
      <c r="AC27" s="202"/>
      <c r="AD27" s="202"/>
      <c r="AE27" s="202"/>
      <c r="AF27" s="210"/>
      <c r="AG27" s="202"/>
      <c r="AH27" s="202"/>
      <c r="AI27" s="201"/>
      <c r="AJ27" s="366"/>
      <c r="AK27" s="201"/>
      <c r="AL27" s="368"/>
      <c r="AM27" s="192"/>
      <c r="AN27" s="201"/>
      <c r="AO27" s="201"/>
      <c r="AP27" s="201"/>
      <c r="AQ27" s="202"/>
      <c r="AR27" s="202"/>
      <c r="AS27" s="202"/>
      <c r="AT27" s="366"/>
      <c r="AU27" s="201"/>
      <c r="AV27" s="203"/>
      <c r="AW27" s="192"/>
      <c r="AX27" s="366"/>
      <c r="AY27" s="201"/>
      <c r="AZ27" s="201"/>
      <c r="BA27" s="201"/>
      <c r="BB27" s="210"/>
      <c r="BC27" s="210"/>
      <c r="BD27" s="210"/>
      <c r="BE27" s="210"/>
      <c r="BF27" s="210"/>
      <c r="BG27" s="210"/>
      <c r="BH27" s="210"/>
      <c r="BI27" s="210"/>
      <c r="BJ27" s="210"/>
      <c r="BK27" s="210"/>
      <c r="BL27" s="210"/>
      <c r="BM27" s="210"/>
      <c r="BN27" s="210"/>
      <c r="BO27" s="210"/>
      <c r="BP27" s="210"/>
      <c r="BQ27" s="210"/>
      <c r="BR27" s="210"/>
      <c r="BS27" s="210"/>
      <c r="BT27" s="210"/>
      <c r="BU27" s="189"/>
    </row>
    <row r="28" spans="1:73" s="160" customFormat="1" x14ac:dyDescent="0.2">
      <c r="A28" s="191"/>
      <c r="B28" s="192"/>
      <c r="C28" s="206"/>
      <c r="D28" s="206"/>
      <c r="E28" s="207"/>
      <c r="F28" s="195"/>
      <c r="G28" s="192"/>
      <c r="H28" s="192"/>
      <c r="I28" s="192"/>
      <c r="J28" s="192"/>
      <c r="K28" s="192"/>
      <c r="L28" s="196"/>
      <c r="M28" s="202"/>
      <c r="N28" s="192"/>
      <c r="O28" s="192"/>
      <c r="P28" s="197"/>
      <c r="Q28" s="208"/>
      <c r="R28" s="199"/>
      <c r="S28" s="192"/>
      <c r="T28" s="199"/>
      <c r="U28" s="200"/>
      <c r="V28" s="192"/>
      <c r="W28" s="192"/>
      <c r="X28" s="192"/>
      <c r="Y28" s="343"/>
      <c r="Z28" s="192"/>
      <c r="AA28" s="192"/>
      <c r="AB28" s="192"/>
      <c r="AC28" s="202"/>
      <c r="AD28" s="202"/>
      <c r="AE28" s="202"/>
      <c r="AF28" s="210"/>
      <c r="AG28" s="210"/>
      <c r="AH28" s="210"/>
      <c r="AI28" s="201"/>
      <c r="AJ28" s="366"/>
      <c r="AK28" s="201"/>
      <c r="AL28" s="368"/>
      <c r="AM28" s="192"/>
      <c r="AN28" s="201"/>
      <c r="AO28" s="201"/>
      <c r="AP28" s="201"/>
      <c r="AQ28" s="202"/>
      <c r="AR28" s="202"/>
      <c r="AS28" s="202"/>
      <c r="AT28" s="366"/>
      <c r="AU28" s="201"/>
      <c r="AV28" s="203"/>
      <c r="AW28" s="192"/>
      <c r="AX28" s="366"/>
      <c r="AY28" s="201"/>
      <c r="AZ28" s="201"/>
      <c r="BA28" s="201"/>
      <c r="BB28" s="210"/>
      <c r="BC28" s="210"/>
      <c r="BD28" s="210"/>
      <c r="BE28" s="210"/>
      <c r="BF28" s="210"/>
      <c r="BG28" s="210"/>
      <c r="BH28" s="210"/>
      <c r="BI28" s="210"/>
      <c r="BJ28" s="210"/>
      <c r="BK28" s="210"/>
      <c r="BL28" s="210"/>
      <c r="BM28" s="210"/>
      <c r="BN28" s="210"/>
      <c r="BO28" s="210"/>
      <c r="BP28" s="210"/>
      <c r="BQ28" s="210"/>
      <c r="BR28" s="210"/>
      <c r="BS28" s="210"/>
      <c r="BT28" s="210"/>
      <c r="BU28" s="189"/>
    </row>
    <row r="29" spans="1:73" s="160" customFormat="1" x14ac:dyDescent="0.2">
      <c r="A29" s="191"/>
      <c r="B29" s="192"/>
      <c r="C29" s="206"/>
      <c r="D29" s="206"/>
      <c r="E29" s="207"/>
      <c r="F29" s="195"/>
      <c r="G29" s="192"/>
      <c r="H29" s="192"/>
      <c r="I29" s="192"/>
      <c r="J29" s="192"/>
      <c r="K29" s="192"/>
      <c r="L29" s="196"/>
      <c r="M29" s="202"/>
      <c r="N29" s="192"/>
      <c r="O29" s="192"/>
      <c r="P29" s="197"/>
      <c r="Q29" s="208"/>
      <c r="R29" s="199"/>
      <c r="S29" s="192"/>
      <c r="T29" s="199"/>
      <c r="U29" s="200"/>
      <c r="V29" s="192"/>
      <c r="W29" s="192"/>
      <c r="X29" s="192"/>
      <c r="Y29" s="343"/>
      <c r="Z29" s="192"/>
      <c r="AA29" s="192"/>
      <c r="AB29" s="192"/>
      <c r="AC29" s="202"/>
      <c r="AD29" s="202"/>
      <c r="AE29" s="202"/>
      <c r="AF29" s="210"/>
      <c r="AG29" s="202"/>
      <c r="AH29" s="202"/>
      <c r="AI29" s="201"/>
      <c r="AJ29" s="366"/>
      <c r="AK29" s="201"/>
      <c r="AL29" s="368"/>
      <c r="AM29" s="192"/>
      <c r="AN29" s="201"/>
      <c r="AO29" s="201"/>
      <c r="AP29" s="201"/>
      <c r="AQ29" s="202"/>
      <c r="AR29" s="202"/>
      <c r="AS29" s="202"/>
      <c r="AT29" s="366"/>
      <c r="AU29" s="201"/>
      <c r="AV29" s="203"/>
      <c r="AW29" s="192"/>
      <c r="AX29" s="366"/>
      <c r="AY29" s="201"/>
      <c r="AZ29" s="201"/>
      <c r="BA29" s="201"/>
      <c r="BB29" s="210"/>
      <c r="BC29" s="210"/>
      <c r="BD29" s="210"/>
      <c r="BE29" s="210"/>
      <c r="BF29" s="210"/>
      <c r="BG29" s="210"/>
      <c r="BH29" s="210"/>
      <c r="BI29" s="210"/>
      <c r="BJ29" s="210"/>
      <c r="BK29" s="210"/>
      <c r="BL29" s="210"/>
      <c r="BM29" s="210"/>
      <c r="BN29" s="210"/>
      <c r="BO29" s="210"/>
      <c r="BP29" s="210"/>
      <c r="BQ29" s="210"/>
      <c r="BR29" s="210"/>
      <c r="BS29" s="210"/>
      <c r="BT29" s="210"/>
      <c r="BU29" s="189"/>
    </row>
    <row r="30" spans="1:73" s="160" customFormat="1" x14ac:dyDescent="0.2">
      <c r="A30" s="191"/>
      <c r="B30" s="192"/>
      <c r="C30" s="206"/>
      <c r="D30" s="206"/>
      <c r="E30" s="207"/>
      <c r="F30" s="195"/>
      <c r="G30" s="192"/>
      <c r="H30" s="192"/>
      <c r="I30" s="192"/>
      <c r="J30" s="192"/>
      <c r="K30" s="192"/>
      <c r="L30" s="196"/>
      <c r="M30" s="202"/>
      <c r="N30" s="192"/>
      <c r="O30" s="192"/>
      <c r="P30" s="197"/>
      <c r="Q30" s="208"/>
      <c r="R30" s="199"/>
      <c r="S30" s="192"/>
      <c r="T30" s="199"/>
      <c r="U30" s="200"/>
      <c r="V30" s="192"/>
      <c r="W30" s="192"/>
      <c r="X30" s="192"/>
      <c r="Y30" s="343"/>
      <c r="Z30" s="192"/>
      <c r="AA30" s="192"/>
      <c r="AB30" s="192"/>
      <c r="AC30" s="202"/>
      <c r="AD30" s="202"/>
      <c r="AE30" s="202"/>
      <c r="AF30" s="210"/>
      <c r="AG30" s="202"/>
      <c r="AH30" s="202"/>
      <c r="AI30" s="201"/>
      <c r="AJ30" s="366"/>
      <c r="AK30" s="201"/>
      <c r="AL30" s="368"/>
      <c r="AM30" s="192"/>
      <c r="AN30" s="201"/>
      <c r="AO30" s="201"/>
      <c r="AP30" s="201"/>
      <c r="AQ30" s="202"/>
      <c r="AR30" s="202"/>
      <c r="AS30" s="202"/>
      <c r="AT30" s="366"/>
      <c r="AU30" s="201"/>
      <c r="AV30" s="203"/>
      <c r="AW30" s="192"/>
      <c r="AX30" s="366"/>
      <c r="AY30" s="201"/>
      <c r="AZ30" s="201"/>
      <c r="BA30" s="201"/>
      <c r="BB30" s="210"/>
      <c r="BC30" s="210"/>
      <c r="BD30" s="210"/>
      <c r="BE30" s="210"/>
      <c r="BF30" s="210"/>
      <c r="BG30" s="210"/>
      <c r="BH30" s="210"/>
      <c r="BI30" s="210"/>
      <c r="BJ30" s="210"/>
      <c r="BK30" s="210"/>
      <c r="BL30" s="210"/>
      <c r="BM30" s="210"/>
      <c r="BN30" s="210"/>
      <c r="BO30" s="210"/>
      <c r="BP30" s="210"/>
      <c r="BQ30" s="210"/>
      <c r="BR30" s="210"/>
      <c r="BS30" s="210"/>
      <c r="BT30" s="210"/>
      <c r="BU30" s="189"/>
    </row>
    <row r="31" spans="1:73" s="160" customFormat="1" x14ac:dyDescent="0.2">
      <c r="A31" s="191"/>
      <c r="B31" s="192"/>
      <c r="C31" s="206"/>
      <c r="D31" s="206"/>
      <c r="E31" s="207"/>
      <c r="F31" s="195"/>
      <c r="G31" s="192"/>
      <c r="H31" s="192"/>
      <c r="I31" s="192"/>
      <c r="J31" s="192"/>
      <c r="K31" s="192"/>
      <c r="L31" s="196"/>
      <c r="M31" s="202"/>
      <c r="N31" s="192"/>
      <c r="O31" s="192"/>
      <c r="P31" s="197"/>
      <c r="Q31" s="208"/>
      <c r="R31" s="199"/>
      <c r="S31" s="192"/>
      <c r="T31" s="199"/>
      <c r="U31" s="200"/>
      <c r="V31" s="192"/>
      <c r="W31" s="192"/>
      <c r="X31" s="192"/>
      <c r="Y31" s="343"/>
      <c r="Z31" s="192"/>
      <c r="AA31" s="192"/>
      <c r="AB31" s="192"/>
      <c r="AC31" s="202"/>
      <c r="AD31" s="202"/>
      <c r="AE31" s="202"/>
      <c r="AF31" s="210"/>
      <c r="AG31" s="202"/>
      <c r="AH31" s="202"/>
      <c r="AI31" s="201"/>
      <c r="AJ31" s="366"/>
      <c r="AK31" s="201"/>
      <c r="AL31" s="368"/>
      <c r="AM31" s="192"/>
      <c r="AN31" s="201"/>
      <c r="AO31" s="201"/>
      <c r="AP31" s="201"/>
      <c r="AQ31" s="202"/>
      <c r="AR31" s="202"/>
      <c r="AS31" s="202"/>
      <c r="AT31" s="366"/>
      <c r="AU31" s="201"/>
      <c r="AV31" s="203"/>
      <c r="AW31" s="192"/>
      <c r="AX31" s="366"/>
      <c r="AY31" s="201"/>
      <c r="AZ31" s="201"/>
      <c r="BA31" s="201"/>
      <c r="BB31" s="210"/>
      <c r="BC31" s="210"/>
      <c r="BD31" s="210"/>
      <c r="BE31" s="210"/>
      <c r="BF31" s="210"/>
      <c r="BG31" s="210"/>
      <c r="BH31" s="210"/>
      <c r="BI31" s="210"/>
      <c r="BJ31" s="210"/>
      <c r="BK31" s="210"/>
      <c r="BL31" s="210"/>
      <c r="BM31" s="210"/>
      <c r="BN31" s="210"/>
      <c r="BO31" s="210"/>
      <c r="BP31" s="210"/>
      <c r="BQ31" s="210"/>
      <c r="BR31" s="210"/>
      <c r="BS31" s="210"/>
      <c r="BT31" s="210"/>
      <c r="BU31" s="189"/>
    </row>
    <row r="32" spans="1:73" s="160" customFormat="1" x14ac:dyDescent="0.2">
      <c r="A32" s="191"/>
      <c r="B32" s="192"/>
      <c r="C32" s="206"/>
      <c r="D32" s="206"/>
      <c r="E32" s="207"/>
      <c r="F32" s="195"/>
      <c r="G32" s="192"/>
      <c r="H32" s="192"/>
      <c r="I32" s="192"/>
      <c r="J32" s="192"/>
      <c r="K32" s="192"/>
      <c r="L32" s="196"/>
      <c r="M32" s="202"/>
      <c r="N32" s="192"/>
      <c r="O32" s="192"/>
      <c r="P32" s="197"/>
      <c r="Q32" s="208"/>
      <c r="R32" s="199"/>
      <c r="S32" s="192"/>
      <c r="T32" s="199"/>
      <c r="U32" s="200"/>
      <c r="V32" s="192"/>
      <c r="W32" s="192"/>
      <c r="X32" s="192"/>
      <c r="Y32" s="343"/>
      <c r="Z32" s="192"/>
      <c r="AA32" s="192"/>
      <c r="AB32" s="192"/>
      <c r="AC32" s="202"/>
      <c r="AD32" s="202"/>
      <c r="AE32" s="202"/>
      <c r="AF32" s="210"/>
      <c r="AG32" s="202"/>
      <c r="AH32" s="202"/>
      <c r="AI32" s="201"/>
      <c r="AJ32" s="366"/>
      <c r="AK32" s="201"/>
      <c r="AL32" s="368"/>
      <c r="AM32" s="192"/>
      <c r="AN32" s="201"/>
      <c r="AO32" s="201"/>
      <c r="AP32" s="201"/>
      <c r="AQ32" s="202"/>
      <c r="AR32" s="202"/>
      <c r="AS32" s="202"/>
      <c r="AT32" s="366"/>
      <c r="AU32" s="201"/>
      <c r="AV32" s="203"/>
      <c r="AW32" s="192"/>
      <c r="AX32" s="366"/>
      <c r="AY32" s="201"/>
      <c r="AZ32" s="201"/>
      <c r="BA32" s="201"/>
      <c r="BB32" s="210"/>
      <c r="BC32" s="210"/>
      <c r="BD32" s="210"/>
      <c r="BE32" s="210"/>
      <c r="BF32" s="210"/>
      <c r="BG32" s="210"/>
      <c r="BH32" s="210"/>
      <c r="BI32" s="210"/>
      <c r="BJ32" s="210"/>
      <c r="BK32" s="210"/>
      <c r="BL32" s="210"/>
      <c r="BM32" s="210"/>
      <c r="BN32" s="210"/>
      <c r="BO32" s="210"/>
      <c r="BP32" s="210"/>
      <c r="BQ32" s="210"/>
      <c r="BR32" s="210"/>
      <c r="BS32" s="210"/>
      <c r="BT32" s="210"/>
      <c r="BU32" s="189"/>
    </row>
    <row r="33" spans="1:73" s="160" customFormat="1" x14ac:dyDescent="0.2">
      <c r="A33" s="191"/>
      <c r="B33" s="192"/>
      <c r="C33" s="206"/>
      <c r="D33" s="206"/>
      <c r="E33" s="207"/>
      <c r="F33" s="195"/>
      <c r="G33" s="192"/>
      <c r="H33" s="192"/>
      <c r="I33" s="192"/>
      <c r="J33" s="192"/>
      <c r="K33" s="192"/>
      <c r="L33" s="196"/>
      <c r="M33" s="202"/>
      <c r="N33" s="192"/>
      <c r="O33" s="192"/>
      <c r="P33" s="197"/>
      <c r="Q33" s="208"/>
      <c r="R33" s="199"/>
      <c r="S33" s="192"/>
      <c r="T33" s="199"/>
      <c r="U33" s="200"/>
      <c r="V33" s="192"/>
      <c r="W33" s="192"/>
      <c r="X33" s="192"/>
      <c r="Y33" s="192"/>
      <c r="Z33" s="192"/>
      <c r="AA33" s="192"/>
      <c r="AB33" s="192"/>
      <c r="AC33" s="202"/>
      <c r="AD33" s="202"/>
      <c r="AE33" s="202"/>
      <c r="AF33" s="210"/>
      <c r="AG33" s="202"/>
      <c r="AH33" s="202"/>
      <c r="AI33" s="201"/>
      <c r="AJ33" s="366"/>
      <c r="AK33" s="201"/>
      <c r="AL33" s="368"/>
      <c r="AM33" s="192"/>
      <c r="AN33" s="201"/>
      <c r="AO33" s="201"/>
      <c r="AP33" s="201"/>
      <c r="AQ33" s="202"/>
      <c r="AR33" s="202"/>
      <c r="AS33" s="202"/>
      <c r="AT33" s="366"/>
      <c r="AU33" s="201"/>
      <c r="AV33" s="203"/>
      <c r="AW33" s="192"/>
      <c r="AX33" s="366"/>
      <c r="AY33" s="201"/>
      <c r="AZ33" s="201"/>
      <c r="BA33" s="201"/>
      <c r="BB33" s="210"/>
      <c r="BC33" s="210"/>
      <c r="BD33" s="210"/>
      <c r="BE33" s="210"/>
      <c r="BF33" s="210"/>
      <c r="BG33" s="210"/>
      <c r="BH33" s="210"/>
      <c r="BI33" s="210"/>
      <c r="BJ33" s="210"/>
      <c r="BK33" s="210"/>
      <c r="BL33" s="210"/>
      <c r="BM33" s="210"/>
      <c r="BN33" s="210"/>
      <c r="BO33" s="210"/>
      <c r="BP33" s="210"/>
      <c r="BQ33" s="210"/>
      <c r="BR33" s="210"/>
      <c r="BS33" s="210"/>
      <c r="BT33" s="210"/>
      <c r="BU33" s="189"/>
    </row>
    <row r="34" spans="1:73" s="160" customFormat="1" x14ac:dyDescent="0.2">
      <c r="A34" s="191"/>
      <c r="B34" s="192"/>
      <c r="C34" s="206"/>
      <c r="D34" s="206"/>
      <c r="E34" s="207"/>
      <c r="F34" s="195"/>
      <c r="G34" s="192"/>
      <c r="H34" s="192"/>
      <c r="I34" s="192"/>
      <c r="J34" s="192"/>
      <c r="K34" s="192"/>
      <c r="L34" s="196"/>
      <c r="M34" s="202"/>
      <c r="N34" s="192"/>
      <c r="O34" s="192"/>
      <c r="P34" s="197"/>
      <c r="Q34" s="208"/>
      <c r="R34" s="199"/>
      <c r="S34" s="192"/>
      <c r="T34" s="199"/>
      <c r="U34" s="200"/>
      <c r="V34" s="192"/>
      <c r="W34" s="192"/>
      <c r="X34" s="192"/>
      <c r="Y34" s="192"/>
      <c r="Z34" s="192"/>
      <c r="AA34" s="192"/>
      <c r="AB34" s="192"/>
      <c r="AC34" s="202"/>
      <c r="AD34" s="202"/>
      <c r="AE34" s="202"/>
      <c r="AF34" s="210"/>
      <c r="AG34" s="202"/>
      <c r="AH34" s="202"/>
      <c r="AI34" s="201"/>
      <c r="AJ34" s="366"/>
      <c r="AK34" s="201"/>
      <c r="AL34" s="368"/>
      <c r="AM34" s="192"/>
      <c r="AN34" s="201"/>
      <c r="AO34" s="201"/>
      <c r="AP34" s="201"/>
      <c r="AQ34" s="202"/>
      <c r="AR34" s="202"/>
      <c r="AS34" s="202"/>
      <c r="AT34" s="366"/>
      <c r="AU34" s="201"/>
      <c r="AV34" s="203"/>
      <c r="AW34" s="192"/>
      <c r="AX34" s="366"/>
      <c r="AY34" s="201"/>
      <c r="AZ34" s="201"/>
      <c r="BA34" s="201"/>
      <c r="BB34" s="210"/>
      <c r="BC34" s="210"/>
      <c r="BD34" s="210"/>
      <c r="BE34" s="210"/>
      <c r="BF34" s="210"/>
      <c r="BG34" s="210"/>
      <c r="BH34" s="210"/>
      <c r="BI34" s="210"/>
      <c r="BJ34" s="210"/>
      <c r="BK34" s="210"/>
      <c r="BL34" s="210"/>
      <c r="BM34" s="210"/>
      <c r="BN34" s="210"/>
      <c r="BO34" s="210"/>
      <c r="BP34" s="210"/>
      <c r="BQ34" s="210"/>
      <c r="BR34" s="210"/>
      <c r="BS34" s="210"/>
      <c r="BT34" s="210"/>
      <c r="BU34" s="189"/>
    </row>
    <row r="35" spans="1:73" s="160" customFormat="1" x14ac:dyDescent="0.2">
      <c r="A35" s="191"/>
      <c r="B35" s="192"/>
      <c r="C35" s="206"/>
      <c r="D35" s="206"/>
      <c r="E35" s="207"/>
      <c r="F35" s="195"/>
      <c r="G35" s="192"/>
      <c r="H35" s="192"/>
      <c r="I35" s="192"/>
      <c r="J35" s="192"/>
      <c r="K35" s="192"/>
      <c r="L35" s="196"/>
      <c r="M35" s="202"/>
      <c r="N35" s="192"/>
      <c r="O35" s="192"/>
      <c r="P35" s="197"/>
      <c r="Q35" s="208"/>
      <c r="R35" s="199"/>
      <c r="S35" s="192"/>
      <c r="T35" s="199"/>
      <c r="U35" s="200"/>
      <c r="V35" s="192"/>
      <c r="W35" s="192"/>
      <c r="X35" s="192"/>
      <c r="Y35" s="192"/>
      <c r="Z35" s="192"/>
      <c r="AA35" s="192"/>
      <c r="AB35" s="192"/>
      <c r="AC35" s="202"/>
      <c r="AD35" s="202"/>
      <c r="AE35" s="202"/>
      <c r="AF35" s="210"/>
      <c r="AG35" s="202"/>
      <c r="AH35" s="202"/>
      <c r="AI35" s="201"/>
      <c r="AJ35" s="366"/>
      <c r="AK35" s="201"/>
      <c r="AL35" s="368"/>
      <c r="AM35" s="192"/>
      <c r="AN35" s="201"/>
      <c r="AO35" s="201"/>
      <c r="AP35" s="201"/>
      <c r="AQ35" s="202"/>
      <c r="AR35" s="202"/>
      <c r="AS35" s="202"/>
      <c r="AT35" s="366"/>
      <c r="AU35" s="201"/>
      <c r="AV35" s="203"/>
      <c r="AW35" s="192"/>
      <c r="AX35" s="366"/>
      <c r="AY35" s="201"/>
      <c r="AZ35" s="201"/>
      <c r="BA35" s="201"/>
      <c r="BB35" s="210"/>
      <c r="BC35" s="210"/>
      <c r="BD35" s="210"/>
      <c r="BE35" s="210"/>
      <c r="BF35" s="210"/>
      <c r="BG35" s="210"/>
      <c r="BH35" s="210"/>
      <c r="BI35" s="210"/>
      <c r="BJ35" s="210"/>
      <c r="BK35" s="210"/>
      <c r="BL35" s="210"/>
      <c r="BM35" s="210"/>
      <c r="BN35" s="210"/>
      <c r="BO35" s="210"/>
      <c r="BP35" s="210"/>
      <c r="BQ35" s="210"/>
      <c r="BR35" s="210"/>
      <c r="BS35" s="210"/>
      <c r="BT35" s="210"/>
      <c r="BU35" s="189"/>
    </row>
    <row r="36" spans="1:73" s="160" customFormat="1" x14ac:dyDescent="0.2">
      <c r="A36" s="191"/>
      <c r="B36" s="192"/>
      <c r="C36" s="206"/>
      <c r="D36" s="206"/>
      <c r="E36" s="207"/>
      <c r="F36" s="195"/>
      <c r="G36" s="192"/>
      <c r="H36" s="192"/>
      <c r="I36" s="192"/>
      <c r="J36" s="192"/>
      <c r="K36" s="192"/>
      <c r="L36" s="196"/>
      <c r="M36" s="202"/>
      <c r="N36" s="192"/>
      <c r="O36" s="192"/>
      <c r="P36" s="197"/>
      <c r="Q36" s="208"/>
      <c r="R36" s="199"/>
      <c r="S36" s="192"/>
      <c r="T36" s="199"/>
      <c r="U36" s="200"/>
      <c r="V36" s="192"/>
      <c r="W36" s="192"/>
      <c r="X36" s="192"/>
      <c r="Y36" s="192"/>
      <c r="Z36" s="192"/>
      <c r="AA36" s="192"/>
      <c r="AB36" s="192"/>
      <c r="AC36" s="202"/>
      <c r="AD36" s="202"/>
      <c r="AE36" s="202"/>
      <c r="AF36" s="210"/>
      <c r="AG36" s="210"/>
      <c r="AH36" s="210"/>
      <c r="AI36" s="201"/>
      <c r="AJ36" s="366"/>
      <c r="AK36" s="201"/>
      <c r="AL36" s="368"/>
      <c r="AM36" s="192"/>
      <c r="AN36" s="201"/>
      <c r="AO36" s="201"/>
      <c r="AP36" s="201"/>
      <c r="AQ36" s="202"/>
      <c r="AR36" s="202"/>
      <c r="AS36" s="202"/>
      <c r="AT36" s="366"/>
      <c r="AU36" s="201"/>
      <c r="AV36" s="203"/>
      <c r="AW36" s="192"/>
      <c r="AX36" s="366"/>
      <c r="AY36" s="201"/>
      <c r="AZ36" s="201"/>
      <c r="BA36" s="201"/>
      <c r="BB36" s="210"/>
      <c r="BC36" s="210"/>
      <c r="BD36" s="210"/>
      <c r="BE36" s="210"/>
      <c r="BF36" s="210"/>
      <c r="BG36" s="210"/>
      <c r="BH36" s="210"/>
      <c r="BI36" s="210"/>
      <c r="BJ36" s="210"/>
      <c r="BK36" s="210"/>
      <c r="BL36" s="210"/>
      <c r="BM36" s="210"/>
      <c r="BN36" s="210"/>
      <c r="BO36" s="210"/>
      <c r="BP36" s="210"/>
      <c r="BQ36" s="210"/>
      <c r="BR36" s="210"/>
      <c r="BS36" s="210"/>
      <c r="BT36" s="210"/>
      <c r="BU36" s="189"/>
    </row>
    <row r="37" spans="1:73" s="160" customFormat="1" x14ac:dyDescent="0.2">
      <c r="A37" s="191"/>
      <c r="B37" s="192"/>
      <c r="C37" s="206"/>
      <c r="D37" s="206"/>
      <c r="E37" s="207"/>
      <c r="F37" s="195"/>
      <c r="G37" s="192"/>
      <c r="H37" s="192"/>
      <c r="I37" s="192"/>
      <c r="J37" s="192"/>
      <c r="K37" s="192"/>
      <c r="L37" s="196"/>
      <c r="M37" s="202"/>
      <c r="N37" s="192"/>
      <c r="O37" s="192"/>
      <c r="P37" s="197"/>
      <c r="Q37" s="208"/>
      <c r="R37" s="199"/>
      <c r="S37" s="192"/>
      <c r="T37" s="199"/>
      <c r="U37" s="200"/>
      <c r="V37" s="192"/>
      <c r="W37" s="192"/>
      <c r="X37" s="192"/>
      <c r="Y37" s="192"/>
      <c r="Z37" s="192"/>
      <c r="AA37" s="192"/>
      <c r="AB37" s="192"/>
      <c r="AC37" s="202"/>
      <c r="AD37" s="202"/>
      <c r="AE37" s="202"/>
      <c r="AF37" s="210"/>
      <c r="AG37" s="210"/>
      <c r="AH37" s="210"/>
      <c r="AI37" s="201"/>
      <c r="AJ37" s="366"/>
      <c r="AK37" s="201"/>
      <c r="AL37" s="368"/>
      <c r="AM37" s="192"/>
      <c r="AN37" s="201"/>
      <c r="AO37" s="201"/>
      <c r="AP37" s="201"/>
      <c r="AQ37" s="202"/>
      <c r="AR37" s="202"/>
      <c r="AS37" s="202"/>
      <c r="AT37" s="366"/>
      <c r="AU37" s="201"/>
      <c r="AV37" s="203"/>
      <c r="AW37" s="192"/>
      <c r="AX37" s="366"/>
      <c r="AY37" s="201"/>
      <c r="AZ37" s="201"/>
      <c r="BA37" s="201"/>
      <c r="BB37" s="210"/>
      <c r="BC37" s="210"/>
      <c r="BD37" s="210"/>
      <c r="BE37" s="210"/>
      <c r="BF37" s="210"/>
      <c r="BG37" s="210"/>
      <c r="BH37" s="210"/>
      <c r="BI37" s="210"/>
      <c r="BJ37" s="210"/>
      <c r="BK37" s="210"/>
      <c r="BL37" s="210"/>
      <c r="BM37" s="210"/>
      <c r="BN37" s="210"/>
      <c r="BO37" s="210"/>
      <c r="BP37" s="210"/>
      <c r="BQ37" s="210"/>
      <c r="BR37" s="210"/>
      <c r="BS37" s="210"/>
      <c r="BT37" s="210"/>
      <c r="BU37" s="189"/>
    </row>
    <row r="38" spans="1:73" s="160" customFormat="1" x14ac:dyDescent="0.2">
      <c r="A38" s="191"/>
      <c r="B38" s="192"/>
      <c r="C38" s="206"/>
      <c r="D38" s="206"/>
      <c r="E38" s="207"/>
      <c r="F38" s="195"/>
      <c r="G38" s="192"/>
      <c r="H38" s="192"/>
      <c r="I38" s="192"/>
      <c r="J38" s="192"/>
      <c r="K38" s="192"/>
      <c r="L38" s="196"/>
      <c r="M38" s="202"/>
      <c r="N38" s="192"/>
      <c r="O38" s="192"/>
      <c r="P38" s="197"/>
      <c r="Q38" s="208"/>
      <c r="R38" s="199"/>
      <c r="S38" s="192"/>
      <c r="T38" s="199"/>
      <c r="U38" s="200"/>
      <c r="V38" s="192"/>
      <c r="W38" s="192"/>
      <c r="X38" s="192"/>
      <c r="Y38" s="192"/>
      <c r="Z38" s="192"/>
      <c r="AA38" s="192"/>
      <c r="AB38" s="192"/>
      <c r="AC38" s="202"/>
      <c r="AD38" s="202"/>
      <c r="AE38" s="202"/>
      <c r="AF38" s="210"/>
      <c r="AG38" s="210"/>
      <c r="AH38" s="210"/>
      <c r="AI38" s="201"/>
      <c r="AJ38" s="366"/>
      <c r="AK38" s="201"/>
      <c r="AL38" s="368"/>
      <c r="AM38" s="192"/>
      <c r="AN38" s="201"/>
      <c r="AO38" s="201"/>
      <c r="AP38" s="201"/>
      <c r="AQ38" s="202"/>
      <c r="AR38" s="202"/>
      <c r="AS38" s="202"/>
      <c r="AT38" s="366"/>
      <c r="AU38" s="201"/>
      <c r="AV38" s="203"/>
      <c r="AW38" s="192"/>
      <c r="AX38" s="366"/>
      <c r="AY38" s="201"/>
      <c r="AZ38" s="201"/>
      <c r="BA38" s="201"/>
      <c r="BB38" s="210"/>
      <c r="BC38" s="210"/>
      <c r="BD38" s="210"/>
      <c r="BE38" s="210"/>
      <c r="BF38" s="210"/>
      <c r="BG38" s="210"/>
      <c r="BH38" s="210"/>
      <c r="BI38" s="210"/>
      <c r="BJ38" s="210"/>
      <c r="BK38" s="210"/>
      <c r="BL38" s="210"/>
      <c r="BM38" s="210"/>
      <c r="BN38" s="210"/>
      <c r="BO38" s="210"/>
      <c r="BP38" s="210"/>
      <c r="BQ38" s="210"/>
      <c r="BR38" s="210"/>
      <c r="BS38" s="210"/>
      <c r="BT38" s="210"/>
      <c r="BU38" s="189"/>
    </row>
    <row r="39" spans="1:73" s="160" customFormat="1" x14ac:dyDescent="0.2">
      <c r="A39" s="191"/>
      <c r="B39" s="192"/>
      <c r="C39" s="206"/>
      <c r="D39" s="206"/>
      <c r="E39" s="207"/>
      <c r="F39" s="195"/>
      <c r="G39" s="192"/>
      <c r="H39" s="192"/>
      <c r="I39" s="192"/>
      <c r="J39" s="192"/>
      <c r="K39" s="192"/>
      <c r="L39" s="196"/>
      <c r="M39" s="202"/>
      <c r="N39" s="192"/>
      <c r="O39" s="192"/>
      <c r="P39" s="197"/>
      <c r="Q39" s="208"/>
      <c r="R39" s="199"/>
      <c r="S39" s="192"/>
      <c r="T39" s="199"/>
      <c r="U39" s="200"/>
      <c r="V39" s="192"/>
      <c r="W39" s="192"/>
      <c r="X39" s="192"/>
      <c r="Y39" s="192"/>
      <c r="Z39" s="192"/>
      <c r="AA39" s="192"/>
      <c r="AB39" s="192"/>
      <c r="AC39" s="202"/>
      <c r="AD39" s="202"/>
      <c r="AE39" s="202"/>
      <c r="AF39" s="210"/>
      <c r="AG39" s="210"/>
      <c r="AH39" s="210"/>
      <c r="AI39" s="201"/>
      <c r="AJ39" s="366"/>
      <c r="AK39" s="201"/>
      <c r="AL39" s="368"/>
      <c r="AM39" s="192"/>
      <c r="AN39" s="201"/>
      <c r="AO39" s="201"/>
      <c r="AP39" s="201"/>
      <c r="AQ39" s="202"/>
      <c r="AR39" s="202"/>
      <c r="AS39" s="202"/>
      <c r="AT39" s="366"/>
      <c r="AU39" s="201"/>
      <c r="AV39" s="203"/>
      <c r="AW39" s="192"/>
      <c r="AX39" s="366"/>
      <c r="AY39" s="201"/>
      <c r="AZ39" s="201"/>
      <c r="BA39" s="201"/>
      <c r="BB39" s="210"/>
      <c r="BC39" s="210"/>
      <c r="BD39" s="210"/>
      <c r="BE39" s="210"/>
      <c r="BF39" s="210"/>
      <c r="BG39" s="210"/>
      <c r="BH39" s="210"/>
      <c r="BI39" s="210"/>
      <c r="BJ39" s="210"/>
      <c r="BK39" s="210"/>
      <c r="BL39" s="210"/>
      <c r="BM39" s="210"/>
      <c r="BN39" s="210"/>
      <c r="BO39" s="210"/>
      <c r="BP39" s="210"/>
      <c r="BQ39" s="210"/>
      <c r="BR39" s="210"/>
      <c r="BS39" s="210"/>
      <c r="BT39" s="210"/>
      <c r="BU39" s="189"/>
    </row>
    <row r="40" spans="1:73" s="160" customFormat="1" x14ac:dyDescent="0.2">
      <c r="A40" s="191"/>
      <c r="B40" s="192"/>
      <c r="C40" s="206"/>
      <c r="D40" s="206"/>
      <c r="E40" s="207"/>
      <c r="F40" s="195"/>
      <c r="G40" s="192"/>
      <c r="H40" s="192"/>
      <c r="I40" s="192"/>
      <c r="J40" s="192"/>
      <c r="K40" s="192"/>
      <c r="L40" s="196"/>
      <c r="M40" s="202"/>
      <c r="N40" s="192"/>
      <c r="O40" s="192"/>
      <c r="P40" s="197"/>
      <c r="Q40" s="208"/>
      <c r="R40" s="199"/>
      <c r="S40" s="192"/>
      <c r="T40" s="199"/>
      <c r="U40" s="200"/>
      <c r="V40" s="192"/>
      <c r="W40" s="192"/>
      <c r="X40" s="192"/>
      <c r="Y40" s="192"/>
      <c r="Z40" s="192"/>
      <c r="AA40" s="192"/>
      <c r="AB40" s="192"/>
      <c r="AC40" s="202"/>
      <c r="AD40" s="202"/>
      <c r="AE40" s="202"/>
      <c r="AF40" s="210"/>
      <c r="AG40" s="202"/>
      <c r="AH40" s="202"/>
      <c r="AI40" s="201"/>
      <c r="AJ40" s="366"/>
      <c r="AK40" s="201"/>
      <c r="AL40" s="368"/>
      <c r="AM40" s="192"/>
      <c r="AN40" s="201"/>
      <c r="AO40" s="201"/>
      <c r="AP40" s="201"/>
      <c r="AQ40" s="202"/>
      <c r="AR40" s="202"/>
      <c r="AS40" s="202"/>
      <c r="AT40" s="366"/>
      <c r="AU40" s="201"/>
      <c r="AV40" s="203"/>
      <c r="AW40" s="192"/>
      <c r="AX40" s="366"/>
      <c r="AY40" s="201"/>
      <c r="AZ40" s="201"/>
      <c r="BA40" s="201"/>
      <c r="BB40" s="210"/>
      <c r="BC40" s="210"/>
      <c r="BD40" s="210"/>
      <c r="BE40" s="210"/>
      <c r="BF40" s="210"/>
      <c r="BG40" s="210"/>
      <c r="BH40" s="210"/>
      <c r="BI40" s="210"/>
      <c r="BJ40" s="210"/>
      <c r="BK40" s="210"/>
      <c r="BL40" s="210"/>
      <c r="BM40" s="210"/>
      <c r="BN40" s="210"/>
      <c r="BO40" s="210"/>
      <c r="BP40" s="210"/>
      <c r="BQ40" s="210"/>
      <c r="BR40" s="210"/>
      <c r="BS40" s="210"/>
      <c r="BT40" s="210"/>
      <c r="BU40" s="189"/>
    </row>
    <row r="41" spans="1:73" s="160" customFormat="1" x14ac:dyDescent="0.2">
      <c r="A41" s="191"/>
      <c r="B41" s="192"/>
      <c r="C41" s="206"/>
      <c r="D41" s="206"/>
      <c r="E41" s="207"/>
      <c r="F41" s="195"/>
      <c r="G41" s="192"/>
      <c r="H41" s="192"/>
      <c r="I41" s="192"/>
      <c r="J41" s="192"/>
      <c r="K41" s="192"/>
      <c r="L41" s="196"/>
      <c r="M41" s="202"/>
      <c r="N41" s="192"/>
      <c r="O41" s="192"/>
      <c r="P41" s="197"/>
      <c r="Q41" s="208"/>
      <c r="R41" s="199"/>
      <c r="S41" s="192"/>
      <c r="T41" s="199"/>
      <c r="U41" s="200"/>
      <c r="V41" s="192"/>
      <c r="W41" s="192"/>
      <c r="X41" s="192"/>
      <c r="Y41" s="192"/>
      <c r="Z41" s="192"/>
      <c r="AA41" s="192"/>
      <c r="AB41" s="192"/>
      <c r="AC41" s="202"/>
      <c r="AD41" s="202"/>
      <c r="AE41" s="202"/>
      <c r="AF41" s="210"/>
      <c r="AG41" s="202"/>
      <c r="AH41" s="202"/>
      <c r="AI41" s="201"/>
      <c r="AJ41" s="366"/>
      <c r="AK41" s="201"/>
      <c r="AL41" s="368"/>
      <c r="AM41" s="192"/>
      <c r="AN41" s="201"/>
      <c r="AO41" s="201"/>
      <c r="AP41" s="201"/>
      <c r="AQ41" s="202"/>
      <c r="AR41" s="202"/>
      <c r="AS41" s="202"/>
      <c r="AT41" s="366"/>
      <c r="AU41" s="201"/>
      <c r="AV41" s="203"/>
      <c r="AW41" s="192"/>
      <c r="AX41" s="366"/>
      <c r="AY41" s="201"/>
      <c r="AZ41" s="201"/>
      <c r="BA41" s="201"/>
      <c r="BB41" s="210"/>
      <c r="BC41" s="210"/>
      <c r="BD41" s="210"/>
      <c r="BE41" s="210"/>
      <c r="BF41" s="210"/>
      <c r="BG41" s="210"/>
      <c r="BH41" s="210"/>
      <c r="BI41" s="210"/>
      <c r="BJ41" s="210"/>
      <c r="BK41" s="210"/>
      <c r="BL41" s="210"/>
      <c r="BM41" s="210"/>
      <c r="BN41" s="210"/>
      <c r="BO41" s="210"/>
      <c r="BP41" s="210"/>
      <c r="BQ41" s="210"/>
      <c r="BR41" s="210"/>
      <c r="BS41" s="210"/>
      <c r="BT41" s="210"/>
      <c r="BU41" s="189"/>
    </row>
    <row r="42" spans="1:73" s="160" customFormat="1" x14ac:dyDescent="0.2">
      <c r="A42" s="191"/>
      <c r="B42" s="192"/>
      <c r="C42" s="206"/>
      <c r="D42" s="206"/>
      <c r="E42" s="207"/>
      <c r="F42" s="195"/>
      <c r="G42" s="192"/>
      <c r="H42" s="192"/>
      <c r="I42" s="192"/>
      <c r="J42" s="192"/>
      <c r="K42" s="192"/>
      <c r="L42" s="196"/>
      <c r="M42" s="202"/>
      <c r="N42" s="192"/>
      <c r="O42" s="192"/>
      <c r="P42" s="197"/>
      <c r="Q42" s="208"/>
      <c r="R42" s="199"/>
      <c r="S42" s="192"/>
      <c r="T42" s="199"/>
      <c r="U42" s="200"/>
      <c r="V42" s="192"/>
      <c r="W42" s="192"/>
      <c r="X42" s="192"/>
      <c r="Y42" s="192"/>
      <c r="Z42" s="192"/>
      <c r="AA42" s="192"/>
      <c r="AB42" s="192"/>
      <c r="AC42" s="202"/>
      <c r="AD42" s="202"/>
      <c r="AE42" s="202"/>
      <c r="AF42" s="210"/>
      <c r="AG42" s="202"/>
      <c r="AH42" s="202"/>
      <c r="AI42" s="201"/>
      <c r="AJ42" s="366"/>
      <c r="AK42" s="201"/>
      <c r="AL42" s="368"/>
      <c r="AM42" s="192"/>
      <c r="AN42" s="201"/>
      <c r="AO42" s="201"/>
      <c r="AP42" s="201"/>
      <c r="AQ42" s="202"/>
      <c r="AR42" s="202"/>
      <c r="AS42" s="202"/>
      <c r="AT42" s="366"/>
      <c r="AU42" s="201"/>
      <c r="AV42" s="203"/>
      <c r="AW42" s="192"/>
      <c r="AX42" s="366"/>
      <c r="AY42" s="201"/>
      <c r="AZ42" s="201"/>
      <c r="BA42" s="201"/>
      <c r="BB42" s="210"/>
      <c r="BC42" s="210"/>
      <c r="BD42" s="210"/>
      <c r="BE42" s="210"/>
      <c r="BF42" s="210"/>
      <c r="BG42" s="210"/>
      <c r="BH42" s="210"/>
      <c r="BI42" s="210"/>
      <c r="BJ42" s="210"/>
      <c r="BK42" s="210"/>
      <c r="BL42" s="210"/>
      <c r="BM42" s="210"/>
      <c r="BN42" s="210"/>
      <c r="BO42" s="210"/>
      <c r="BP42" s="210"/>
      <c r="BQ42" s="210"/>
      <c r="BR42" s="210"/>
      <c r="BS42" s="210"/>
      <c r="BT42" s="210"/>
      <c r="BU42" s="189"/>
    </row>
    <row r="43" spans="1:73" s="160" customFormat="1" x14ac:dyDescent="0.2">
      <c r="A43" s="191"/>
      <c r="B43" s="192"/>
      <c r="C43" s="206"/>
      <c r="D43" s="206"/>
      <c r="E43" s="207"/>
      <c r="F43" s="195"/>
      <c r="G43" s="192"/>
      <c r="H43" s="192"/>
      <c r="I43" s="192"/>
      <c r="J43" s="192"/>
      <c r="K43" s="192"/>
      <c r="L43" s="196"/>
      <c r="M43" s="202"/>
      <c r="N43" s="192"/>
      <c r="O43" s="192"/>
      <c r="P43" s="197"/>
      <c r="Q43" s="208"/>
      <c r="R43" s="199"/>
      <c r="S43" s="192"/>
      <c r="T43" s="199"/>
      <c r="U43" s="200"/>
      <c r="V43" s="192"/>
      <c r="W43" s="192"/>
      <c r="X43" s="192"/>
      <c r="Y43" s="192"/>
      <c r="Z43" s="192"/>
      <c r="AA43" s="192"/>
      <c r="AB43" s="192"/>
      <c r="AC43" s="202"/>
      <c r="AD43" s="202"/>
      <c r="AE43" s="202"/>
      <c r="AF43" s="210"/>
      <c r="AG43" s="210"/>
      <c r="AH43" s="210"/>
      <c r="AI43" s="201"/>
      <c r="AJ43" s="366"/>
      <c r="AK43" s="201"/>
      <c r="AL43" s="368"/>
      <c r="AM43" s="192"/>
      <c r="AN43" s="201"/>
      <c r="AO43" s="201"/>
      <c r="AP43" s="201"/>
      <c r="AQ43" s="202"/>
      <c r="AR43" s="202"/>
      <c r="AS43" s="202"/>
      <c r="AT43" s="366"/>
      <c r="AU43" s="201"/>
      <c r="AV43" s="203"/>
      <c r="AW43" s="192"/>
      <c r="AX43" s="366"/>
      <c r="AY43" s="201"/>
      <c r="AZ43" s="201"/>
      <c r="BA43" s="201"/>
      <c r="BB43" s="210"/>
      <c r="BC43" s="210"/>
      <c r="BD43" s="210"/>
      <c r="BE43" s="210"/>
      <c r="BF43" s="210"/>
      <c r="BG43" s="210"/>
      <c r="BH43" s="210"/>
      <c r="BI43" s="210"/>
      <c r="BJ43" s="210"/>
      <c r="BK43" s="210"/>
      <c r="BL43" s="210"/>
      <c r="BM43" s="210"/>
      <c r="BN43" s="210"/>
      <c r="BO43" s="210"/>
      <c r="BP43" s="210"/>
      <c r="BQ43" s="210"/>
      <c r="BR43" s="210"/>
      <c r="BS43" s="210"/>
      <c r="BT43" s="210"/>
      <c r="BU43" s="189"/>
    </row>
    <row r="44" spans="1:73" s="160" customFormat="1" x14ac:dyDescent="0.2">
      <c r="A44" s="191"/>
      <c r="B44" s="192"/>
      <c r="C44" s="206"/>
      <c r="D44" s="206"/>
      <c r="E44" s="207"/>
      <c r="F44" s="195"/>
      <c r="G44" s="192"/>
      <c r="H44" s="192"/>
      <c r="I44" s="192"/>
      <c r="J44" s="192"/>
      <c r="K44" s="192"/>
      <c r="L44" s="196"/>
      <c r="M44" s="202"/>
      <c r="N44" s="192"/>
      <c r="O44" s="192"/>
      <c r="P44" s="197"/>
      <c r="Q44" s="208"/>
      <c r="R44" s="199"/>
      <c r="S44" s="192"/>
      <c r="T44" s="199"/>
      <c r="U44" s="200"/>
      <c r="V44" s="192"/>
      <c r="W44" s="192"/>
      <c r="X44" s="192"/>
      <c r="Y44" s="192"/>
      <c r="Z44" s="192"/>
      <c r="AA44" s="192"/>
      <c r="AB44" s="192"/>
      <c r="AC44" s="202"/>
      <c r="AD44" s="202"/>
      <c r="AE44" s="202"/>
      <c r="AF44" s="210"/>
      <c r="AG44" s="210"/>
      <c r="AH44" s="210"/>
      <c r="AI44" s="201"/>
      <c r="AJ44" s="366"/>
      <c r="AK44" s="201"/>
      <c r="AL44" s="368"/>
      <c r="AM44" s="192"/>
      <c r="AN44" s="201"/>
      <c r="AO44" s="201"/>
      <c r="AP44" s="201"/>
      <c r="AQ44" s="202"/>
      <c r="AR44" s="202"/>
      <c r="AS44" s="202"/>
      <c r="AT44" s="366"/>
      <c r="AU44" s="201"/>
      <c r="AV44" s="203"/>
      <c r="AW44" s="192"/>
      <c r="AX44" s="366"/>
      <c r="AY44" s="201"/>
      <c r="AZ44" s="201"/>
      <c r="BA44" s="201"/>
      <c r="BB44" s="210"/>
      <c r="BC44" s="210"/>
      <c r="BD44" s="210"/>
      <c r="BE44" s="210"/>
      <c r="BF44" s="210"/>
      <c r="BG44" s="210"/>
      <c r="BH44" s="210"/>
      <c r="BI44" s="210"/>
      <c r="BJ44" s="210"/>
      <c r="BK44" s="210"/>
      <c r="BL44" s="210"/>
      <c r="BM44" s="210"/>
      <c r="BN44" s="210"/>
      <c r="BO44" s="210"/>
      <c r="BP44" s="210"/>
      <c r="BQ44" s="210"/>
      <c r="BR44" s="210"/>
      <c r="BS44" s="210"/>
      <c r="BT44" s="210"/>
      <c r="BU44" s="189"/>
    </row>
    <row r="45" spans="1:73" s="160" customFormat="1" x14ac:dyDescent="0.2">
      <c r="A45" s="191"/>
      <c r="B45" s="192"/>
      <c r="C45" s="206"/>
      <c r="D45" s="206"/>
      <c r="E45" s="207"/>
      <c r="F45" s="195"/>
      <c r="G45" s="192"/>
      <c r="H45" s="192"/>
      <c r="I45" s="192"/>
      <c r="J45" s="192"/>
      <c r="K45" s="192"/>
      <c r="L45" s="196"/>
      <c r="M45" s="202"/>
      <c r="N45" s="192"/>
      <c r="O45" s="192"/>
      <c r="P45" s="197"/>
      <c r="Q45" s="208"/>
      <c r="R45" s="199"/>
      <c r="S45" s="192"/>
      <c r="T45" s="199"/>
      <c r="U45" s="200"/>
      <c r="V45" s="192"/>
      <c r="W45" s="192"/>
      <c r="X45" s="192"/>
      <c r="Y45" s="192"/>
      <c r="Z45" s="192"/>
      <c r="AA45" s="192"/>
      <c r="AB45" s="192"/>
      <c r="AC45" s="202"/>
      <c r="AD45" s="202"/>
      <c r="AE45" s="202"/>
      <c r="AF45" s="210"/>
      <c r="AG45" s="210"/>
      <c r="AH45" s="210"/>
      <c r="AI45" s="201"/>
      <c r="AJ45" s="366"/>
      <c r="AK45" s="201"/>
      <c r="AL45" s="368"/>
      <c r="AM45" s="192"/>
      <c r="AN45" s="201"/>
      <c r="AO45" s="201"/>
      <c r="AP45" s="201"/>
      <c r="AQ45" s="202"/>
      <c r="AR45" s="202"/>
      <c r="AS45" s="202"/>
      <c r="AT45" s="366"/>
      <c r="AU45" s="201"/>
      <c r="AV45" s="203"/>
      <c r="AW45" s="192"/>
      <c r="AX45" s="366"/>
      <c r="AY45" s="201"/>
      <c r="AZ45" s="201"/>
      <c r="BA45" s="201"/>
      <c r="BB45" s="210"/>
      <c r="BC45" s="210"/>
      <c r="BD45" s="210"/>
      <c r="BE45" s="210"/>
      <c r="BF45" s="210"/>
      <c r="BG45" s="210"/>
      <c r="BH45" s="210"/>
      <c r="BI45" s="210"/>
      <c r="BJ45" s="210"/>
      <c r="BK45" s="210"/>
      <c r="BL45" s="210"/>
      <c r="BM45" s="210"/>
      <c r="BN45" s="210"/>
      <c r="BO45" s="210"/>
      <c r="BP45" s="210"/>
      <c r="BQ45" s="210"/>
      <c r="BR45" s="210"/>
      <c r="BS45" s="210"/>
      <c r="BT45" s="210"/>
      <c r="BU45" s="189"/>
    </row>
    <row r="46" spans="1:73" s="160" customFormat="1" x14ac:dyDescent="0.2">
      <c r="A46" s="191"/>
      <c r="B46" s="192"/>
      <c r="C46" s="206"/>
      <c r="D46" s="206"/>
      <c r="E46" s="207"/>
      <c r="F46" s="195"/>
      <c r="G46" s="192"/>
      <c r="H46" s="192"/>
      <c r="I46" s="192"/>
      <c r="J46" s="192"/>
      <c r="K46" s="192"/>
      <c r="L46" s="196"/>
      <c r="M46" s="202"/>
      <c r="N46" s="192"/>
      <c r="O46" s="192"/>
      <c r="P46" s="197"/>
      <c r="Q46" s="208"/>
      <c r="R46" s="199"/>
      <c r="S46" s="192"/>
      <c r="T46" s="199"/>
      <c r="U46" s="200"/>
      <c r="V46" s="192"/>
      <c r="W46" s="192"/>
      <c r="X46" s="192"/>
      <c r="Y46" s="192"/>
      <c r="Z46" s="192"/>
      <c r="AA46" s="192"/>
      <c r="AB46" s="192"/>
      <c r="AC46" s="202"/>
      <c r="AD46" s="202"/>
      <c r="AE46" s="202"/>
      <c r="AF46" s="210"/>
      <c r="AG46" s="210"/>
      <c r="AH46" s="210"/>
      <c r="AI46" s="201"/>
      <c r="AJ46" s="366"/>
      <c r="AK46" s="201"/>
      <c r="AL46" s="368"/>
      <c r="AM46" s="192"/>
      <c r="AN46" s="201"/>
      <c r="AO46" s="201"/>
      <c r="AP46" s="201"/>
      <c r="AQ46" s="202"/>
      <c r="AR46" s="202"/>
      <c r="AS46" s="202"/>
      <c r="AT46" s="366"/>
      <c r="AU46" s="201"/>
      <c r="AV46" s="203"/>
      <c r="AW46" s="192"/>
      <c r="AX46" s="366"/>
      <c r="AY46" s="201"/>
      <c r="AZ46" s="201"/>
      <c r="BA46" s="201"/>
      <c r="BB46" s="210"/>
      <c r="BC46" s="210"/>
      <c r="BD46" s="210"/>
      <c r="BE46" s="210"/>
      <c r="BF46" s="210"/>
      <c r="BG46" s="210"/>
      <c r="BH46" s="210"/>
      <c r="BI46" s="210"/>
      <c r="BJ46" s="210"/>
      <c r="BK46" s="210"/>
      <c r="BL46" s="210"/>
      <c r="BM46" s="210"/>
      <c r="BN46" s="210"/>
      <c r="BO46" s="210"/>
      <c r="BP46" s="210"/>
      <c r="BQ46" s="210"/>
      <c r="BR46" s="210"/>
      <c r="BS46" s="210"/>
      <c r="BT46" s="210"/>
      <c r="BU46" s="189"/>
    </row>
    <row r="47" spans="1:73" s="160" customFormat="1" x14ac:dyDescent="0.2">
      <c r="A47" s="191"/>
      <c r="B47" s="192"/>
      <c r="C47" s="206"/>
      <c r="D47" s="206"/>
      <c r="E47" s="207"/>
      <c r="F47" s="195"/>
      <c r="G47" s="192"/>
      <c r="H47" s="192"/>
      <c r="I47" s="192"/>
      <c r="J47" s="192"/>
      <c r="K47" s="192"/>
      <c r="L47" s="196"/>
      <c r="M47" s="202"/>
      <c r="N47" s="192"/>
      <c r="O47" s="192"/>
      <c r="P47" s="197"/>
      <c r="Q47" s="208"/>
      <c r="R47" s="199"/>
      <c r="S47" s="192"/>
      <c r="T47" s="199"/>
      <c r="U47" s="200"/>
      <c r="V47" s="192"/>
      <c r="W47" s="192"/>
      <c r="X47" s="192"/>
      <c r="Y47" s="192"/>
      <c r="Z47" s="192"/>
      <c r="AA47" s="192"/>
      <c r="AB47" s="192"/>
      <c r="AC47" s="202"/>
      <c r="AD47" s="202"/>
      <c r="AE47" s="202"/>
      <c r="AF47" s="210"/>
      <c r="AG47" s="210"/>
      <c r="AH47" s="210"/>
      <c r="AI47" s="201"/>
      <c r="AJ47" s="366"/>
      <c r="AK47" s="201"/>
      <c r="AL47" s="368"/>
      <c r="AM47" s="192"/>
      <c r="AN47" s="201"/>
      <c r="AO47" s="201"/>
      <c r="AP47" s="201"/>
      <c r="AQ47" s="202"/>
      <c r="AR47" s="202"/>
      <c r="AS47" s="202"/>
      <c r="AT47" s="366"/>
      <c r="AU47" s="201"/>
      <c r="AV47" s="203"/>
      <c r="AW47" s="192"/>
      <c r="AX47" s="366"/>
      <c r="AY47" s="201"/>
      <c r="AZ47" s="201"/>
      <c r="BA47" s="201"/>
      <c r="BB47" s="210"/>
      <c r="BC47" s="210"/>
      <c r="BD47" s="210"/>
      <c r="BE47" s="210"/>
      <c r="BF47" s="210"/>
      <c r="BG47" s="210"/>
      <c r="BH47" s="210"/>
      <c r="BI47" s="210"/>
      <c r="BJ47" s="210"/>
      <c r="BK47" s="210"/>
      <c r="BL47" s="210"/>
      <c r="BM47" s="210"/>
      <c r="BN47" s="210"/>
      <c r="BO47" s="210"/>
      <c r="BP47" s="210"/>
      <c r="BQ47" s="210"/>
      <c r="BR47" s="210"/>
      <c r="BS47" s="210"/>
      <c r="BT47" s="210"/>
      <c r="BU47" s="189"/>
    </row>
    <row r="48" spans="1:73" s="160" customFormat="1" x14ac:dyDescent="0.2">
      <c r="A48" s="191"/>
      <c r="B48" s="192"/>
      <c r="C48" s="206"/>
      <c r="D48" s="206"/>
      <c r="E48" s="207"/>
      <c r="F48" s="195"/>
      <c r="G48" s="192"/>
      <c r="H48" s="192"/>
      <c r="I48" s="192"/>
      <c r="J48" s="192"/>
      <c r="K48" s="192"/>
      <c r="L48" s="196"/>
      <c r="M48" s="202"/>
      <c r="N48" s="192"/>
      <c r="O48" s="192"/>
      <c r="P48" s="197"/>
      <c r="Q48" s="208"/>
      <c r="R48" s="199"/>
      <c r="S48" s="192"/>
      <c r="T48" s="199"/>
      <c r="U48" s="200"/>
      <c r="V48" s="192"/>
      <c r="W48" s="192"/>
      <c r="X48" s="192"/>
      <c r="Y48" s="192"/>
      <c r="Z48" s="192"/>
      <c r="AA48" s="192"/>
      <c r="AB48" s="192"/>
      <c r="AC48" s="202"/>
      <c r="AD48" s="202"/>
      <c r="AE48" s="202"/>
      <c r="AF48" s="210"/>
      <c r="AG48" s="210"/>
      <c r="AH48" s="210"/>
      <c r="AI48" s="201"/>
      <c r="AJ48" s="366"/>
      <c r="AK48" s="201"/>
      <c r="AL48" s="368"/>
      <c r="AM48" s="192"/>
      <c r="AN48" s="201"/>
      <c r="AO48" s="201"/>
      <c r="AP48" s="201"/>
      <c r="AQ48" s="202"/>
      <c r="AR48" s="202"/>
      <c r="AS48" s="202"/>
      <c r="AT48" s="366"/>
      <c r="AU48" s="201"/>
      <c r="AV48" s="203"/>
      <c r="AW48" s="192"/>
      <c r="AX48" s="366"/>
      <c r="AY48" s="201"/>
      <c r="AZ48" s="201"/>
      <c r="BA48" s="201"/>
      <c r="BB48" s="210"/>
      <c r="BC48" s="210"/>
      <c r="BD48" s="210"/>
      <c r="BE48" s="210"/>
      <c r="BF48" s="210"/>
      <c r="BG48" s="210"/>
      <c r="BH48" s="210"/>
      <c r="BI48" s="210"/>
      <c r="BJ48" s="210"/>
      <c r="BK48" s="210"/>
      <c r="BL48" s="210"/>
      <c r="BM48" s="210"/>
      <c r="BN48" s="210"/>
      <c r="BO48" s="210"/>
      <c r="BP48" s="210"/>
      <c r="BQ48" s="210"/>
      <c r="BR48" s="210"/>
      <c r="BS48" s="210"/>
      <c r="BT48" s="210"/>
      <c r="BU48" s="189"/>
    </row>
    <row r="49" spans="1:73" s="160" customFormat="1" x14ac:dyDescent="0.2">
      <c r="A49" s="191"/>
      <c r="B49" s="192"/>
      <c r="C49" s="206"/>
      <c r="D49" s="206"/>
      <c r="E49" s="207"/>
      <c r="F49" s="195"/>
      <c r="G49" s="192"/>
      <c r="H49" s="192"/>
      <c r="I49" s="192"/>
      <c r="J49" s="192"/>
      <c r="K49" s="192"/>
      <c r="L49" s="196"/>
      <c r="M49" s="202"/>
      <c r="N49" s="192"/>
      <c r="O49" s="192"/>
      <c r="P49" s="197"/>
      <c r="Q49" s="208"/>
      <c r="R49" s="199"/>
      <c r="S49" s="192"/>
      <c r="T49" s="199"/>
      <c r="U49" s="200"/>
      <c r="V49" s="192"/>
      <c r="W49" s="192"/>
      <c r="X49" s="192"/>
      <c r="Y49" s="192"/>
      <c r="Z49" s="192"/>
      <c r="AA49" s="192"/>
      <c r="AB49" s="192"/>
      <c r="AC49" s="210"/>
      <c r="AD49" s="210"/>
      <c r="AE49" s="210"/>
      <c r="AF49" s="210"/>
      <c r="AG49" s="210"/>
      <c r="AH49" s="210"/>
      <c r="AI49" s="201"/>
      <c r="AJ49" s="366"/>
      <c r="AK49" s="201"/>
      <c r="AL49" s="368"/>
      <c r="AM49" s="192"/>
      <c r="AN49" s="201"/>
      <c r="AO49" s="201"/>
      <c r="AP49" s="201"/>
      <c r="AQ49" s="202"/>
      <c r="AR49" s="202"/>
      <c r="AS49" s="202"/>
      <c r="AT49" s="366"/>
      <c r="AU49" s="201"/>
      <c r="AV49" s="203"/>
      <c r="AW49" s="192"/>
      <c r="AX49" s="366"/>
      <c r="AY49" s="201"/>
      <c r="AZ49" s="201"/>
      <c r="BA49" s="201"/>
      <c r="BB49" s="210"/>
      <c r="BC49" s="210"/>
      <c r="BD49" s="210"/>
      <c r="BE49" s="210"/>
      <c r="BF49" s="210"/>
      <c r="BG49" s="210"/>
      <c r="BH49" s="210"/>
      <c r="BI49" s="210"/>
      <c r="BJ49" s="210"/>
      <c r="BK49" s="210"/>
      <c r="BL49" s="210"/>
      <c r="BM49" s="210"/>
      <c r="BN49" s="210"/>
      <c r="BO49" s="210"/>
      <c r="BP49" s="210"/>
      <c r="BQ49" s="210"/>
      <c r="BR49" s="210"/>
      <c r="BS49" s="210"/>
      <c r="BT49" s="210"/>
      <c r="BU49" s="189"/>
    </row>
    <row r="50" spans="1:73" s="160" customFormat="1" x14ac:dyDescent="0.2">
      <c r="A50" s="191"/>
      <c r="B50" s="192"/>
      <c r="C50" s="206"/>
      <c r="D50" s="206"/>
      <c r="E50" s="207"/>
      <c r="F50" s="195"/>
      <c r="G50" s="192"/>
      <c r="H50" s="192"/>
      <c r="I50" s="192"/>
      <c r="J50" s="192"/>
      <c r="K50" s="192"/>
      <c r="L50" s="196"/>
      <c r="M50" s="202"/>
      <c r="N50" s="192"/>
      <c r="O50" s="192"/>
      <c r="P50" s="197"/>
      <c r="Q50" s="208"/>
      <c r="R50" s="199"/>
      <c r="S50" s="192"/>
      <c r="T50" s="199"/>
      <c r="U50" s="200"/>
      <c r="V50" s="192"/>
      <c r="W50" s="192"/>
      <c r="X50" s="192"/>
      <c r="Y50" s="192"/>
      <c r="Z50" s="192"/>
      <c r="AA50" s="192"/>
      <c r="AB50" s="192"/>
      <c r="AC50" s="210"/>
      <c r="AD50" s="210"/>
      <c r="AE50" s="210"/>
      <c r="AF50" s="210"/>
      <c r="AG50" s="210"/>
      <c r="AH50" s="210"/>
      <c r="AI50" s="201"/>
      <c r="AJ50" s="366"/>
      <c r="AK50" s="201"/>
      <c r="AL50" s="368"/>
      <c r="AM50" s="192"/>
      <c r="AN50" s="201"/>
      <c r="AO50" s="201"/>
      <c r="AP50" s="201"/>
      <c r="AQ50" s="202"/>
      <c r="AR50" s="202"/>
      <c r="AS50" s="202"/>
      <c r="AT50" s="366"/>
      <c r="AU50" s="201"/>
      <c r="AV50" s="203"/>
      <c r="AW50" s="192"/>
      <c r="AX50" s="366"/>
      <c r="AY50" s="201"/>
      <c r="AZ50" s="201"/>
      <c r="BA50" s="201"/>
      <c r="BB50" s="210"/>
      <c r="BC50" s="210"/>
      <c r="BD50" s="210"/>
      <c r="BE50" s="210"/>
      <c r="BF50" s="210"/>
      <c r="BG50" s="210"/>
      <c r="BH50" s="210"/>
      <c r="BI50" s="210"/>
      <c r="BJ50" s="210"/>
      <c r="BK50" s="210"/>
      <c r="BL50" s="210"/>
      <c r="BM50" s="210"/>
      <c r="BN50" s="210"/>
      <c r="BO50" s="210"/>
      <c r="BP50" s="210"/>
      <c r="BQ50" s="210"/>
      <c r="BR50" s="210"/>
      <c r="BS50" s="210"/>
      <c r="BT50" s="210"/>
      <c r="BU50" s="189"/>
    </row>
    <row r="51" spans="1:73" s="160" customFormat="1" x14ac:dyDescent="0.2">
      <c r="A51" s="191"/>
      <c r="B51" s="192"/>
      <c r="C51" s="206"/>
      <c r="D51" s="206"/>
      <c r="E51" s="207"/>
      <c r="F51" s="195"/>
      <c r="G51" s="192"/>
      <c r="H51" s="192"/>
      <c r="I51" s="192"/>
      <c r="J51" s="192"/>
      <c r="K51" s="192"/>
      <c r="L51" s="196"/>
      <c r="M51" s="202"/>
      <c r="N51" s="192"/>
      <c r="O51" s="192"/>
      <c r="P51" s="197"/>
      <c r="Q51" s="208"/>
      <c r="R51" s="199"/>
      <c r="S51" s="192"/>
      <c r="T51" s="199"/>
      <c r="U51" s="200"/>
      <c r="V51" s="192"/>
      <c r="W51" s="192"/>
      <c r="X51" s="192"/>
      <c r="Y51" s="192"/>
      <c r="Z51" s="192"/>
      <c r="AA51" s="192"/>
      <c r="AB51" s="192"/>
      <c r="AC51" s="210"/>
      <c r="AD51" s="210"/>
      <c r="AE51" s="210"/>
      <c r="AF51" s="210"/>
      <c r="AG51" s="210"/>
      <c r="AH51" s="210"/>
      <c r="AI51" s="201"/>
      <c r="AJ51" s="366"/>
      <c r="AK51" s="201"/>
      <c r="AL51" s="368"/>
      <c r="AM51" s="192"/>
      <c r="AN51" s="201"/>
      <c r="AO51" s="201"/>
      <c r="AP51" s="201"/>
      <c r="AQ51" s="202"/>
      <c r="AR51" s="202"/>
      <c r="AS51" s="202"/>
      <c r="AT51" s="366"/>
      <c r="AU51" s="201"/>
      <c r="AV51" s="203"/>
      <c r="AW51" s="192"/>
      <c r="AX51" s="366"/>
      <c r="AY51" s="201"/>
      <c r="AZ51" s="201"/>
      <c r="BA51" s="201"/>
      <c r="BB51" s="210"/>
      <c r="BC51" s="210"/>
      <c r="BD51" s="210"/>
      <c r="BE51" s="210"/>
      <c r="BF51" s="210"/>
      <c r="BG51" s="210"/>
      <c r="BH51" s="210"/>
      <c r="BI51" s="210"/>
      <c r="BJ51" s="210"/>
      <c r="BK51" s="210"/>
      <c r="BL51" s="210"/>
      <c r="BM51" s="210"/>
      <c r="BN51" s="210"/>
      <c r="BO51" s="210"/>
      <c r="BP51" s="210"/>
      <c r="BQ51" s="210"/>
      <c r="BR51" s="210"/>
      <c r="BS51" s="210"/>
      <c r="BT51" s="210"/>
      <c r="BU51" s="189"/>
    </row>
    <row r="52" spans="1:73" s="160" customFormat="1" x14ac:dyDescent="0.2">
      <c r="A52" s="191"/>
      <c r="B52" s="192"/>
      <c r="C52" s="206"/>
      <c r="D52" s="206"/>
      <c r="E52" s="207"/>
      <c r="F52" s="195"/>
      <c r="G52" s="192"/>
      <c r="H52" s="192"/>
      <c r="I52" s="192"/>
      <c r="J52" s="192"/>
      <c r="K52" s="192"/>
      <c r="L52" s="196"/>
      <c r="M52" s="202"/>
      <c r="N52" s="192"/>
      <c r="O52" s="192"/>
      <c r="P52" s="197"/>
      <c r="Q52" s="208"/>
      <c r="R52" s="199"/>
      <c r="S52" s="192"/>
      <c r="T52" s="199"/>
      <c r="U52" s="200"/>
      <c r="V52" s="192"/>
      <c r="W52" s="192"/>
      <c r="X52" s="192"/>
      <c r="Y52" s="192"/>
      <c r="Z52" s="192"/>
      <c r="AA52" s="192"/>
      <c r="AB52" s="192"/>
      <c r="AC52" s="210"/>
      <c r="AD52" s="210"/>
      <c r="AE52" s="210"/>
      <c r="AF52" s="210"/>
      <c r="AG52" s="210"/>
      <c r="AH52" s="210"/>
      <c r="AI52" s="201"/>
      <c r="AJ52" s="366"/>
      <c r="AK52" s="201"/>
      <c r="AL52" s="368"/>
      <c r="AM52" s="192"/>
      <c r="AN52" s="201"/>
      <c r="AO52" s="201"/>
      <c r="AP52" s="201"/>
      <c r="AQ52" s="202"/>
      <c r="AR52" s="202"/>
      <c r="AS52" s="202"/>
      <c r="AT52" s="366"/>
      <c r="AU52" s="201"/>
      <c r="AV52" s="203"/>
      <c r="AW52" s="192"/>
      <c r="AX52" s="366"/>
      <c r="AY52" s="201"/>
      <c r="AZ52" s="201"/>
      <c r="BA52" s="201"/>
      <c r="BB52" s="210"/>
      <c r="BC52" s="210"/>
      <c r="BD52" s="210"/>
      <c r="BE52" s="210"/>
      <c r="BF52" s="210"/>
      <c r="BG52" s="210"/>
      <c r="BH52" s="210"/>
      <c r="BI52" s="210"/>
      <c r="BJ52" s="210"/>
      <c r="BK52" s="210"/>
      <c r="BL52" s="210"/>
      <c r="BM52" s="210"/>
      <c r="BN52" s="210"/>
      <c r="BO52" s="210"/>
      <c r="BP52" s="210"/>
      <c r="BQ52" s="210"/>
      <c r="BR52" s="210"/>
      <c r="BS52" s="210"/>
      <c r="BT52" s="210"/>
      <c r="BU52" s="189"/>
    </row>
    <row r="53" spans="1:73" s="160" customFormat="1" x14ac:dyDescent="0.2">
      <c r="A53" s="191"/>
      <c r="B53" s="192"/>
      <c r="C53" s="206"/>
      <c r="D53" s="206"/>
      <c r="E53" s="207"/>
      <c r="F53" s="195"/>
      <c r="G53" s="192"/>
      <c r="H53" s="192"/>
      <c r="I53" s="192"/>
      <c r="J53" s="192"/>
      <c r="K53" s="192"/>
      <c r="L53" s="196"/>
      <c r="M53" s="202"/>
      <c r="N53" s="192"/>
      <c r="O53" s="192"/>
      <c r="P53" s="197"/>
      <c r="Q53" s="208"/>
      <c r="R53" s="199"/>
      <c r="S53" s="192"/>
      <c r="T53" s="199"/>
      <c r="U53" s="200"/>
      <c r="V53" s="192"/>
      <c r="W53" s="192"/>
      <c r="X53" s="192"/>
      <c r="Y53" s="192"/>
      <c r="Z53" s="192"/>
      <c r="AA53" s="192"/>
      <c r="AB53" s="192"/>
      <c r="AC53" s="210"/>
      <c r="AD53" s="210"/>
      <c r="AE53" s="210"/>
      <c r="AF53" s="210"/>
      <c r="AG53" s="210"/>
      <c r="AH53" s="210"/>
      <c r="AI53" s="201"/>
      <c r="AJ53" s="366"/>
      <c r="AK53" s="201"/>
      <c r="AL53" s="368"/>
      <c r="AM53" s="192"/>
      <c r="AN53" s="201"/>
      <c r="AO53" s="201"/>
      <c r="AP53" s="201"/>
      <c r="AQ53" s="202"/>
      <c r="AR53" s="202"/>
      <c r="AS53" s="202"/>
      <c r="AT53" s="366"/>
      <c r="AU53" s="201"/>
      <c r="AV53" s="203"/>
      <c r="AW53" s="192"/>
      <c r="AX53" s="366"/>
      <c r="AY53" s="201"/>
      <c r="AZ53" s="201"/>
      <c r="BA53" s="201"/>
      <c r="BB53" s="210"/>
      <c r="BC53" s="210"/>
      <c r="BD53" s="210"/>
      <c r="BE53" s="210"/>
      <c r="BF53" s="210"/>
      <c r="BG53" s="210"/>
      <c r="BH53" s="210"/>
      <c r="BI53" s="210"/>
      <c r="BJ53" s="210"/>
      <c r="BK53" s="210"/>
      <c r="BL53" s="210"/>
      <c r="BM53" s="210"/>
      <c r="BN53" s="210"/>
      <c r="BO53" s="210"/>
      <c r="BP53" s="210"/>
      <c r="BQ53" s="210"/>
      <c r="BR53" s="210"/>
      <c r="BS53" s="210"/>
      <c r="BT53" s="210"/>
      <c r="BU53" s="189"/>
    </row>
    <row r="54" spans="1:73" s="160" customFormat="1" x14ac:dyDescent="0.2">
      <c r="A54" s="191"/>
      <c r="B54" s="192"/>
      <c r="C54" s="206"/>
      <c r="D54" s="206"/>
      <c r="E54" s="207"/>
      <c r="F54" s="195"/>
      <c r="G54" s="192"/>
      <c r="H54" s="192"/>
      <c r="I54" s="192"/>
      <c r="J54" s="192"/>
      <c r="K54" s="192"/>
      <c r="L54" s="196"/>
      <c r="M54" s="202"/>
      <c r="N54" s="192"/>
      <c r="O54" s="192"/>
      <c r="P54" s="197"/>
      <c r="Q54" s="208"/>
      <c r="R54" s="199"/>
      <c r="S54" s="192"/>
      <c r="T54" s="199"/>
      <c r="U54" s="200"/>
      <c r="V54" s="192"/>
      <c r="W54" s="192"/>
      <c r="X54" s="192"/>
      <c r="Y54" s="192"/>
      <c r="Z54" s="192"/>
      <c r="AA54" s="192"/>
      <c r="AB54" s="192"/>
      <c r="AC54" s="210"/>
      <c r="AD54" s="210"/>
      <c r="AE54" s="210"/>
      <c r="AF54" s="210"/>
      <c r="AG54" s="210"/>
      <c r="AH54" s="210"/>
      <c r="AI54" s="201"/>
      <c r="AJ54" s="366"/>
      <c r="AK54" s="201"/>
      <c r="AL54" s="368"/>
      <c r="AM54" s="192"/>
      <c r="AN54" s="201"/>
      <c r="AO54" s="201"/>
      <c r="AP54" s="201"/>
      <c r="AQ54" s="202"/>
      <c r="AR54" s="202"/>
      <c r="AS54" s="202"/>
      <c r="AT54" s="366"/>
      <c r="AU54" s="201"/>
      <c r="AV54" s="203"/>
      <c r="AW54" s="192"/>
      <c r="AX54" s="366"/>
      <c r="AY54" s="201"/>
      <c r="AZ54" s="201"/>
      <c r="BA54" s="201"/>
      <c r="BB54" s="210"/>
      <c r="BC54" s="210"/>
      <c r="BD54" s="210"/>
      <c r="BE54" s="210"/>
      <c r="BF54" s="210"/>
      <c r="BG54" s="210"/>
      <c r="BH54" s="210"/>
      <c r="BI54" s="210"/>
      <c r="BJ54" s="210"/>
      <c r="BK54" s="210"/>
      <c r="BL54" s="210"/>
      <c r="BM54" s="210"/>
      <c r="BN54" s="210"/>
      <c r="BO54" s="210"/>
      <c r="BP54" s="210"/>
      <c r="BQ54" s="210"/>
      <c r="BR54" s="210"/>
      <c r="BS54" s="210"/>
      <c r="BT54" s="210"/>
      <c r="BU54" s="189"/>
    </row>
    <row r="55" spans="1:73" s="160" customFormat="1" x14ac:dyDescent="0.2">
      <c r="A55" s="191"/>
      <c r="B55" s="192"/>
      <c r="C55" s="206"/>
      <c r="D55" s="206"/>
      <c r="E55" s="207"/>
      <c r="F55" s="195"/>
      <c r="G55" s="192"/>
      <c r="H55" s="192"/>
      <c r="I55" s="192"/>
      <c r="J55" s="192"/>
      <c r="K55" s="192"/>
      <c r="L55" s="196"/>
      <c r="M55" s="202"/>
      <c r="N55" s="192"/>
      <c r="O55" s="192"/>
      <c r="P55" s="197"/>
      <c r="Q55" s="208"/>
      <c r="R55" s="199"/>
      <c r="S55" s="192"/>
      <c r="T55" s="199"/>
      <c r="U55" s="200"/>
      <c r="V55" s="192"/>
      <c r="W55" s="192"/>
      <c r="X55" s="192"/>
      <c r="Y55" s="192"/>
      <c r="Z55" s="192"/>
      <c r="AA55" s="192"/>
      <c r="AB55" s="192"/>
      <c r="AC55" s="210"/>
      <c r="AD55" s="210"/>
      <c r="AE55" s="210"/>
      <c r="AF55" s="210"/>
      <c r="AG55" s="210"/>
      <c r="AH55" s="210"/>
      <c r="AI55" s="201"/>
      <c r="AJ55" s="366"/>
      <c r="AK55" s="201"/>
      <c r="AL55" s="368"/>
      <c r="AM55" s="192"/>
      <c r="AN55" s="201"/>
      <c r="AO55" s="201"/>
      <c r="AP55" s="201"/>
      <c r="AQ55" s="202"/>
      <c r="AR55" s="202"/>
      <c r="AS55" s="202"/>
      <c r="AT55" s="366"/>
      <c r="AU55" s="201"/>
      <c r="AV55" s="203"/>
      <c r="AW55" s="192"/>
      <c r="AX55" s="366"/>
      <c r="AY55" s="201"/>
      <c r="AZ55" s="201"/>
      <c r="BA55" s="201"/>
      <c r="BB55" s="210"/>
      <c r="BC55" s="210"/>
      <c r="BD55" s="210"/>
      <c r="BE55" s="210"/>
      <c r="BF55" s="210"/>
      <c r="BG55" s="210"/>
      <c r="BH55" s="210"/>
      <c r="BI55" s="210"/>
      <c r="BJ55" s="210"/>
      <c r="BK55" s="210"/>
      <c r="BL55" s="210"/>
      <c r="BM55" s="210"/>
      <c r="BN55" s="210"/>
      <c r="BO55" s="210"/>
      <c r="BP55" s="210"/>
      <c r="BQ55" s="210"/>
      <c r="BR55" s="210"/>
      <c r="BS55" s="210"/>
      <c r="BT55" s="210"/>
      <c r="BU55" s="189"/>
    </row>
    <row r="56" spans="1:73" s="160" customFormat="1" x14ac:dyDescent="0.2">
      <c r="A56" s="191"/>
      <c r="B56" s="192"/>
      <c r="C56" s="206"/>
      <c r="D56" s="206"/>
      <c r="E56" s="207"/>
      <c r="F56" s="195"/>
      <c r="G56" s="192"/>
      <c r="H56" s="192"/>
      <c r="I56" s="192"/>
      <c r="J56" s="192"/>
      <c r="K56" s="192"/>
      <c r="L56" s="196"/>
      <c r="M56" s="202"/>
      <c r="N56" s="192"/>
      <c r="O56" s="192"/>
      <c r="P56" s="197"/>
      <c r="Q56" s="208"/>
      <c r="R56" s="199"/>
      <c r="S56" s="192"/>
      <c r="T56" s="199"/>
      <c r="U56" s="200"/>
      <c r="V56" s="192"/>
      <c r="W56" s="192"/>
      <c r="X56" s="192"/>
      <c r="Y56" s="192"/>
      <c r="Z56" s="192"/>
      <c r="AA56" s="192"/>
      <c r="AB56" s="192"/>
      <c r="AC56" s="210"/>
      <c r="AD56" s="210"/>
      <c r="AE56" s="210"/>
      <c r="AF56" s="210"/>
      <c r="AG56" s="210"/>
      <c r="AH56" s="210"/>
      <c r="AI56" s="201"/>
      <c r="AJ56" s="366"/>
      <c r="AK56" s="201"/>
      <c r="AL56" s="368"/>
      <c r="AM56" s="192"/>
      <c r="AN56" s="201"/>
      <c r="AO56" s="201"/>
      <c r="AP56" s="201"/>
      <c r="AQ56" s="202"/>
      <c r="AR56" s="202"/>
      <c r="AS56" s="202"/>
      <c r="AT56" s="366"/>
      <c r="AU56" s="201"/>
      <c r="AV56" s="203"/>
      <c r="AW56" s="192"/>
      <c r="AX56" s="366"/>
      <c r="AY56" s="201"/>
      <c r="AZ56" s="201"/>
      <c r="BA56" s="201"/>
      <c r="BB56" s="210"/>
      <c r="BC56" s="210"/>
      <c r="BD56" s="210"/>
      <c r="BE56" s="210"/>
      <c r="BF56" s="210"/>
      <c r="BG56" s="210"/>
      <c r="BH56" s="210"/>
      <c r="BI56" s="210"/>
      <c r="BJ56" s="210"/>
      <c r="BK56" s="210"/>
      <c r="BL56" s="210"/>
      <c r="BM56" s="210"/>
      <c r="BN56" s="210"/>
      <c r="BO56" s="210"/>
      <c r="BP56" s="210"/>
      <c r="BQ56" s="210"/>
      <c r="BR56" s="210"/>
      <c r="BS56" s="210"/>
      <c r="BT56" s="210"/>
      <c r="BU56" s="189"/>
    </row>
    <row r="57" spans="1:73" s="160" customFormat="1" x14ac:dyDescent="0.2">
      <c r="A57" s="191"/>
      <c r="B57" s="192"/>
      <c r="C57" s="206"/>
      <c r="D57" s="206"/>
      <c r="E57" s="207"/>
      <c r="F57" s="195"/>
      <c r="G57" s="192"/>
      <c r="H57" s="192"/>
      <c r="I57" s="192"/>
      <c r="J57" s="192"/>
      <c r="K57" s="192"/>
      <c r="L57" s="196"/>
      <c r="M57" s="202"/>
      <c r="N57" s="192"/>
      <c r="O57" s="192"/>
      <c r="P57" s="197"/>
      <c r="Q57" s="208"/>
      <c r="R57" s="199"/>
      <c r="S57" s="192"/>
      <c r="T57" s="199"/>
      <c r="U57" s="200"/>
      <c r="V57" s="192"/>
      <c r="W57" s="192"/>
      <c r="X57" s="192"/>
      <c r="Y57" s="192"/>
      <c r="Z57" s="192"/>
      <c r="AA57" s="192"/>
      <c r="AB57" s="192"/>
      <c r="AC57" s="210"/>
      <c r="AD57" s="210"/>
      <c r="AE57" s="210"/>
      <c r="AF57" s="210"/>
      <c r="AG57" s="210"/>
      <c r="AH57" s="210"/>
      <c r="AI57" s="201"/>
      <c r="AJ57" s="366"/>
      <c r="AK57" s="201"/>
      <c r="AL57" s="368"/>
      <c r="AM57" s="192"/>
      <c r="AN57" s="201"/>
      <c r="AO57" s="201"/>
      <c r="AP57" s="201"/>
      <c r="AQ57" s="202"/>
      <c r="AR57" s="202"/>
      <c r="AS57" s="202"/>
      <c r="AT57" s="366"/>
      <c r="AU57" s="201"/>
      <c r="AV57" s="203"/>
      <c r="AW57" s="192"/>
      <c r="AX57" s="366"/>
      <c r="AY57" s="201"/>
      <c r="AZ57" s="201"/>
      <c r="BA57" s="201"/>
      <c r="BB57" s="210"/>
      <c r="BC57" s="210"/>
      <c r="BD57" s="210"/>
      <c r="BE57" s="210"/>
      <c r="BF57" s="210"/>
      <c r="BG57" s="210"/>
      <c r="BH57" s="210"/>
      <c r="BI57" s="210"/>
      <c r="BJ57" s="210"/>
      <c r="BK57" s="210"/>
      <c r="BL57" s="210"/>
      <c r="BM57" s="210"/>
      <c r="BN57" s="210"/>
      <c r="BO57" s="210"/>
      <c r="BP57" s="210"/>
      <c r="BQ57" s="210"/>
      <c r="BR57" s="210"/>
      <c r="BS57" s="210"/>
      <c r="BT57" s="210"/>
      <c r="BU57" s="189"/>
    </row>
    <row r="58" spans="1:73" s="160" customFormat="1" x14ac:dyDescent="0.2">
      <c r="A58" s="191"/>
      <c r="B58" s="192"/>
      <c r="C58" s="206"/>
      <c r="D58" s="206"/>
      <c r="E58" s="207"/>
      <c r="F58" s="195"/>
      <c r="G58" s="192"/>
      <c r="H58" s="192"/>
      <c r="I58" s="192"/>
      <c r="J58" s="192"/>
      <c r="K58" s="192"/>
      <c r="L58" s="196"/>
      <c r="M58" s="202"/>
      <c r="N58" s="192"/>
      <c r="O58" s="192"/>
      <c r="P58" s="197"/>
      <c r="Q58" s="208"/>
      <c r="R58" s="199"/>
      <c r="S58" s="192"/>
      <c r="T58" s="199"/>
      <c r="U58" s="200"/>
      <c r="V58" s="192"/>
      <c r="W58" s="192"/>
      <c r="X58" s="192"/>
      <c r="Y58" s="192"/>
      <c r="Z58" s="192"/>
      <c r="AA58" s="192"/>
      <c r="AB58" s="192"/>
      <c r="AC58" s="210"/>
      <c r="AD58" s="210"/>
      <c r="AE58" s="210"/>
      <c r="AF58" s="210"/>
      <c r="AG58" s="210"/>
      <c r="AH58" s="210"/>
      <c r="AI58" s="201"/>
      <c r="AJ58" s="366"/>
      <c r="AK58" s="201"/>
      <c r="AL58" s="368"/>
      <c r="AM58" s="192"/>
      <c r="AN58" s="201"/>
      <c r="AO58" s="201"/>
      <c r="AP58" s="201"/>
      <c r="AQ58" s="202"/>
      <c r="AR58" s="202"/>
      <c r="AS58" s="202"/>
      <c r="AT58" s="366"/>
      <c r="AU58" s="201"/>
      <c r="AV58" s="203"/>
      <c r="AW58" s="192"/>
      <c r="AX58" s="366"/>
      <c r="AY58" s="201"/>
      <c r="AZ58" s="201"/>
      <c r="BA58" s="201"/>
      <c r="BB58" s="210"/>
      <c r="BC58" s="210"/>
      <c r="BD58" s="210"/>
      <c r="BE58" s="210"/>
      <c r="BF58" s="210"/>
      <c r="BG58" s="210"/>
      <c r="BH58" s="210"/>
      <c r="BI58" s="210"/>
      <c r="BJ58" s="210"/>
      <c r="BK58" s="210"/>
      <c r="BL58" s="210"/>
      <c r="BM58" s="210"/>
      <c r="BN58" s="210"/>
      <c r="BO58" s="210"/>
      <c r="BP58" s="210"/>
      <c r="BQ58" s="210"/>
      <c r="BR58" s="210"/>
      <c r="BS58" s="210"/>
      <c r="BT58" s="210"/>
      <c r="BU58" s="189"/>
    </row>
    <row r="59" spans="1:73" s="160" customFormat="1" x14ac:dyDescent="0.2">
      <c r="A59" s="191"/>
      <c r="B59" s="192"/>
      <c r="C59" s="206"/>
      <c r="D59" s="206"/>
      <c r="E59" s="207"/>
      <c r="F59" s="195"/>
      <c r="G59" s="192"/>
      <c r="H59" s="192"/>
      <c r="I59" s="192"/>
      <c r="J59" s="192"/>
      <c r="K59" s="192"/>
      <c r="L59" s="196"/>
      <c r="M59" s="202"/>
      <c r="N59" s="192"/>
      <c r="O59" s="192"/>
      <c r="P59" s="197"/>
      <c r="Q59" s="208"/>
      <c r="R59" s="199"/>
      <c r="S59" s="192"/>
      <c r="T59" s="199"/>
      <c r="U59" s="200"/>
      <c r="V59" s="192"/>
      <c r="W59" s="192"/>
      <c r="X59" s="192"/>
      <c r="Y59" s="192"/>
      <c r="Z59" s="192"/>
      <c r="AA59" s="192"/>
      <c r="AB59" s="192"/>
      <c r="AC59" s="210"/>
      <c r="AD59" s="210"/>
      <c r="AE59" s="210"/>
      <c r="AF59" s="210"/>
      <c r="AG59" s="210"/>
      <c r="AH59" s="210"/>
      <c r="AI59" s="201"/>
      <c r="AJ59" s="366"/>
      <c r="AK59" s="201"/>
      <c r="AL59" s="368"/>
      <c r="AM59" s="192"/>
      <c r="AN59" s="201"/>
      <c r="AO59" s="201"/>
      <c r="AP59" s="201"/>
      <c r="AQ59" s="202"/>
      <c r="AR59" s="202"/>
      <c r="AS59" s="202"/>
      <c r="AT59" s="366"/>
      <c r="AU59" s="201"/>
      <c r="AV59" s="203"/>
      <c r="AW59" s="192"/>
      <c r="AX59" s="366"/>
      <c r="AY59" s="201"/>
      <c r="AZ59" s="201"/>
      <c r="BA59" s="201"/>
      <c r="BB59" s="210"/>
      <c r="BC59" s="210"/>
      <c r="BD59" s="210"/>
      <c r="BE59" s="210"/>
      <c r="BF59" s="210"/>
      <c r="BG59" s="210"/>
      <c r="BH59" s="210"/>
      <c r="BI59" s="210"/>
      <c r="BJ59" s="210"/>
      <c r="BK59" s="210"/>
      <c r="BL59" s="210"/>
      <c r="BM59" s="210"/>
      <c r="BN59" s="210"/>
      <c r="BO59" s="210"/>
      <c r="BP59" s="210"/>
      <c r="BQ59" s="210"/>
      <c r="BR59" s="210"/>
      <c r="BS59" s="210"/>
      <c r="BT59" s="210"/>
      <c r="BU59" s="189"/>
    </row>
    <row r="60" spans="1:73" s="160" customFormat="1" x14ac:dyDescent="0.2">
      <c r="A60" s="191"/>
      <c r="B60" s="192"/>
      <c r="C60" s="206"/>
      <c r="D60" s="206"/>
      <c r="E60" s="207"/>
      <c r="F60" s="195"/>
      <c r="G60" s="192"/>
      <c r="H60" s="192"/>
      <c r="I60" s="192"/>
      <c r="J60" s="192"/>
      <c r="K60" s="192"/>
      <c r="L60" s="196"/>
      <c r="M60" s="202"/>
      <c r="N60" s="192"/>
      <c r="O60" s="192"/>
      <c r="P60" s="197"/>
      <c r="Q60" s="208"/>
      <c r="R60" s="199"/>
      <c r="S60" s="192"/>
      <c r="T60" s="199"/>
      <c r="U60" s="200"/>
      <c r="V60" s="192"/>
      <c r="W60" s="192"/>
      <c r="X60" s="192"/>
      <c r="Y60" s="192"/>
      <c r="Z60" s="192"/>
      <c r="AA60" s="192"/>
      <c r="AB60" s="192"/>
      <c r="AC60" s="210"/>
      <c r="AD60" s="210"/>
      <c r="AE60" s="210"/>
      <c r="AF60" s="210"/>
      <c r="AG60" s="210"/>
      <c r="AH60" s="210"/>
      <c r="AI60" s="201"/>
      <c r="AJ60" s="366"/>
      <c r="AK60" s="201"/>
      <c r="AL60" s="368"/>
      <c r="AM60" s="192"/>
      <c r="AN60" s="201"/>
      <c r="AO60" s="201"/>
      <c r="AP60" s="201"/>
      <c r="AQ60" s="202"/>
      <c r="AR60" s="202"/>
      <c r="AS60" s="202"/>
      <c r="AT60" s="366"/>
      <c r="AU60" s="201"/>
      <c r="AV60" s="203"/>
      <c r="AW60" s="192"/>
      <c r="AX60" s="366"/>
      <c r="AY60" s="201"/>
      <c r="AZ60" s="201"/>
      <c r="BA60" s="201"/>
      <c r="BB60" s="210"/>
      <c r="BC60" s="210"/>
      <c r="BD60" s="210"/>
      <c r="BE60" s="210"/>
      <c r="BF60" s="210"/>
      <c r="BG60" s="210"/>
      <c r="BH60" s="210"/>
      <c r="BI60" s="210"/>
      <c r="BJ60" s="210"/>
      <c r="BK60" s="210"/>
      <c r="BL60" s="210"/>
      <c r="BM60" s="210"/>
      <c r="BN60" s="210"/>
      <c r="BO60" s="210"/>
      <c r="BP60" s="210"/>
      <c r="BQ60" s="210"/>
      <c r="BR60" s="210"/>
      <c r="BS60" s="210"/>
      <c r="BT60" s="210"/>
      <c r="BU60" s="189"/>
    </row>
    <row r="61" spans="1:73" s="160" customFormat="1" x14ac:dyDescent="0.2">
      <c r="A61" s="191"/>
      <c r="B61" s="192"/>
      <c r="C61" s="206"/>
      <c r="D61" s="206"/>
      <c r="E61" s="207"/>
      <c r="F61" s="195"/>
      <c r="G61" s="192"/>
      <c r="H61" s="192"/>
      <c r="I61" s="192"/>
      <c r="J61" s="192"/>
      <c r="K61" s="192"/>
      <c r="L61" s="196"/>
      <c r="M61" s="202"/>
      <c r="N61" s="192"/>
      <c r="O61" s="192"/>
      <c r="P61" s="197"/>
      <c r="Q61" s="208"/>
      <c r="R61" s="199"/>
      <c r="S61" s="192"/>
      <c r="T61" s="199"/>
      <c r="U61" s="200"/>
      <c r="V61" s="192"/>
      <c r="W61" s="192"/>
      <c r="X61" s="192"/>
      <c r="Y61" s="192"/>
      <c r="Z61" s="192"/>
      <c r="AA61" s="192"/>
      <c r="AB61" s="192"/>
      <c r="AC61" s="210"/>
      <c r="AD61" s="210"/>
      <c r="AE61" s="210"/>
      <c r="AF61" s="210"/>
      <c r="AG61" s="210"/>
      <c r="AH61" s="210"/>
      <c r="AI61" s="201"/>
      <c r="AJ61" s="366"/>
      <c r="AK61" s="201"/>
      <c r="AL61" s="368"/>
      <c r="AM61" s="192"/>
      <c r="AN61" s="201"/>
      <c r="AO61" s="201"/>
      <c r="AP61" s="201"/>
      <c r="AQ61" s="202"/>
      <c r="AR61" s="202"/>
      <c r="AS61" s="202"/>
      <c r="AT61" s="366"/>
      <c r="AU61" s="201"/>
      <c r="AV61" s="203"/>
      <c r="AW61" s="192"/>
      <c r="AX61" s="366"/>
      <c r="AY61" s="201"/>
      <c r="AZ61" s="201"/>
      <c r="BA61" s="201"/>
      <c r="BB61" s="210"/>
      <c r="BC61" s="210"/>
      <c r="BD61" s="210"/>
      <c r="BE61" s="210"/>
      <c r="BF61" s="210"/>
      <c r="BG61" s="210"/>
      <c r="BH61" s="210"/>
      <c r="BI61" s="210"/>
      <c r="BJ61" s="210"/>
      <c r="BK61" s="210"/>
      <c r="BL61" s="210"/>
      <c r="BM61" s="210"/>
      <c r="BN61" s="210"/>
      <c r="BO61" s="210"/>
      <c r="BP61" s="210"/>
      <c r="BQ61" s="210"/>
      <c r="BR61" s="210"/>
      <c r="BS61" s="210"/>
      <c r="BT61" s="210"/>
      <c r="BU61" s="189"/>
    </row>
    <row r="62" spans="1:73" s="160" customFormat="1" x14ac:dyDescent="0.2">
      <c r="A62" s="191"/>
      <c r="B62" s="192"/>
      <c r="C62" s="206"/>
      <c r="D62" s="206"/>
      <c r="E62" s="207"/>
      <c r="F62" s="195"/>
      <c r="G62" s="192"/>
      <c r="H62" s="192"/>
      <c r="I62" s="192"/>
      <c r="J62" s="192"/>
      <c r="K62" s="192"/>
      <c r="L62" s="196"/>
      <c r="M62" s="202"/>
      <c r="N62" s="192"/>
      <c r="O62" s="192"/>
      <c r="P62" s="197"/>
      <c r="Q62" s="208"/>
      <c r="R62" s="199"/>
      <c r="S62" s="192"/>
      <c r="T62" s="199"/>
      <c r="U62" s="200"/>
      <c r="V62" s="192"/>
      <c r="W62" s="192"/>
      <c r="X62" s="192"/>
      <c r="Y62" s="192"/>
      <c r="Z62" s="192"/>
      <c r="AA62" s="192"/>
      <c r="AB62" s="192"/>
      <c r="AC62" s="210"/>
      <c r="AD62" s="210"/>
      <c r="AE62" s="210"/>
      <c r="AF62" s="210"/>
      <c r="AG62" s="210"/>
      <c r="AH62" s="210"/>
      <c r="AI62" s="201"/>
      <c r="AJ62" s="366"/>
      <c r="AK62" s="201"/>
      <c r="AL62" s="368"/>
      <c r="AM62" s="192"/>
      <c r="AN62" s="201"/>
      <c r="AO62" s="201"/>
      <c r="AP62" s="201"/>
      <c r="AQ62" s="202"/>
      <c r="AR62" s="202"/>
      <c r="AS62" s="202"/>
      <c r="AT62" s="366"/>
      <c r="AU62" s="201"/>
      <c r="AV62" s="203"/>
      <c r="AW62" s="192"/>
      <c r="AX62" s="366"/>
      <c r="AY62" s="201"/>
      <c r="AZ62" s="201"/>
      <c r="BA62" s="201"/>
      <c r="BB62" s="210"/>
      <c r="BC62" s="210"/>
      <c r="BD62" s="210"/>
      <c r="BE62" s="210"/>
      <c r="BF62" s="210"/>
      <c r="BG62" s="210"/>
      <c r="BH62" s="210"/>
      <c r="BI62" s="210"/>
      <c r="BJ62" s="210"/>
      <c r="BK62" s="210"/>
      <c r="BL62" s="210"/>
      <c r="BM62" s="210"/>
      <c r="BN62" s="210"/>
      <c r="BO62" s="210"/>
      <c r="BP62" s="210"/>
      <c r="BQ62" s="210"/>
      <c r="BR62" s="210"/>
      <c r="BS62" s="210"/>
      <c r="BT62" s="210"/>
      <c r="BU62" s="189"/>
    </row>
    <row r="63" spans="1:73" s="160" customFormat="1" x14ac:dyDescent="0.2">
      <c r="A63" s="191"/>
      <c r="B63" s="192"/>
      <c r="C63" s="206"/>
      <c r="D63" s="206"/>
      <c r="E63" s="207"/>
      <c r="F63" s="195"/>
      <c r="G63" s="192"/>
      <c r="H63" s="192"/>
      <c r="I63" s="192"/>
      <c r="J63" s="192"/>
      <c r="K63" s="192"/>
      <c r="L63" s="196"/>
      <c r="M63" s="202"/>
      <c r="N63" s="192"/>
      <c r="O63" s="192"/>
      <c r="P63" s="197"/>
      <c r="Q63" s="208"/>
      <c r="R63" s="199"/>
      <c r="S63" s="192"/>
      <c r="T63" s="199"/>
      <c r="U63" s="200"/>
      <c r="V63" s="192"/>
      <c r="W63" s="192"/>
      <c r="X63" s="192"/>
      <c r="Y63" s="192"/>
      <c r="Z63" s="192"/>
      <c r="AA63" s="192"/>
      <c r="AB63" s="192"/>
      <c r="AC63" s="210"/>
      <c r="AD63" s="210"/>
      <c r="AE63" s="210"/>
      <c r="AF63" s="210"/>
      <c r="AG63" s="210"/>
      <c r="AH63" s="210"/>
      <c r="AI63" s="201"/>
      <c r="AJ63" s="366"/>
      <c r="AK63" s="201"/>
      <c r="AL63" s="368"/>
      <c r="AM63" s="192"/>
      <c r="AN63" s="201"/>
      <c r="AO63" s="201"/>
      <c r="AP63" s="201"/>
      <c r="AQ63" s="202"/>
      <c r="AR63" s="202"/>
      <c r="AS63" s="202"/>
      <c r="AT63" s="366"/>
      <c r="AU63" s="201"/>
      <c r="AV63" s="203"/>
      <c r="AW63" s="192"/>
      <c r="AX63" s="366"/>
      <c r="AY63" s="201"/>
      <c r="AZ63" s="201"/>
      <c r="BA63" s="201"/>
      <c r="BB63" s="210"/>
      <c r="BC63" s="210"/>
      <c r="BD63" s="210"/>
      <c r="BE63" s="210"/>
      <c r="BF63" s="210"/>
      <c r="BG63" s="210"/>
      <c r="BH63" s="210"/>
      <c r="BI63" s="210"/>
      <c r="BJ63" s="210"/>
      <c r="BK63" s="210"/>
      <c r="BL63" s="210"/>
      <c r="BM63" s="210"/>
      <c r="BN63" s="210"/>
      <c r="BO63" s="210"/>
      <c r="BP63" s="210"/>
      <c r="BQ63" s="210"/>
      <c r="BR63" s="210"/>
      <c r="BS63" s="210"/>
      <c r="BT63" s="210"/>
      <c r="BU63" s="189"/>
    </row>
    <row r="64" spans="1:73" s="160" customFormat="1" x14ac:dyDescent="0.2">
      <c r="A64" s="191"/>
      <c r="B64" s="192"/>
      <c r="C64" s="206"/>
      <c r="D64" s="206"/>
      <c r="E64" s="207"/>
      <c r="F64" s="195"/>
      <c r="G64" s="192"/>
      <c r="H64" s="192"/>
      <c r="I64" s="192"/>
      <c r="J64" s="192"/>
      <c r="K64" s="192"/>
      <c r="L64" s="196"/>
      <c r="M64" s="202"/>
      <c r="N64" s="192"/>
      <c r="O64" s="192"/>
      <c r="P64" s="197"/>
      <c r="Q64" s="208"/>
      <c r="R64" s="199"/>
      <c r="S64" s="192"/>
      <c r="T64" s="199"/>
      <c r="U64" s="200"/>
      <c r="V64" s="192"/>
      <c r="W64" s="192"/>
      <c r="X64" s="192"/>
      <c r="Y64" s="192"/>
      <c r="Z64" s="192"/>
      <c r="AA64" s="192"/>
      <c r="AB64" s="192"/>
      <c r="AC64" s="210"/>
      <c r="AD64" s="210"/>
      <c r="AE64" s="210"/>
      <c r="AF64" s="210"/>
      <c r="AG64" s="210"/>
      <c r="AH64" s="210"/>
      <c r="AI64" s="201"/>
      <c r="AJ64" s="366"/>
      <c r="AK64" s="201"/>
      <c r="AL64" s="368"/>
      <c r="AM64" s="192"/>
      <c r="AN64" s="201"/>
      <c r="AO64" s="201"/>
      <c r="AP64" s="201"/>
      <c r="AQ64" s="202"/>
      <c r="AR64" s="202"/>
      <c r="AS64" s="202"/>
      <c r="AT64" s="366"/>
      <c r="AU64" s="201"/>
      <c r="AV64" s="203"/>
      <c r="AW64" s="192"/>
      <c r="AX64" s="366"/>
      <c r="AY64" s="201"/>
      <c r="AZ64" s="201"/>
      <c r="BA64" s="201"/>
      <c r="BB64" s="210"/>
      <c r="BC64" s="210"/>
      <c r="BD64" s="210"/>
      <c r="BE64" s="210"/>
      <c r="BF64" s="210"/>
      <c r="BG64" s="210"/>
      <c r="BH64" s="210"/>
      <c r="BI64" s="210"/>
      <c r="BJ64" s="210"/>
      <c r="BK64" s="210"/>
      <c r="BL64" s="210"/>
      <c r="BM64" s="210"/>
      <c r="BN64" s="210"/>
      <c r="BO64" s="210"/>
      <c r="BP64" s="210"/>
      <c r="BQ64" s="210"/>
      <c r="BR64" s="210"/>
      <c r="BS64" s="210"/>
      <c r="BT64" s="210"/>
      <c r="BU64" s="189"/>
    </row>
    <row r="65" spans="1:73" s="160" customFormat="1" x14ac:dyDescent="0.2">
      <c r="A65" s="191"/>
      <c r="B65" s="192"/>
      <c r="C65" s="206"/>
      <c r="D65" s="206"/>
      <c r="E65" s="207"/>
      <c r="F65" s="195"/>
      <c r="G65" s="192"/>
      <c r="H65" s="192"/>
      <c r="I65" s="192"/>
      <c r="J65" s="192"/>
      <c r="K65" s="192"/>
      <c r="L65" s="196"/>
      <c r="M65" s="202"/>
      <c r="N65" s="192"/>
      <c r="O65" s="192"/>
      <c r="P65" s="197"/>
      <c r="Q65" s="208"/>
      <c r="R65" s="199"/>
      <c r="S65" s="192"/>
      <c r="T65" s="199"/>
      <c r="U65" s="200"/>
      <c r="V65" s="192"/>
      <c r="W65" s="192"/>
      <c r="X65" s="192"/>
      <c r="Y65" s="192"/>
      <c r="Z65" s="192"/>
      <c r="AA65" s="192"/>
      <c r="AB65" s="192"/>
      <c r="AC65" s="210"/>
      <c r="AD65" s="210"/>
      <c r="AE65" s="210"/>
      <c r="AF65" s="210"/>
      <c r="AG65" s="210"/>
      <c r="AH65" s="210"/>
      <c r="AI65" s="201"/>
      <c r="AJ65" s="366"/>
      <c r="AK65" s="201"/>
      <c r="AL65" s="368"/>
      <c r="AM65" s="192"/>
      <c r="AN65" s="201"/>
      <c r="AO65" s="201"/>
      <c r="AP65" s="201"/>
      <c r="AQ65" s="202"/>
      <c r="AR65" s="202"/>
      <c r="AS65" s="202"/>
      <c r="AT65" s="366"/>
      <c r="AU65" s="201"/>
      <c r="AV65" s="203"/>
      <c r="AW65" s="192"/>
      <c r="AX65" s="366"/>
      <c r="AY65" s="201"/>
      <c r="AZ65" s="201"/>
      <c r="BA65" s="201"/>
      <c r="BB65" s="210"/>
      <c r="BC65" s="210"/>
      <c r="BD65" s="210"/>
      <c r="BE65" s="210"/>
      <c r="BF65" s="210"/>
      <c r="BG65" s="210"/>
      <c r="BH65" s="210"/>
      <c r="BI65" s="210"/>
      <c r="BJ65" s="210"/>
      <c r="BK65" s="210"/>
      <c r="BL65" s="210"/>
      <c r="BM65" s="210"/>
      <c r="BN65" s="210"/>
      <c r="BO65" s="210"/>
      <c r="BP65" s="210"/>
      <c r="BQ65" s="210"/>
      <c r="BR65" s="210"/>
      <c r="BS65" s="210"/>
      <c r="BT65" s="210"/>
      <c r="BU65" s="189"/>
    </row>
    <row r="66" spans="1:73" s="160" customFormat="1" x14ac:dyDescent="0.2">
      <c r="A66" s="191"/>
      <c r="B66" s="192"/>
      <c r="C66" s="206"/>
      <c r="D66" s="206"/>
      <c r="E66" s="207"/>
      <c r="F66" s="195"/>
      <c r="G66" s="192"/>
      <c r="H66" s="192"/>
      <c r="I66" s="192"/>
      <c r="J66" s="192"/>
      <c r="K66" s="192"/>
      <c r="L66" s="196"/>
      <c r="M66" s="202"/>
      <c r="N66" s="192"/>
      <c r="O66" s="192"/>
      <c r="P66" s="197"/>
      <c r="Q66" s="208"/>
      <c r="R66" s="199"/>
      <c r="S66" s="192"/>
      <c r="T66" s="199"/>
      <c r="U66" s="200"/>
      <c r="V66" s="192"/>
      <c r="W66" s="192"/>
      <c r="X66" s="192"/>
      <c r="Y66" s="192"/>
      <c r="Z66" s="192"/>
      <c r="AA66" s="192"/>
      <c r="AB66" s="192"/>
      <c r="AC66" s="210"/>
      <c r="AD66" s="210"/>
      <c r="AE66" s="210"/>
      <c r="AF66" s="210"/>
      <c r="AG66" s="210"/>
      <c r="AH66" s="210"/>
      <c r="AI66" s="201"/>
      <c r="AJ66" s="366"/>
      <c r="AK66" s="201"/>
      <c r="AL66" s="368"/>
      <c r="AM66" s="192"/>
      <c r="AN66" s="201"/>
      <c r="AO66" s="201"/>
      <c r="AP66" s="201"/>
      <c r="AQ66" s="202"/>
      <c r="AR66" s="202"/>
      <c r="AS66" s="202"/>
      <c r="AT66" s="366"/>
      <c r="AU66" s="201"/>
      <c r="AV66" s="203"/>
      <c r="AW66" s="192"/>
      <c r="AX66" s="366"/>
      <c r="AY66" s="201"/>
      <c r="AZ66" s="201"/>
      <c r="BA66" s="201"/>
      <c r="BB66" s="210"/>
      <c r="BC66" s="210"/>
      <c r="BD66" s="210"/>
      <c r="BE66" s="210"/>
      <c r="BF66" s="210"/>
      <c r="BG66" s="210"/>
      <c r="BH66" s="210"/>
      <c r="BI66" s="210"/>
      <c r="BJ66" s="210"/>
      <c r="BK66" s="210"/>
      <c r="BL66" s="210"/>
      <c r="BM66" s="210"/>
      <c r="BN66" s="210"/>
      <c r="BO66" s="210"/>
      <c r="BP66" s="210"/>
      <c r="BQ66" s="210"/>
      <c r="BR66" s="210"/>
      <c r="BS66" s="210"/>
      <c r="BT66" s="210"/>
      <c r="BU66" s="189"/>
    </row>
    <row r="67" spans="1:73" s="160" customFormat="1" x14ac:dyDescent="0.2">
      <c r="A67" s="191"/>
      <c r="B67" s="192"/>
      <c r="C67" s="206"/>
      <c r="D67" s="206"/>
      <c r="E67" s="207"/>
      <c r="F67" s="195"/>
      <c r="G67" s="192"/>
      <c r="H67" s="192"/>
      <c r="I67" s="192"/>
      <c r="J67" s="192"/>
      <c r="K67" s="192"/>
      <c r="L67" s="196"/>
      <c r="M67" s="202"/>
      <c r="N67" s="192"/>
      <c r="O67" s="192"/>
      <c r="P67" s="197"/>
      <c r="Q67" s="208"/>
      <c r="R67" s="199"/>
      <c r="S67" s="192"/>
      <c r="T67" s="199"/>
      <c r="U67" s="200"/>
      <c r="V67" s="192"/>
      <c r="W67" s="192"/>
      <c r="X67" s="192"/>
      <c r="Y67" s="192"/>
      <c r="Z67" s="192"/>
      <c r="AA67" s="192"/>
      <c r="AB67" s="192"/>
      <c r="AC67" s="210"/>
      <c r="AD67" s="210"/>
      <c r="AE67" s="210"/>
      <c r="AF67" s="210"/>
      <c r="AG67" s="210"/>
      <c r="AH67" s="210"/>
      <c r="AI67" s="201"/>
      <c r="AJ67" s="366"/>
      <c r="AK67" s="201"/>
      <c r="AL67" s="368"/>
      <c r="AM67" s="192"/>
      <c r="AN67" s="201"/>
      <c r="AO67" s="201"/>
      <c r="AP67" s="201"/>
      <c r="AQ67" s="202"/>
      <c r="AR67" s="202"/>
      <c r="AS67" s="202"/>
      <c r="AT67" s="366"/>
      <c r="AU67" s="201"/>
      <c r="AV67" s="203"/>
      <c r="AW67" s="192"/>
      <c r="AX67" s="366"/>
      <c r="AY67" s="201"/>
      <c r="AZ67" s="201"/>
      <c r="BA67" s="201"/>
      <c r="BB67" s="210"/>
      <c r="BC67" s="210"/>
      <c r="BD67" s="210"/>
      <c r="BE67" s="210"/>
      <c r="BF67" s="210"/>
      <c r="BG67" s="210"/>
      <c r="BH67" s="210"/>
      <c r="BI67" s="210"/>
      <c r="BJ67" s="210"/>
      <c r="BK67" s="210"/>
      <c r="BL67" s="210"/>
      <c r="BM67" s="210"/>
      <c r="BN67" s="210"/>
      <c r="BO67" s="210"/>
      <c r="BP67" s="210"/>
      <c r="BQ67" s="210"/>
      <c r="BR67" s="210"/>
      <c r="BS67" s="210"/>
      <c r="BT67" s="210"/>
      <c r="BU67" s="189"/>
    </row>
    <row r="68" spans="1:73" s="160" customFormat="1" x14ac:dyDescent="0.2">
      <c r="A68" s="191"/>
      <c r="B68" s="192"/>
      <c r="C68" s="206"/>
      <c r="D68" s="206"/>
      <c r="E68" s="207"/>
      <c r="F68" s="195"/>
      <c r="G68" s="192"/>
      <c r="H68" s="192"/>
      <c r="I68" s="192"/>
      <c r="J68" s="192"/>
      <c r="K68" s="192"/>
      <c r="L68" s="196"/>
      <c r="M68" s="202"/>
      <c r="N68" s="192"/>
      <c r="O68" s="192"/>
      <c r="P68" s="197"/>
      <c r="Q68" s="208"/>
      <c r="R68" s="199"/>
      <c r="S68" s="192"/>
      <c r="T68" s="199"/>
      <c r="U68" s="200"/>
      <c r="V68" s="192"/>
      <c r="W68" s="192"/>
      <c r="X68" s="192"/>
      <c r="Y68" s="192"/>
      <c r="Z68" s="192"/>
      <c r="AA68" s="192"/>
      <c r="AB68" s="192"/>
      <c r="AC68" s="210"/>
      <c r="AD68" s="210"/>
      <c r="AE68" s="210"/>
      <c r="AF68" s="210"/>
      <c r="AG68" s="210"/>
      <c r="AH68" s="210"/>
      <c r="AI68" s="201"/>
      <c r="AJ68" s="366"/>
      <c r="AK68" s="201"/>
      <c r="AL68" s="368"/>
      <c r="AM68" s="192"/>
      <c r="AN68" s="201"/>
      <c r="AO68" s="201"/>
      <c r="AP68" s="201"/>
      <c r="AQ68" s="202"/>
      <c r="AR68" s="202"/>
      <c r="AS68" s="202"/>
      <c r="AT68" s="366"/>
      <c r="AU68" s="201"/>
      <c r="AV68" s="203"/>
      <c r="AW68" s="192"/>
      <c r="AX68" s="366"/>
      <c r="AY68" s="201"/>
      <c r="AZ68" s="201"/>
      <c r="BA68" s="201"/>
      <c r="BB68" s="210"/>
      <c r="BC68" s="210"/>
      <c r="BD68" s="210"/>
      <c r="BE68" s="210"/>
      <c r="BF68" s="210"/>
      <c r="BG68" s="210"/>
      <c r="BH68" s="210"/>
      <c r="BI68" s="210"/>
      <c r="BJ68" s="210"/>
      <c r="BK68" s="210"/>
      <c r="BL68" s="210"/>
      <c r="BM68" s="210"/>
      <c r="BN68" s="210"/>
      <c r="BO68" s="210"/>
      <c r="BP68" s="210"/>
      <c r="BQ68" s="210"/>
      <c r="BR68" s="210"/>
      <c r="BS68" s="210"/>
      <c r="BT68" s="210"/>
      <c r="BU68" s="189"/>
    </row>
    <row r="69" spans="1:73" s="160" customFormat="1" x14ac:dyDescent="0.2">
      <c r="A69" s="191"/>
      <c r="B69" s="192"/>
      <c r="C69" s="206"/>
      <c r="D69" s="206"/>
      <c r="E69" s="207"/>
      <c r="F69" s="195"/>
      <c r="G69" s="192"/>
      <c r="H69" s="192"/>
      <c r="I69" s="192"/>
      <c r="J69" s="192"/>
      <c r="K69" s="192"/>
      <c r="L69" s="196"/>
      <c r="M69" s="202"/>
      <c r="N69" s="192"/>
      <c r="O69" s="192"/>
      <c r="P69" s="197"/>
      <c r="Q69" s="208"/>
      <c r="R69" s="199"/>
      <c r="S69" s="192"/>
      <c r="T69" s="199"/>
      <c r="U69" s="200"/>
      <c r="V69" s="192"/>
      <c r="W69" s="192"/>
      <c r="X69" s="192"/>
      <c r="Y69" s="192"/>
      <c r="Z69" s="192"/>
      <c r="AA69" s="192"/>
      <c r="AB69" s="192"/>
      <c r="AC69" s="210"/>
      <c r="AD69" s="210"/>
      <c r="AE69" s="210"/>
      <c r="AF69" s="210"/>
      <c r="AG69" s="210"/>
      <c r="AH69" s="210"/>
      <c r="AI69" s="201"/>
      <c r="AJ69" s="366"/>
      <c r="AK69" s="201"/>
      <c r="AL69" s="368"/>
      <c r="AM69" s="192"/>
      <c r="AN69" s="201"/>
      <c r="AO69" s="201"/>
      <c r="AP69" s="201"/>
      <c r="AQ69" s="202"/>
      <c r="AR69" s="202"/>
      <c r="AS69" s="202"/>
      <c r="AT69" s="366"/>
      <c r="AU69" s="201"/>
      <c r="AV69" s="203"/>
      <c r="AW69" s="192"/>
      <c r="AX69" s="366"/>
      <c r="AY69" s="201"/>
      <c r="AZ69" s="201"/>
      <c r="BA69" s="201"/>
      <c r="BB69" s="210"/>
      <c r="BC69" s="210"/>
      <c r="BD69" s="210"/>
      <c r="BE69" s="210"/>
      <c r="BF69" s="210"/>
      <c r="BG69" s="210"/>
      <c r="BH69" s="210"/>
      <c r="BI69" s="210"/>
      <c r="BJ69" s="210"/>
      <c r="BK69" s="210"/>
      <c r="BL69" s="210"/>
      <c r="BM69" s="210"/>
      <c r="BN69" s="210"/>
      <c r="BO69" s="210"/>
      <c r="BP69" s="210"/>
      <c r="BQ69" s="210"/>
      <c r="BR69" s="210"/>
      <c r="BS69" s="210"/>
      <c r="BT69" s="210"/>
      <c r="BU69" s="189"/>
    </row>
    <row r="70" spans="1:73" s="160" customFormat="1" x14ac:dyDescent="0.2">
      <c r="A70" s="191"/>
      <c r="B70" s="192"/>
      <c r="C70" s="206"/>
      <c r="D70" s="206"/>
      <c r="E70" s="207"/>
      <c r="F70" s="195"/>
      <c r="G70" s="192"/>
      <c r="H70" s="192"/>
      <c r="I70" s="192"/>
      <c r="J70" s="192"/>
      <c r="K70" s="192"/>
      <c r="L70" s="196"/>
      <c r="M70" s="202"/>
      <c r="N70" s="192"/>
      <c r="O70" s="192"/>
      <c r="P70" s="197"/>
      <c r="Q70" s="208"/>
      <c r="R70" s="199"/>
      <c r="S70" s="192"/>
      <c r="T70" s="199"/>
      <c r="U70" s="200"/>
      <c r="V70" s="192"/>
      <c r="W70" s="192"/>
      <c r="X70" s="192"/>
      <c r="Y70" s="192"/>
      <c r="Z70" s="192"/>
      <c r="AA70" s="192"/>
      <c r="AB70" s="192"/>
      <c r="AC70" s="210"/>
      <c r="AD70" s="210"/>
      <c r="AE70" s="210"/>
      <c r="AF70" s="210"/>
      <c r="AG70" s="210"/>
      <c r="AH70" s="210"/>
      <c r="AI70" s="201"/>
      <c r="AJ70" s="366"/>
      <c r="AK70" s="201"/>
      <c r="AL70" s="368"/>
      <c r="AM70" s="192"/>
      <c r="AN70" s="201"/>
      <c r="AO70" s="201"/>
      <c r="AP70" s="201"/>
      <c r="AQ70" s="202"/>
      <c r="AR70" s="202"/>
      <c r="AS70" s="202"/>
      <c r="AT70" s="366"/>
      <c r="AU70" s="201"/>
      <c r="AV70" s="203"/>
      <c r="AW70" s="192"/>
      <c r="AX70" s="366"/>
      <c r="AY70" s="201"/>
      <c r="AZ70" s="201"/>
      <c r="BA70" s="201"/>
      <c r="BB70" s="210"/>
      <c r="BC70" s="210"/>
      <c r="BD70" s="210"/>
      <c r="BE70" s="210"/>
      <c r="BF70" s="210"/>
      <c r="BG70" s="210"/>
      <c r="BH70" s="210"/>
      <c r="BI70" s="210"/>
      <c r="BJ70" s="210"/>
      <c r="BK70" s="210"/>
      <c r="BL70" s="210"/>
      <c r="BM70" s="210"/>
      <c r="BN70" s="210"/>
      <c r="BO70" s="210"/>
      <c r="BP70" s="210"/>
      <c r="BQ70" s="210"/>
      <c r="BR70" s="210"/>
      <c r="BS70" s="210"/>
      <c r="BT70" s="210"/>
      <c r="BU70" s="189"/>
    </row>
    <row r="71" spans="1:73" s="160" customFormat="1" x14ac:dyDescent="0.2">
      <c r="A71" s="191"/>
      <c r="B71" s="192"/>
      <c r="C71" s="206"/>
      <c r="D71" s="206"/>
      <c r="E71" s="207"/>
      <c r="F71" s="195"/>
      <c r="G71" s="192"/>
      <c r="H71" s="192"/>
      <c r="I71" s="192"/>
      <c r="J71" s="192"/>
      <c r="K71" s="192"/>
      <c r="L71" s="196"/>
      <c r="M71" s="202"/>
      <c r="N71" s="192"/>
      <c r="O71" s="192"/>
      <c r="P71" s="197"/>
      <c r="Q71" s="208"/>
      <c r="R71" s="199"/>
      <c r="S71" s="192"/>
      <c r="T71" s="199"/>
      <c r="U71" s="200"/>
      <c r="V71" s="192"/>
      <c r="W71" s="192"/>
      <c r="X71" s="192"/>
      <c r="Y71" s="192"/>
      <c r="Z71" s="192"/>
      <c r="AA71" s="192"/>
      <c r="AB71" s="192"/>
      <c r="AC71" s="210"/>
      <c r="AD71" s="210"/>
      <c r="AE71" s="210"/>
      <c r="AF71" s="210"/>
      <c r="AG71" s="210"/>
      <c r="AH71" s="210"/>
      <c r="AI71" s="201"/>
      <c r="AJ71" s="366"/>
      <c r="AK71" s="201"/>
      <c r="AL71" s="368"/>
      <c r="AM71" s="192"/>
      <c r="AN71" s="201"/>
      <c r="AO71" s="201"/>
      <c r="AP71" s="201"/>
      <c r="AQ71" s="202"/>
      <c r="AR71" s="202"/>
      <c r="AS71" s="202"/>
      <c r="AT71" s="366"/>
      <c r="AU71" s="201"/>
      <c r="AV71" s="203"/>
      <c r="AW71" s="192"/>
      <c r="AX71" s="366"/>
      <c r="AY71" s="201"/>
      <c r="AZ71" s="201"/>
      <c r="BA71" s="201"/>
      <c r="BB71" s="210"/>
      <c r="BC71" s="210"/>
      <c r="BD71" s="210"/>
      <c r="BE71" s="210"/>
      <c r="BF71" s="210"/>
      <c r="BG71" s="210"/>
      <c r="BH71" s="210"/>
      <c r="BI71" s="210"/>
      <c r="BJ71" s="210"/>
      <c r="BK71" s="210"/>
      <c r="BL71" s="210"/>
      <c r="BM71" s="210"/>
      <c r="BN71" s="210"/>
      <c r="BO71" s="210"/>
      <c r="BP71" s="210"/>
      <c r="BQ71" s="210"/>
      <c r="BR71" s="210"/>
      <c r="BS71" s="210"/>
      <c r="BT71" s="210"/>
      <c r="BU71" s="189"/>
    </row>
    <row r="72" spans="1:73" s="160" customFormat="1" x14ac:dyDescent="0.2">
      <c r="A72" s="191"/>
      <c r="B72" s="192"/>
      <c r="C72" s="206"/>
      <c r="D72" s="206"/>
      <c r="E72" s="207"/>
      <c r="F72" s="195"/>
      <c r="G72" s="192"/>
      <c r="H72" s="192"/>
      <c r="I72" s="192"/>
      <c r="J72" s="192"/>
      <c r="K72" s="192"/>
      <c r="L72" s="196"/>
      <c r="M72" s="202"/>
      <c r="N72" s="192"/>
      <c r="O72" s="192"/>
      <c r="P72" s="197"/>
      <c r="Q72" s="208"/>
      <c r="R72" s="199"/>
      <c r="S72" s="192"/>
      <c r="T72" s="199"/>
      <c r="U72" s="200"/>
      <c r="V72" s="192"/>
      <c r="W72" s="192"/>
      <c r="X72" s="192"/>
      <c r="Y72" s="192"/>
      <c r="Z72" s="192"/>
      <c r="AA72" s="192"/>
      <c r="AB72" s="192"/>
      <c r="AC72" s="210"/>
      <c r="AD72" s="210"/>
      <c r="AE72" s="210"/>
      <c r="AF72" s="210"/>
      <c r="AG72" s="210"/>
      <c r="AH72" s="210"/>
      <c r="AI72" s="201"/>
      <c r="AJ72" s="366"/>
      <c r="AK72" s="201"/>
      <c r="AL72" s="368"/>
      <c r="AM72" s="192"/>
      <c r="AN72" s="201"/>
      <c r="AO72" s="201"/>
      <c r="AP72" s="201"/>
      <c r="AQ72" s="202"/>
      <c r="AR72" s="202"/>
      <c r="AS72" s="202"/>
      <c r="AT72" s="366"/>
      <c r="AU72" s="201"/>
      <c r="AV72" s="203"/>
      <c r="AW72" s="192"/>
      <c r="AX72" s="366"/>
      <c r="AY72" s="201"/>
      <c r="AZ72" s="201"/>
      <c r="BA72" s="201"/>
      <c r="BB72" s="210"/>
      <c r="BC72" s="210"/>
      <c r="BD72" s="210"/>
      <c r="BE72" s="210"/>
      <c r="BF72" s="210"/>
      <c r="BG72" s="210"/>
      <c r="BH72" s="210"/>
      <c r="BI72" s="210"/>
      <c r="BJ72" s="210"/>
      <c r="BK72" s="210"/>
      <c r="BL72" s="210"/>
      <c r="BM72" s="210"/>
      <c r="BN72" s="210"/>
      <c r="BO72" s="210"/>
      <c r="BP72" s="210"/>
      <c r="BQ72" s="210"/>
      <c r="BR72" s="210"/>
      <c r="BS72" s="210"/>
      <c r="BT72" s="210"/>
      <c r="BU72" s="189"/>
    </row>
    <row r="73" spans="1:73" s="160" customFormat="1" x14ac:dyDescent="0.2">
      <c r="A73" s="191"/>
      <c r="B73" s="192"/>
      <c r="C73" s="206"/>
      <c r="D73" s="206"/>
      <c r="E73" s="207"/>
      <c r="F73" s="195"/>
      <c r="G73" s="192"/>
      <c r="H73" s="192"/>
      <c r="I73" s="192"/>
      <c r="J73" s="192"/>
      <c r="K73" s="192"/>
      <c r="L73" s="196"/>
      <c r="M73" s="202"/>
      <c r="N73" s="192"/>
      <c r="O73" s="192"/>
      <c r="P73" s="197"/>
      <c r="Q73" s="208"/>
      <c r="R73" s="199"/>
      <c r="S73" s="192"/>
      <c r="T73" s="199"/>
      <c r="U73" s="200"/>
      <c r="V73" s="192"/>
      <c r="W73" s="192"/>
      <c r="X73" s="192"/>
      <c r="Y73" s="192"/>
      <c r="Z73" s="192"/>
      <c r="AA73" s="192"/>
      <c r="AB73" s="192"/>
      <c r="AC73" s="210"/>
      <c r="AD73" s="210"/>
      <c r="AE73" s="210"/>
      <c r="AF73" s="210"/>
      <c r="AG73" s="210"/>
      <c r="AH73" s="210"/>
      <c r="AI73" s="201"/>
      <c r="AJ73" s="366"/>
      <c r="AK73" s="201"/>
      <c r="AL73" s="368"/>
      <c r="AM73" s="192"/>
      <c r="AN73" s="201"/>
      <c r="AO73" s="201"/>
      <c r="AP73" s="201"/>
      <c r="AQ73" s="202"/>
      <c r="AR73" s="202"/>
      <c r="AS73" s="202"/>
      <c r="AT73" s="366"/>
      <c r="AU73" s="201"/>
      <c r="AV73" s="203"/>
      <c r="AW73" s="192"/>
      <c r="AX73" s="366"/>
      <c r="AY73" s="201"/>
      <c r="AZ73" s="201"/>
      <c r="BA73" s="201"/>
      <c r="BB73" s="210"/>
      <c r="BC73" s="210"/>
      <c r="BD73" s="210"/>
      <c r="BE73" s="210"/>
      <c r="BF73" s="210"/>
      <c r="BG73" s="210"/>
      <c r="BH73" s="210"/>
      <c r="BI73" s="210"/>
      <c r="BJ73" s="210"/>
      <c r="BK73" s="210"/>
      <c r="BL73" s="210"/>
      <c r="BM73" s="210"/>
      <c r="BN73" s="210"/>
      <c r="BO73" s="210"/>
      <c r="BP73" s="210"/>
      <c r="BQ73" s="210"/>
      <c r="BR73" s="210"/>
      <c r="BS73" s="210"/>
      <c r="BT73" s="210"/>
      <c r="BU73" s="189"/>
    </row>
    <row r="74" spans="1:73" s="160" customFormat="1" x14ac:dyDescent="0.2">
      <c r="A74" s="191"/>
      <c r="B74" s="192"/>
      <c r="C74" s="206"/>
      <c r="D74" s="206"/>
      <c r="E74" s="207"/>
      <c r="F74" s="195"/>
      <c r="G74" s="192"/>
      <c r="H74" s="192"/>
      <c r="I74" s="192"/>
      <c r="J74" s="192"/>
      <c r="K74" s="192"/>
      <c r="L74" s="196"/>
      <c r="M74" s="202"/>
      <c r="N74" s="192"/>
      <c r="O74" s="192"/>
      <c r="P74" s="197"/>
      <c r="Q74" s="208"/>
      <c r="R74" s="199"/>
      <c r="S74" s="192"/>
      <c r="T74" s="199"/>
      <c r="U74" s="200"/>
      <c r="V74" s="192"/>
      <c r="W74" s="192"/>
      <c r="X74" s="192"/>
      <c r="Y74" s="192"/>
      <c r="Z74" s="192"/>
      <c r="AA74" s="192"/>
      <c r="AB74" s="192"/>
      <c r="AC74" s="210"/>
      <c r="AD74" s="210"/>
      <c r="AE74" s="210"/>
      <c r="AF74" s="210"/>
      <c r="AG74" s="210"/>
      <c r="AH74" s="210"/>
      <c r="AI74" s="201"/>
      <c r="AJ74" s="366"/>
      <c r="AK74" s="201"/>
      <c r="AL74" s="368"/>
      <c r="AM74" s="192"/>
      <c r="AN74" s="201"/>
      <c r="AO74" s="201"/>
      <c r="AP74" s="201"/>
      <c r="AQ74" s="202"/>
      <c r="AR74" s="202"/>
      <c r="AS74" s="202"/>
      <c r="AT74" s="366"/>
      <c r="AU74" s="201"/>
      <c r="AV74" s="203"/>
      <c r="AW74" s="192"/>
      <c r="AX74" s="366"/>
      <c r="AY74" s="201"/>
      <c r="AZ74" s="201"/>
      <c r="BA74" s="201"/>
      <c r="BB74" s="210"/>
      <c r="BC74" s="210"/>
      <c r="BD74" s="210"/>
      <c r="BE74" s="210"/>
      <c r="BF74" s="210"/>
      <c r="BG74" s="210"/>
      <c r="BH74" s="210"/>
      <c r="BI74" s="210"/>
      <c r="BJ74" s="210"/>
      <c r="BK74" s="210"/>
      <c r="BL74" s="210"/>
      <c r="BM74" s="210"/>
      <c r="BN74" s="210"/>
      <c r="BO74" s="210"/>
      <c r="BP74" s="210"/>
      <c r="BQ74" s="210"/>
      <c r="BR74" s="210"/>
      <c r="BS74" s="210"/>
      <c r="BT74" s="210"/>
      <c r="BU74" s="189"/>
    </row>
    <row r="75" spans="1:73" s="160" customFormat="1" x14ac:dyDescent="0.2">
      <c r="A75" s="191"/>
      <c r="B75" s="192"/>
      <c r="C75" s="206"/>
      <c r="D75" s="206"/>
      <c r="E75" s="207"/>
      <c r="F75" s="195"/>
      <c r="G75" s="192"/>
      <c r="H75" s="192"/>
      <c r="I75" s="192"/>
      <c r="J75" s="192"/>
      <c r="K75" s="192"/>
      <c r="L75" s="196"/>
      <c r="M75" s="202"/>
      <c r="N75" s="192"/>
      <c r="O75" s="192"/>
      <c r="P75" s="197"/>
      <c r="Q75" s="208"/>
      <c r="R75" s="199"/>
      <c r="S75" s="192"/>
      <c r="T75" s="199"/>
      <c r="U75" s="200"/>
      <c r="V75" s="192"/>
      <c r="W75" s="192"/>
      <c r="X75" s="192"/>
      <c r="Y75" s="192"/>
      <c r="Z75" s="192"/>
      <c r="AA75" s="192"/>
      <c r="AB75" s="192"/>
      <c r="AC75" s="210"/>
      <c r="AD75" s="210"/>
      <c r="AE75" s="210"/>
      <c r="AF75" s="210"/>
      <c r="AG75" s="210"/>
      <c r="AH75" s="210"/>
      <c r="AI75" s="201"/>
      <c r="AJ75" s="366"/>
      <c r="AK75" s="201"/>
      <c r="AL75" s="368"/>
      <c r="AM75" s="192"/>
      <c r="AN75" s="201"/>
      <c r="AO75" s="201"/>
      <c r="AP75" s="201"/>
      <c r="AQ75" s="202"/>
      <c r="AR75" s="202"/>
      <c r="AS75" s="202"/>
      <c r="AT75" s="366"/>
      <c r="AU75" s="201"/>
      <c r="AV75" s="203"/>
      <c r="AW75" s="192"/>
      <c r="AX75" s="366"/>
      <c r="AY75" s="201"/>
      <c r="AZ75" s="201"/>
      <c r="BA75" s="201"/>
      <c r="BB75" s="210"/>
      <c r="BC75" s="210"/>
      <c r="BD75" s="210"/>
      <c r="BE75" s="210"/>
      <c r="BF75" s="210"/>
      <c r="BG75" s="210"/>
      <c r="BH75" s="210"/>
      <c r="BI75" s="210"/>
      <c r="BJ75" s="210"/>
      <c r="BK75" s="210"/>
      <c r="BL75" s="210"/>
      <c r="BM75" s="210"/>
      <c r="BN75" s="210"/>
      <c r="BO75" s="210"/>
      <c r="BP75" s="210"/>
      <c r="BQ75" s="210"/>
      <c r="BR75" s="210"/>
      <c r="BS75" s="210"/>
      <c r="BT75" s="210"/>
      <c r="BU75" s="189"/>
    </row>
    <row r="76" spans="1:73" s="160" customFormat="1" x14ac:dyDescent="0.2">
      <c r="A76" s="191"/>
      <c r="B76" s="192"/>
      <c r="C76" s="206"/>
      <c r="D76" s="206"/>
      <c r="E76" s="207"/>
      <c r="F76" s="195"/>
      <c r="G76" s="192"/>
      <c r="H76" s="192"/>
      <c r="I76" s="192"/>
      <c r="J76" s="192"/>
      <c r="K76" s="192"/>
      <c r="L76" s="196"/>
      <c r="M76" s="202"/>
      <c r="N76" s="192"/>
      <c r="O76" s="192"/>
      <c r="P76" s="197"/>
      <c r="Q76" s="208"/>
      <c r="R76" s="199"/>
      <c r="S76" s="192"/>
      <c r="T76" s="199"/>
      <c r="U76" s="200"/>
      <c r="V76" s="192"/>
      <c r="W76" s="192"/>
      <c r="X76" s="192"/>
      <c r="Y76" s="192"/>
      <c r="Z76" s="192"/>
      <c r="AA76" s="192"/>
      <c r="AB76" s="192"/>
      <c r="AC76" s="210"/>
      <c r="AD76" s="210"/>
      <c r="AE76" s="210"/>
      <c r="AF76" s="210"/>
      <c r="AG76" s="210"/>
      <c r="AH76" s="210"/>
      <c r="AI76" s="201"/>
      <c r="AJ76" s="366"/>
      <c r="AK76" s="201"/>
      <c r="AL76" s="368"/>
      <c r="AM76" s="192"/>
      <c r="AN76" s="201"/>
      <c r="AO76" s="201"/>
      <c r="AP76" s="201"/>
      <c r="AQ76" s="202"/>
      <c r="AR76" s="202"/>
      <c r="AS76" s="202"/>
      <c r="AT76" s="366"/>
      <c r="AU76" s="201"/>
      <c r="AV76" s="203"/>
      <c r="AW76" s="192"/>
      <c r="AX76" s="366"/>
      <c r="AY76" s="201"/>
      <c r="AZ76" s="201"/>
      <c r="BA76" s="201"/>
      <c r="BB76" s="210"/>
      <c r="BC76" s="210"/>
      <c r="BD76" s="210"/>
      <c r="BE76" s="210"/>
      <c r="BF76" s="210"/>
      <c r="BG76" s="210"/>
      <c r="BH76" s="210"/>
      <c r="BI76" s="210"/>
      <c r="BJ76" s="210"/>
      <c r="BK76" s="210"/>
      <c r="BL76" s="210"/>
      <c r="BM76" s="210"/>
      <c r="BN76" s="210"/>
      <c r="BO76" s="210"/>
      <c r="BP76" s="210"/>
      <c r="BQ76" s="210"/>
      <c r="BR76" s="210"/>
      <c r="BS76" s="210"/>
      <c r="BT76" s="210"/>
      <c r="BU76" s="189"/>
    </row>
    <row r="77" spans="1:73" s="160" customFormat="1" x14ac:dyDescent="0.2">
      <c r="A77" s="191"/>
      <c r="B77" s="192"/>
      <c r="C77" s="206"/>
      <c r="D77" s="206"/>
      <c r="E77" s="207"/>
      <c r="F77" s="195"/>
      <c r="G77" s="192"/>
      <c r="H77" s="192"/>
      <c r="I77" s="192"/>
      <c r="J77" s="192"/>
      <c r="K77" s="192"/>
      <c r="L77" s="196"/>
      <c r="M77" s="202"/>
      <c r="N77" s="192"/>
      <c r="O77" s="192"/>
      <c r="P77" s="197"/>
      <c r="Q77" s="208"/>
      <c r="R77" s="199"/>
      <c r="S77" s="192"/>
      <c r="T77" s="199"/>
      <c r="U77" s="200"/>
      <c r="V77" s="192"/>
      <c r="W77" s="192"/>
      <c r="X77" s="192"/>
      <c r="Y77" s="192"/>
      <c r="Z77" s="192"/>
      <c r="AA77" s="192"/>
      <c r="AB77" s="192"/>
      <c r="AC77" s="210"/>
      <c r="AD77" s="210"/>
      <c r="AE77" s="210"/>
      <c r="AF77" s="210"/>
      <c r="AG77" s="210"/>
      <c r="AH77" s="210"/>
      <c r="AI77" s="201"/>
      <c r="AJ77" s="366"/>
      <c r="AK77" s="201"/>
      <c r="AL77" s="368"/>
      <c r="AM77" s="192"/>
      <c r="AN77" s="201"/>
      <c r="AO77" s="201"/>
      <c r="AP77" s="201"/>
      <c r="AQ77" s="202"/>
      <c r="AR77" s="202"/>
      <c r="AS77" s="202"/>
      <c r="AT77" s="366"/>
      <c r="AU77" s="201"/>
      <c r="AV77" s="203"/>
      <c r="AW77" s="192"/>
      <c r="AX77" s="366"/>
      <c r="AY77" s="201"/>
      <c r="AZ77" s="201"/>
      <c r="BA77" s="201"/>
      <c r="BB77" s="210"/>
      <c r="BC77" s="210"/>
      <c r="BD77" s="210"/>
      <c r="BE77" s="210"/>
      <c r="BF77" s="210"/>
      <c r="BG77" s="210"/>
      <c r="BH77" s="210"/>
      <c r="BI77" s="210"/>
      <c r="BJ77" s="210"/>
      <c r="BK77" s="210"/>
      <c r="BL77" s="210"/>
      <c r="BM77" s="210"/>
      <c r="BN77" s="210"/>
      <c r="BO77" s="210"/>
      <c r="BP77" s="210"/>
      <c r="BQ77" s="210"/>
      <c r="BR77" s="210"/>
      <c r="BS77" s="210"/>
      <c r="BT77" s="210"/>
      <c r="BU77" s="189"/>
    </row>
    <row r="78" spans="1:73" s="160" customFormat="1" x14ac:dyDescent="0.2">
      <c r="A78" s="191"/>
      <c r="B78" s="192"/>
      <c r="C78" s="206"/>
      <c r="D78" s="206"/>
      <c r="E78" s="207"/>
      <c r="F78" s="195"/>
      <c r="G78" s="192"/>
      <c r="H78" s="192"/>
      <c r="I78" s="192"/>
      <c r="J78" s="192"/>
      <c r="K78" s="192"/>
      <c r="L78" s="196"/>
      <c r="M78" s="202"/>
      <c r="N78" s="192"/>
      <c r="O78" s="192"/>
      <c r="P78" s="197"/>
      <c r="Q78" s="208"/>
      <c r="R78" s="199"/>
      <c r="S78" s="192"/>
      <c r="T78" s="199"/>
      <c r="U78" s="200"/>
      <c r="V78" s="192"/>
      <c r="W78" s="192"/>
      <c r="X78" s="192"/>
      <c r="Y78" s="192"/>
      <c r="Z78" s="192"/>
      <c r="AA78" s="192"/>
      <c r="AB78" s="192"/>
      <c r="AC78" s="210"/>
      <c r="AD78" s="210"/>
      <c r="AE78" s="210"/>
      <c r="AF78" s="210"/>
      <c r="AG78" s="210"/>
      <c r="AH78" s="210"/>
      <c r="AI78" s="201"/>
      <c r="AJ78" s="366"/>
      <c r="AK78" s="201"/>
      <c r="AL78" s="368"/>
      <c r="AM78" s="192"/>
      <c r="AN78" s="201"/>
      <c r="AO78" s="201"/>
      <c r="AP78" s="201"/>
      <c r="AQ78" s="202"/>
      <c r="AR78" s="202"/>
      <c r="AS78" s="202"/>
      <c r="AT78" s="366"/>
      <c r="AU78" s="201"/>
      <c r="AV78" s="203"/>
      <c r="AW78" s="192"/>
      <c r="AX78" s="366"/>
      <c r="AY78" s="201"/>
      <c r="AZ78" s="201"/>
      <c r="BA78" s="201"/>
      <c r="BB78" s="210"/>
      <c r="BC78" s="210"/>
      <c r="BD78" s="210"/>
      <c r="BE78" s="210"/>
      <c r="BF78" s="210"/>
      <c r="BG78" s="210"/>
      <c r="BH78" s="210"/>
      <c r="BI78" s="210"/>
      <c r="BJ78" s="210"/>
      <c r="BK78" s="210"/>
      <c r="BL78" s="210"/>
      <c r="BM78" s="210"/>
      <c r="BN78" s="210"/>
      <c r="BO78" s="210"/>
      <c r="BP78" s="210"/>
      <c r="BQ78" s="210"/>
      <c r="BR78" s="210"/>
      <c r="BS78" s="210"/>
      <c r="BT78" s="210"/>
      <c r="BU78" s="189"/>
    </row>
    <row r="79" spans="1:73" s="160" customFormat="1" x14ac:dyDescent="0.2">
      <c r="A79" s="191"/>
      <c r="B79" s="192"/>
      <c r="C79" s="206"/>
      <c r="D79" s="206"/>
      <c r="E79" s="207"/>
      <c r="F79" s="195"/>
      <c r="G79" s="192"/>
      <c r="H79" s="192"/>
      <c r="I79" s="192"/>
      <c r="J79" s="192"/>
      <c r="K79" s="192"/>
      <c r="L79" s="196"/>
      <c r="M79" s="202"/>
      <c r="N79" s="192"/>
      <c r="O79" s="192"/>
      <c r="P79" s="197"/>
      <c r="Q79" s="208"/>
      <c r="R79" s="199"/>
      <c r="S79" s="192"/>
      <c r="T79" s="199"/>
      <c r="U79" s="200"/>
      <c r="V79" s="192"/>
      <c r="W79" s="192"/>
      <c r="X79" s="192"/>
      <c r="Y79" s="192"/>
      <c r="Z79" s="192"/>
      <c r="AA79" s="192"/>
      <c r="AB79" s="192"/>
      <c r="AC79" s="210"/>
      <c r="AD79" s="210"/>
      <c r="AE79" s="210"/>
      <c r="AF79" s="210"/>
      <c r="AG79" s="210"/>
      <c r="AH79" s="210"/>
      <c r="AI79" s="201"/>
      <c r="AJ79" s="366"/>
      <c r="AK79" s="201"/>
      <c r="AL79" s="368"/>
      <c r="AM79" s="192"/>
      <c r="AN79" s="201"/>
      <c r="AO79" s="201"/>
      <c r="AP79" s="201"/>
      <c r="AQ79" s="202"/>
      <c r="AR79" s="202"/>
      <c r="AS79" s="202"/>
      <c r="AT79" s="366"/>
      <c r="AU79" s="201"/>
      <c r="AV79" s="203"/>
      <c r="AW79" s="192"/>
      <c r="AX79" s="366"/>
      <c r="AY79" s="201"/>
      <c r="AZ79" s="201"/>
      <c r="BA79" s="201"/>
      <c r="BB79" s="210"/>
      <c r="BC79" s="210"/>
      <c r="BD79" s="210"/>
      <c r="BE79" s="210"/>
      <c r="BF79" s="210"/>
      <c r="BG79" s="210"/>
      <c r="BH79" s="210"/>
      <c r="BI79" s="210"/>
      <c r="BJ79" s="210"/>
      <c r="BK79" s="210"/>
      <c r="BL79" s="210"/>
      <c r="BM79" s="210"/>
      <c r="BN79" s="210"/>
      <c r="BO79" s="210"/>
      <c r="BP79" s="210"/>
      <c r="BQ79" s="210"/>
      <c r="BR79" s="210"/>
      <c r="BS79" s="210"/>
      <c r="BT79" s="210"/>
      <c r="BU79" s="189"/>
    </row>
    <row r="80" spans="1:73" s="160" customFormat="1" x14ac:dyDescent="0.2">
      <c r="A80" s="191"/>
      <c r="B80" s="192"/>
      <c r="C80" s="206"/>
      <c r="D80" s="206"/>
      <c r="E80" s="207"/>
      <c r="F80" s="195"/>
      <c r="G80" s="192"/>
      <c r="H80" s="192"/>
      <c r="I80" s="192"/>
      <c r="J80" s="192"/>
      <c r="K80" s="192"/>
      <c r="L80" s="196"/>
      <c r="M80" s="202"/>
      <c r="N80" s="192"/>
      <c r="O80" s="192"/>
      <c r="P80" s="197"/>
      <c r="Q80" s="208"/>
      <c r="R80" s="199"/>
      <c r="S80" s="192"/>
      <c r="T80" s="199"/>
      <c r="U80" s="200"/>
      <c r="V80" s="192"/>
      <c r="W80" s="192"/>
      <c r="X80" s="192"/>
      <c r="Y80" s="192"/>
      <c r="Z80" s="192"/>
      <c r="AA80" s="192"/>
      <c r="AB80" s="192"/>
      <c r="AC80" s="210"/>
      <c r="AD80" s="210"/>
      <c r="AE80" s="210"/>
      <c r="AF80" s="210"/>
      <c r="AG80" s="210"/>
      <c r="AH80" s="210"/>
      <c r="AI80" s="201"/>
      <c r="AJ80" s="366"/>
      <c r="AK80" s="201"/>
      <c r="AL80" s="368"/>
      <c r="AM80" s="192"/>
      <c r="AN80" s="201"/>
      <c r="AO80" s="201"/>
      <c r="AP80" s="201"/>
      <c r="AQ80" s="202"/>
      <c r="AR80" s="202"/>
      <c r="AS80" s="202"/>
      <c r="AT80" s="366"/>
      <c r="AU80" s="201"/>
      <c r="AV80" s="203"/>
      <c r="AW80" s="192"/>
      <c r="AX80" s="366"/>
      <c r="AY80" s="201"/>
      <c r="AZ80" s="201"/>
      <c r="BA80" s="201"/>
      <c r="BB80" s="210"/>
      <c r="BC80" s="210"/>
      <c r="BD80" s="210"/>
      <c r="BE80" s="210"/>
      <c r="BF80" s="210"/>
      <c r="BG80" s="210"/>
      <c r="BH80" s="210"/>
      <c r="BI80" s="210"/>
      <c r="BJ80" s="210"/>
      <c r="BK80" s="210"/>
      <c r="BL80" s="210"/>
      <c r="BM80" s="210"/>
      <c r="BN80" s="210"/>
      <c r="BO80" s="210"/>
      <c r="BP80" s="210"/>
      <c r="BQ80" s="210"/>
      <c r="BR80" s="210"/>
      <c r="BS80" s="210"/>
      <c r="BT80" s="210"/>
      <c r="BU80" s="189"/>
    </row>
    <row r="81" spans="1:73" s="160" customFormat="1" x14ac:dyDescent="0.2">
      <c r="A81" s="191"/>
      <c r="B81" s="192"/>
      <c r="C81" s="206"/>
      <c r="D81" s="206"/>
      <c r="E81" s="207"/>
      <c r="F81" s="195"/>
      <c r="G81" s="192"/>
      <c r="H81" s="192"/>
      <c r="I81" s="192"/>
      <c r="J81" s="192"/>
      <c r="K81" s="192"/>
      <c r="L81" s="196"/>
      <c r="M81" s="202"/>
      <c r="N81" s="192"/>
      <c r="O81" s="192"/>
      <c r="P81" s="197"/>
      <c r="Q81" s="208"/>
      <c r="R81" s="199"/>
      <c r="S81" s="192"/>
      <c r="T81" s="199"/>
      <c r="U81" s="200"/>
      <c r="V81" s="192"/>
      <c r="W81" s="192"/>
      <c r="X81" s="192"/>
      <c r="Y81" s="192"/>
      <c r="Z81" s="192"/>
      <c r="AA81" s="192"/>
      <c r="AB81" s="192"/>
      <c r="AC81" s="210"/>
      <c r="AD81" s="210"/>
      <c r="AE81" s="210"/>
      <c r="AF81" s="210"/>
      <c r="AG81" s="210"/>
      <c r="AH81" s="210"/>
      <c r="AI81" s="201"/>
      <c r="AJ81" s="366"/>
      <c r="AK81" s="201"/>
      <c r="AL81" s="368"/>
      <c r="AM81" s="192"/>
      <c r="AN81" s="201"/>
      <c r="AO81" s="201"/>
      <c r="AP81" s="201"/>
      <c r="AQ81" s="202"/>
      <c r="AR81" s="202"/>
      <c r="AS81" s="202"/>
      <c r="AT81" s="366"/>
      <c r="AU81" s="201"/>
      <c r="AV81" s="203"/>
      <c r="AW81" s="192"/>
      <c r="AX81" s="366"/>
      <c r="AY81" s="201"/>
      <c r="AZ81" s="201"/>
      <c r="BA81" s="201"/>
      <c r="BB81" s="210"/>
      <c r="BC81" s="210"/>
      <c r="BD81" s="210"/>
      <c r="BE81" s="210"/>
      <c r="BF81" s="210"/>
      <c r="BG81" s="210"/>
      <c r="BH81" s="210"/>
      <c r="BI81" s="210"/>
      <c r="BJ81" s="210"/>
      <c r="BK81" s="210"/>
      <c r="BL81" s="210"/>
      <c r="BM81" s="210"/>
      <c r="BN81" s="210"/>
      <c r="BO81" s="210"/>
      <c r="BP81" s="210"/>
      <c r="BQ81" s="210"/>
      <c r="BR81" s="210"/>
      <c r="BS81" s="210"/>
      <c r="BT81" s="210"/>
      <c r="BU81" s="189"/>
    </row>
    <row r="82" spans="1:73" s="160" customFormat="1" x14ac:dyDescent="0.2">
      <c r="A82" s="191"/>
      <c r="B82" s="192"/>
      <c r="C82" s="206"/>
      <c r="D82" s="206"/>
      <c r="E82" s="207"/>
      <c r="F82" s="195"/>
      <c r="G82" s="192"/>
      <c r="H82" s="192"/>
      <c r="I82" s="192"/>
      <c r="J82" s="192"/>
      <c r="K82" s="192"/>
      <c r="L82" s="196"/>
      <c r="M82" s="202"/>
      <c r="N82" s="192"/>
      <c r="O82" s="192"/>
      <c r="P82" s="197"/>
      <c r="Q82" s="208"/>
      <c r="R82" s="199"/>
      <c r="S82" s="192"/>
      <c r="T82" s="199"/>
      <c r="U82" s="200"/>
      <c r="V82" s="192"/>
      <c r="W82" s="192"/>
      <c r="X82" s="192"/>
      <c r="Y82" s="192"/>
      <c r="Z82" s="192"/>
      <c r="AA82" s="192"/>
      <c r="AB82" s="192"/>
      <c r="AC82" s="210"/>
      <c r="AD82" s="210"/>
      <c r="AE82" s="210"/>
      <c r="AF82" s="210"/>
      <c r="AG82" s="210"/>
      <c r="AH82" s="210"/>
      <c r="AI82" s="201"/>
      <c r="AJ82" s="366"/>
      <c r="AK82" s="201"/>
      <c r="AL82" s="368"/>
      <c r="AM82" s="192"/>
      <c r="AN82" s="201"/>
      <c r="AO82" s="201"/>
      <c r="AP82" s="201"/>
      <c r="AQ82" s="202"/>
      <c r="AR82" s="202"/>
      <c r="AS82" s="202"/>
      <c r="AT82" s="366"/>
      <c r="AU82" s="201"/>
      <c r="AV82" s="203"/>
      <c r="AW82" s="192"/>
      <c r="AX82" s="366"/>
      <c r="AY82" s="201"/>
      <c r="AZ82" s="201"/>
      <c r="BA82" s="201"/>
      <c r="BB82" s="210"/>
      <c r="BC82" s="210"/>
      <c r="BD82" s="210"/>
      <c r="BE82" s="210"/>
      <c r="BF82" s="210"/>
      <c r="BG82" s="210"/>
      <c r="BH82" s="210"/>
      <c r="BI82" s="210"/>
      <c r="BJ82" s="210"/>
      <c r="BK82" s="210"/>
      <c r="BL82" s="210"/>
      <c r="BM82" s="210"/>
      <c r="BN82" s="210"/>
      <c r="BO82" s="210"/>
      <c r="BP82" s="210"/>
      <c r="BQ82" s="210"/>
      <c r="BR82" s="210"/>
      <c r="BS82" s="210"/>
      <c r="BT82" s="210"/>
      <c r="BU82" s="189"/>
    </row>
    <row r="83" spans="1:73" s="160" customFormat="1" x14ac:dyDescent="0.2">
      <c r="A83" s="191"/>
      <c r="B83" s="192"/>
      <c r="C83" s="206"/>
      <c r="D83" s="206"/>
      <c r="E83" s="207"/>
      <c r="F83" s="195"/>
      <c r="G83" s="192"/>
      <c r="H83" s="192"/>
      <c r="I83" s="192"/>
      <c r="J83" s="192"/>
      <c r="K83" s="192"/>
      <c r="L83" s="196"/>
      <c r="M83" s="202"/>
      <c r="N83" s="192"/>
      <c r="O83" s="192"/>
      <c r="P83" s="197"/>
      <c r="Q83" s="208"/>
      <c r="R83" s="199"/>
      <c r="S83" s="192"/>
      <c r="T83" s="199"/>
      <c r="U83" s="200"/>
      <c r="V83" s="192"/>
      <c r="W83" s="192"/>
      <c r="X83" s="192"/>
      <c r="Y83" s="192"/>
      <c r="Z83" s="192"/>
      <c r="AA83" s="192"/>
      <c r="AB83" s="192"/>
      <c r="AC83" s="210"/>
      <c r="AD83" s="210"/>
      <c r="AE83" s="210"/>
      <c r="AF83" s="210"/>
      <c r="AG83" s="210"/>
      <c r="AH83" s="210"/>
      <c r="AI83" s="201"/>
      <c r="AJ83" s="366"/>
      <c r="AK83" s="201"/>
      <c r="AL83" s="368"/>
      <c r="AM83" s="192"/>
      <c r="AN83" s="201"/>
      <c r="AO83" s="201"/>
      <c r="AP83" s="201"/>
      <c r="AQ83" s="202"/>
      <c r="AR83" s="202"/>
      <c r="AS83" s="202"/>
      <c r="AT83" s="366"/>
      <c r="AU83" s="201"/>
      <c r="AV83" s="203"/>
      <c r="AW83" s="192"/>
      <c r="AX83" s="366"/>
      <c r="AY83" s="201"/>
      <c r="AZ83" s="201"/>
      <c r="BA83" s="201"/>
      <c r="BB83" s="210"/>
      <c r="BC83" s="210"/>
      <c r="BD83" s="210"/>
      <c r="BE83" s="210"/>
      <c r="BF83" s="210"/>
      <c r="BG83" s="210"/>
      <c r="BH83" s="210"/>
      <c r="BI83" s="210"/>
      <c r="BJ83" s="210"/>
      <c r="BK83" s="210"/>
      <c r="BL83" s="210"/>
      <c r="BM83" s="210"/>
      <c r="BN83" s="210"/>
      <c r="BO83" s="210"/>
      <c r="BP83" s="210"/>
      <c r="BQ83" s="210"/>
      <c r="BR83" s="210"/>
      <c r="BS83" s="210"/>
      <c r="BT83" s="210"/>
      <c r="BU83" s="189"/>
    </row>
    <row r="84" spans="1:73" s="160" customFormat="1" x14ac:dyDescent="0.2">
      <c r="A84" s="191"/>
      <c r="B84" s="192"/>
      <c r="C84" s="206"/>
      <c r="D84" s="206"/>
      <c r="E84" s="207"/>
      <c r="F84" s="195"/>
      <c r="G84" s="192"/>
      <c r="H84" s="192"/>
      <c r="I84" s="192"/>
      <c r="J84" s="192"/>
      <c r="K84" s="192"/>
      <c r="L84" s="196"/>
      <c r="M84" s="202"/>
      <c r="N84" s="192"/>
      <c r="O84" s="192"/>
      <c r="P84" s="197"/>
      <c r="Q84" s="208"/>
      <c r="R84" s="199"/>
      <c r="S84" s="192"/>
      <c r="T84" s="199"/>
      <c r="U84" s="200"/>
      <c r="V84" s="192"/>
      <c r="W84" s="192"/>
      <c r="X84" s="192"/>
      <c r="Y84" s="192"/>
      <c r="Z84" s="192"/>
      <c r="AA84" s="192"/>
      <c r="AB84" s="192"/>
      <c r="AC84" s="210"/>
      <c r="AD84" s="210"/>
      <c r="AE84" s="210"/>
      <c r="AF84" s="210"/>
      <c r="AG84" s="210"/>
      <c r="AH84" s="210"/>
      <c r="AI84" s="201"/>
      <c r="AJ84" s="366"/>
      <c r="AK84" s="201"/>
      <c r="AL84" s="368"/>
      <c r="AM84" s="192"/>
      <c r="AN84" s="201"/>
      <c r="AO84" s="201"/>
      <c r="AP84" s="201"/>
      <c r="AQ84" s="202"/>
      <c r="AR84" s="202"/>
      <c r="AS84" s="202"/>
      <c r="AT84" s="366"/>
      <c r="AU84" s="201"/>
      <c r="AV84" s="203"/>
      <c r="AW84" s="192"/>
      <c r="AX84" s="366"/>
      <c r="AY84" s="201"/>
      <c r="AZ84" s="201"/>
      <c r="BA84" s="201"/>
      <c r="BB84" s="210"/>
      <c r="BC84" s="210"/>
      <c r="BD84" s="210"/>
      <c r="BE84" s="210"/>
      <c r="BF84" s="210"/>
      <c r="BG84" s="210"/>
      <c r="BH84" s="210"/>
      <c r="BI84" s="210"/>
      <c r="BJ84" s="210"/>
      <c r="BK84" s="210"/>
      <c r="BL84" s="210"/>
      <c r="BM84" s="210"/>
      <c r="BN84" s="210"/>
      <c r="BO84" s="210"/>
      <c r="BP84" s="210"/>
      <c r="BQ84" s="210"/>
      <c r="BR84" s="210"/>
      <c r="BS84" s="210"/>
      <c r="BT84" s="210"/>
      <c r="BU84" s="189"/>
    </row>
    <row r="85" spans="1:73" s="160" customFormat="1" x14ac:dyDescent="0.2">
      <c r="A85" s="191"/>
      <c r="B85" s="192"/>
      <c r="C85" s="206"/>
      <c r="D85" s="206"/>
      <c r="E85" s="207"/>
      <c r="F85" s="195"/>
      <c r="G85" s="192"/>
      <c r="H85" s="192"/>
      <c r="I85" s="192"/>
      <c r="J85" s="192"/>
      <c r="K85" s="192"/>
      <c r="L85" s="196"/>
      <c r="M85" s="202"/>
      <c r="N85" s="192"/>
      <c r="O85" s="192"/>
      <c r="P85" s="197"/>
      <c r="Q85" s="208"/>
      <c r="R85" s="199"/>
      <c r="S85" s="192"/>
      <c r="T85" s="199"/>
      <c r="U85" s="200"/>
      <c r="V85" s="192"/>
      <c r="W85" s="192"/>
      <c r="X85" s="192"/>
      <c r="Y85" s="192"/>
      <c r="Z85" s="192"/>
      <c r="AA85" s="192"/>
      <c r="AB85" s="192"/>
      <c r="AC85" s="210"/>
      <c r="AD85" s="210"/>
      <c r="AE85" s="210"/>
      <c r="AF85" s="210"/>
      <c r="AG85" s="210"/>
      <c r="AH85" s="210"/>
      <c r="AI85" s="201"/>
      <c r="AJ85" s="366"/>
      <c r="AK85" s="201"/>
      <c r="AL85" s="368"/>
      <c r="AM85" s="192"/>
      <c r="AN85" s="201"/>
      <c r="AO85" s="201"/>
      <c r="AP85" s="201"/>
      <c r="AQ85" s="202"/>
      <c r="AR85" s="202"/>
      <c r="AS85" s="202"/>
      <c r="AT85" s="366"/>
      <c r="AU85" s="201"/>
      <c r="AV85" s="203"/>
      <c r="AW85" s="192"/>
      <c r="AX85" s="366"/>
      <c r="AY85" s="201"/>
      <c r="AZ85" s="201"/>
      <c r="BA85" s="201"/>
      <c r="BB85" s="210"/>
      <c r="BC85" s="210"/>
      <c r="BD85" s="210"/>
      <c r="BE85" s="210"/>
      <c r="BF85" s="210"/>
      <c r="BG85" s="210"/>
      <c r="BH85" s="210"/>
      <c r="BI85" s="210"/>
      <c r="BJ85" s="210"/>
      <c r="BK85" s="210"/>
      <c r="BL85" s="210"/>
      <c r="BM85" s="210"/>
      <c r="BN85" s="210"/>
      <c r="BO85" s="210"/>
      <c r="BP85" s="210"/>
      <c r="BQ85" s="210"/>
      <c r="BR85" s="210"/>
      <c r="BS85" s="210"/>
      <c r="BT85" s="210"/>
      <c r="BU85" s="189"/>
    </row>
    <row r="86" spans="1:73" s="160" customFormat="1" x14ac:dyDescent="0.2">
      <c r="A86" s="191"/>
      <c r="B86" s="192"/>
      <c r="C86" s="206"/>
      <c r="D86" s="206"/>
      <c r="E86" s="207"/>
      <c r="F86" s="195"/>
      <c r="G86" s="192"/>
      <c r="H86" s="192"/>
      <c r="I86" s="192"/>
      <c r="J86" s="192"/>
      <c r="K86" s="192"/>
      <c r="L86" s="196"/>
      <c r="M86" s="202"/>
      <c r="N86" s="192"/>
      <c r="O86" s="192"/>
      <c r="P86" s="197"/>
      <c r="Q86" s="208"/>
      <c r="R86" s="199"/>
      <c r="S86" s="192"/>
      <c r="T86" s="199"/>
      <c r="U86" s="200"/>
      <c r="V86" s="192"/>
      <c r="W86" s="192"/>
      <c r="X86" s="192"/>
      <c r="Y86" s="192"/>
      <c r="Z86" s="192"/>
      <c r="AA86" s="192"/>
      <c r="AB86" s="192"/>
      <c r="AC86" s="210"/>
      <c r="AD86" s="210"/>
      <c r="AE86" s="210"/>
      <c r="AF86" s="210"/>
      <c r="AG86" s="210"/>
      <c r="AH86" s="210"/>
      <c r="AI86" s="201"/>
      <c r="AJ86" s="366"/>
      <c r="AK86" s="201"/>
      <c r="AL86" s="368"/>
      <c r="AM86" s="192"/>
      <c r="AN86" s="201"/>
      <c r="AO86" s="201"/>
      <c r="AP86" s="201"/>
      <c r="AQ86" s="202"/>
      <c r="AR86" s="202"/>
      <c r="AS86" s="202"/>
      <c r="AT86" s="366"/>
      <c r="AU86" s="201"/>
      <c r="AV86" s="203"/>
      <c r="AW86" s="192"/>
      <c r="AX86" s="366"/>
      <c r="AY86" s="201"/>
      <c r="AZ86" s="201"/>
      <c r="BA86" s="201"/>
      <c r="BB86" s="210"/>
      <c r="BC86" s="210"/>
      <c r="BD86" s="210"/>
      <c r="BE86" s="210"/>
      <c r="BF86" s="210"/>
      <c r="BG86" s="210"/>
      <c r="BH86" s="210"/>
      <c r="BI86" s="210"/>
      <c r="BJ86" s="210"/>
      <c r="BK86" s="210"/>
      <c r="BL86" s="210"/>
      <c r="BM86" s="210"/>
      <c r="BN86" s="210"/>
      <c r="BO86" s="210"/>
      <c r="BP86" s="210"/>
      <c r="BQ86" s="210"/>
      <c r="BR86" s="210"/>
      <c r="BS86" s="210"/>
      <c r="BT86" s="210"/>
      <c r="BU86" s="189"/>
    </row>
    <row r="87" spans="1:73" s="160" customFormat="1" x14ac:dyDescent="0.2">
      <c r="A87" s="191"/>
      <c r="B87" s="192"/>
      <c r="C87" s="206"/>
      <c r="D87" s="206"/>
      <c r="E87" s="207"/>
      <c r="F87" s="195"/>
      <c r="G87" s="192"/>
      <c r="H87" s="192"/>
      <c r="I87" s="192"/>
      <c r="J87" s="192"/>
      <c r="K87" s="192"/>
      <c r="L87" s="196"/>
      <c r="M87" s="202"/>
      <c r="N87" s="192"/>
      <c r="O87" s="192"/>
      <c r="P87" s="197"/>
      <c r="Q87" s="208"/>
      <c r="R87" s="199"/>
      <c r="S87" s="192"/>
      <c r="T87" s="199"/>
      <c r="U87" s="200"/>
      <c r="V87" s="192"/>
      <c r="W87" s="192"/>
      <c r="X87" s="192"/>
      <c r="Y87" s="192"/>
      <c r="Z87" s="192"/>
      <c r="AA87" s="192"/>
      <c r="AB87" s="192"/>
      <c r="AC87" s="210"/>
      <c r="AD87" s="210"/>
      <c r="AE87" s="210"/>
      <c r="AF87" s="210"/>
      <c r="AG87" s="210"/>
      <c r="AH87" s="210"/>
      <c r="AI87" s="201"/>
      <c r="AJ87" s="366"/>
      <c r="AK87" s="201"/>
      <c r="AL87" s="368"/>
      <c r="AM87" s="192"/>
      <c r="AN87" s="201"/>
      <c r="AO87" s="201"/>
      <c r="AP87" s="201"/>
      <c r="AQ87" s="202"/>
      <c r="AR87" s="202"/>
      <c r="AS87" s="202"/>
      <c r="AT87" s="366"/>
      <c r="AU87" s="201"/>
      <c r="AV87" s="203"/>
      <c r="AW87" s="192"/>
      <c r="AX87" s="366"/>
      <c r="AY87" s="201"/>
      <c r="AZ87" s="201"/>
      <c r="BA87" s="201"/>
      <c r="BB87" s="210"/>
      <c r="BC87" s="210"/>
      <c r="BD87" s="210"/>
      <c r="BE87" s="210"/>
      <c r="BF87" s="210"/>
      <c r="BG87" s="210"/>
      <c r="BH87" s="210"/>
      <c r="BI87" s="210"/>
      <c r="BJ87" s="210"/>
      <c r="BK87" s="210"/>
      <c r="BL87" s="210"/>
      <c r="BM87" s="210"/>
      <c r="BN87" s="210"/>
      <c r="BO87" s="210"/>
      <c r="BP87" s="210"/>
      <c r="BQ87" s="210"/>
      <c r="BR87" s="210"/>
      <c r="BS87" s="210"/>
      <c r="BT87" s="210"/>
      <c r="BU87" s="189"/>
    </row>
    <row r="88" spans="1:73" s="160" customFormat="1" x14ac:dyDescent="0.2">
      <c r="A88" s="191"/>
      <c r="B88" s="192"/>
      <c r="C88" s="206"/>
      <c r="D88" s="206"/>
      <c r="E88" s="207"/>
      <c r="F88" s="195"/>
      <c r="G88" s="192"/>
      <c r="H88" s="192"/>
      <c r="I88" s="192"/>
      <c r="J88" s="192"/>
      <c r="K88" s="192"/>
      <c r="L88" s="196"/>
      <c r="M88" s="202"/>
      <c r="N88" s="192"/>
      <c r="O88" s="192"/>
      <c r="P88" s="197"/>
      <c r="Q88" s="208"/>
      <c r="R88" s="199"/>
      <c r="S88" s="192"/>
      <c r="T88" s="199"/>
      <c r="U88" s="200"/>
      <c r="V88" s="192"/>
      <c r="W88" s="192"/>
      <c r="X88" s="192"/>
      <c r="Y88" s="192"/>
      <c r="Z88" s="192"/>
      <c r="AA88" s="192"/>
      <c r="AB88" s="192"/>
      <c r="AC88" s="210"/>
      <c r="AD88" s="210"/>
      <c r="AE88" s="210"/>
      <c r="AF88" s="210"/>
      <c r="AG88" s="210"/>
      <c r="AH88" s="210"/>
      <c r="AI88" s="201"/>
      <c r="AJ88" s="366"/>
      <c r="AK88" s="201"/>
      <c r="AL88" s="368"/>
      <c r="AM88" s="192"/>
      <c r="AN88" s="201"/>
      <c r="AO88" s="201"/>
      <c r="AP88" s="201"/>
      <c r="AQ88" s="202"/>
      <c r="AR88" s="202"/>
      <c r="AS88" s="202"/>
      <c r="AT88" s="366"/>
      <c r="AU88" s="201"/>
      <c r="AV88" s="203"/>
      <c r="AW88" s="192"/>
      <c r="AX88" s="366"/>
      <c r="AY88" s="201"/>
      <c r="AZ88" s="201"/>
      <c r="BA88" s="201"/>
      <c r="BB88" s="210"/>
      <c r="BC88" s="210"/>
      <c r="BD88" s="210"/>
      <c r="BE88" s="210"/>
      <c r="BF88" s="210"/>
      <c r="BG88" s="210"/>
      <c r="BH88" s="210"/>
      <c r="BI88" s="210"/>
      <c r="BJ88" s="210"/>
      <c r="BK88" s="210"/>
      <c r="BL88" s="210"/>
      <c r="BM88" s="210"/>
      <c r="BN88" s="210"/>
      <c r="BO88" s="210"/>
      <c r="BP88" s="210"/>
      <c r="BQ88" s="210"/>
      <c r="BR88" s="210"/>
      <c r="BS88" s="210"/>
      <c r="BT88" s="210"/>
      <c r="BU88" s="189"/>
    </row>
    <row r="89" spans="1:73" s="160" customFormat="1" x14ac:dyDescent="0.2">
      <c r="A89" s="191"/>
      <c r="B89" s="192"/>
      <c r="C89" s="206"/>
      <c r="D89" s="206"/>
      <c r="E89" s="207"/>
      <c r="F89" s="195"/>
      <c r="G89" s="192"/>
      <c r="H89" s="192"/>
      <c r="I89" s="192"/>
      <c r="J89" s="192"/>
      <c r="K89" s="192"/>
      <c r="L89" s="196"/>
      <c r="M89" s="202"/>
      <c r="N89" s="192"/>
      <c r="O89" s="192"/>
      <c r="P89" s="197"/>
      <c r="Q89" s="208"/>
      <c r="R89" s="199"/>
      <c r="S89" s="192"/>
      <c r="T89" s="199"/>
      <c r="U89" s="200"/>
      <c r="V89" s="192"/>
      <c r="W89" s="192"/>
      <c r="X89" s="192"/>
      <c r="Y89" s="192"/>
      <c r="Z89" s="192"/>
      <c r="AA89" s="192"/>
      <c r="AB89" s="192"/>
      <c r="AC89" s="210"/>
      <c r="AD89" s="210"/>
      <c r="AE89" s="210"/>
      <c r="AF89" s="210"/>
      <c r="AG89" s="210"/>
      <c r="AH89" s="210"/>
      <c r="AI89" s="201"/>
      <c r="AJ89" s="366"/>
      <c r="AK89" s="201"/>
      <c r="AL89" s="368"/>
      <c r="AM89" s="192"/>
      <c r="AN89" s="201"/>
      <c r="AO89" s="201"/>
      <c r="AP89" s="201"/>
      <c r="AQ89" s="202"/>
      <c r="AR89" s="202"/>
      <c r="AS89" s="202"/>
      <c r="AT89" s="366"/>
      <c r="AU89" s="201"/>
      <c r="AV89" s="203"/>
      <c r="AW89" s="192"/>
      <c r="AX89" s="366"/>
      <c r="AY89" s="201"/>
      <c r="AZ89" s="201"/>
      <c r="BA89" s="201"/>
      <c r="BB89" s="210"/>
      <c r="BC89" s="210"/>
      <c r="BD89" s="210"/>
      <c r="BE89" s="210"/>
      <c r="BF89" s="210"/>
      <c r="BG89" s="210"/>
      <c r="BH89" s="210"/>
      <c r="BI89" s="210"/>
      <c r="BJ89" s="210"/>
      <c r="BK89" s="210"/>
      <c r="BL89" s="210"/>
      <c r="BM89" s="210"/>
      <c r="BN89" s="210"/>
      <c r="BO89" s="210"/>
      <c r="BP89" s="210"/>
      <c r="BQ89" s="210"/>
      <c r="BR89" s="210"/>
      <c r="BS89" s="210"/>
      <c r="BT89" s="210"/>
      <c r="BU89" s="189"/>
    </row>
    <row r="90" spans="1:73" s="160" customFormat="1" x14ac:dyDescent="0.2">
      <c r="A90" s="191"/>
      <c r="B90" s="192"/>
      <c r="C90" s="206"/>
      <c r="D90" s="206"/>
      <c r="E90" s="207"/>
      <c r="F90" s="195"/>
      <c r="G90" s="192"/>
      <c r="H90" s="192"/>
      <c r="I90" s="192"/>
      <c r="J90" s="192"/>
      <c r="K90" s="192"/>
      <c r="L90" s="196"/>
      <c r="M90" s="202"/>
      <c r="N90" s="192"/>
      <c r="O90" s="192"/>
      <c r="P90" s="197"/>
      <c r="Q90" s="208"/>
      <c r="R90" s="199"/>
      <c r="S90" s="192"/>
      <c r="T90" s="199"/>
      <c r="U90" s="200"/>
      <c r="V90" s="192"/>
      <c r="W90" s="192"/>
      <c r="X90" s="192"/>
      <c r="Y90" s="192"/>
      <c r="Z90" s="192"/>
      <c r="AA90" s="192"/>
      <c r="AB90" s="192"/>
      <c r="AC90" s="210"/>
      <c r="AD90" s="210"/>
      <c r="AE90" s="210"/>
      <c r="AF90" s="210"/>
      <c r="AG90" s="210"/>
      <c r="AH90" s="210"/>
      <c r="AI90" s="201"/>
      <c r="AJ90" s="366"/>
      <c r="AK90" s="201"/>
      <c r="AL90" s="368"/>
      <c r="AM90" s="192"/>
      <c r="AN90" s="201"/>
      <c r="AO90" s="201"/>
      <c r="AP90" s="201"/>
      <c r="AQ90" s="202"/>
      <c r="AR90" s="202"/>
      <c r="AS90" s="202"/>
      <c r="AT90" s="366"/>
      <c r="AU90" s="201"/>
      <c r="AV90" s="203"/>
      <c r="AW90" s="192"/>
      <c r="AX90" s="366"/>
      <c r="AY90" s="201"/>
      <c r="AZ90" s="201"/>
      <c r="BA90" s="201"/>
      <c r="BB90" s="210"/>
      <c r="BC90" s="210"/>
      <c r="BD90" s="210"/>
      <c r="BE90" s="210"/>
      <c r="BF90" s="210"/>
      <c r="BG90" s="210"/>
      <c r="BH90" s="210"/>
      <c r="BI90" s="210"/>
      <c r="BJ90" s="210"/>
      <c r="BK90" s="210"/>
      <c r="BL90" s="210"/>
      <c r="BM90" s="210"/>
      <c r="BN90" s="210"/>
      <c r="BO90" s="210"/>
      <c r="BP90" s="210"/>
      <c r="BQ90" s="210"/>
      <c r="BR90" s="210"/>
      <c r="BS90" s="210"/>
      <c r="BT90" s="210"/>
      <c r="BU90" s="189"/>
    </row>
    <row r="91" spans="1:73" s="160" customFormat="1" x14ac:dyDescent="0.2">
      <c r="A91" s="191"/>
      <c r="B91" s="192"/>
      <c r="C91" s="206"/>
      <c r="D91" s="206"/>
      <c r="E91" s="207"/>
      <c r="F91" s="195"/>
      <c r="G91" s="192"/>
      <c r="H91" s="192"/>
      <c r="I91" s="192"/>
      <c r="J91" s="192"/>
      <c r="K91" s="192"/>
      <c r="L91" s="196"/>
      <c r="M91" s="202"/>
      <c r="N91" s="192"/>
      <c r="O91" s="192"/>
      <c r="P91" s="197"/>
      <c r="Q91" s="208"/>
      <c r="R91" s="199"/>
      <c r="S91" s="192"/>
      <c r="T91" s="199"/>
      <c r="U91" s="200"/>
      <c r="V91" s="192"/>
      <c r="W91" s="192"/>
      <c r="X91" s="192"/>
      <c r="Y91" s="192"/>
      <c r="Z91" s="192"/>
      <c r="AA91" s="192"/>
      <c r="AB91" s="192"/>
      <c r="AC91" s="210"/>
      <c r="AD91" s="210"/>
      <c r="AE91" s="210"/>
      <c r="AF91" s="210"/>
      <c r="AG91" s="210"/>
      <c r="AH91" s="210"/>
      <c r="AI91" s="201"/>
      <c r="AJ91" s="366"/>
      <c r="AK91" s="201"/>
      <c r="AL91" s="368"/>
      <c r="AM91" s="192"/>
      <c r="AN91" s="201"/>
      <c r="AO91" s="201"/>
      <c r="AP91" s="201"/>
      <c r="AQ91" s="202"/>
      <c r="AR91" s="202"/>
      <c r="AS91" s="202"/>
      <c r="AT91" s="366"/>
      <c r="AU91" s="201"/>
      <c r="AV91" s="203"/>
      <c r="AW91" s="192"/>
      <c r="AX91" s="366"/>
      <c r="AY91" s="201"/>
      <c r="AZ91" s="201"/>
      <c r="BA91" s="201"/>
      <c r="BB91" s="210"/>
      <c r="BC91" s="210"/>
      <c r="BD91" s="210"/>
      <c r="BE91" s="210"/>
      <c r="BF91" s="210"/>
      <c r="BG91" s="210"/>
      <c r="BH91" s="210"/>
      <c r="BI91" s="210"/>
      <c r="BJ91" s="210"/>
      <c r="BK91" s="210"/>
      <c r="BL91" s="210"/>
      <c r="BM91" s="210"/>
      <c r="BN91" s="210"/>
      <c r="BO91" s="210"/>
      <c r="BP91" s="210"/>
      <c r="BQ91" s="210"/>
      <c r="BR91" s="210"/>
      <c r="BS91" s="210"/>
      <c r="BT91" s="210"/>
      <c r="BU91" s="189"/>
    </row>
    <row r="92" spans="1:73" s="160" customFormat="1" x14ac:dyDescent="0.2">
      <c r="A92" s="191"/>
      <c r="B92" s="192"/>
      <c r="C92" s="206"/>
      <c r="D92" s="206"/>
      <c r="E92" s="207"/>
      <c r="F92" s="195"/>
      <c r="G92" s="192"/>
      <c r="H92" s="192"/>
      <c r="I92" s="192"/>
      <c r="J92" s="192"/>
      <c r="K92" s="192"/>
      <c r="L92" s="196"/>
      <c r="M92" s="202"/>
      <c r="N92" s="192"/>
      <c r="O92" s="192"/>
      <c r="P92" s="197"/>
      <c r="Q92" s="208"/>
      <c r="R92" s="199"/>
      <c r="S92" s="192"/>
      <c r="T92" s="199"/>
      <c r="U92" s="200"/>
      <c r="V92" s="192"/>
      <c r="W92" s="192"/>
      <c r="X92" s="192"/>
      <c r="Y92" s="192"/>
      <c r="Z92" s="192"/>
      <c r="AA92" s="192"/>
      <c r="AB92" s="192"/>
      <c r="AC92" s="210"/>
      <c r="AD92" s="210"/>
      <c r="AE92" s="210"/>
      <c r="AF92" s="210"/>
      <c r="AG92" s="210"/>
      <c r="AH92" s="210"/>
      <c r="AI92" s="201"/>
      <c r="AJ92" s="366"/>
      <c r="AK92" s="201"/>
      <c r="AL92" s="368"/>
      <c r="AM92" s="192"/>
      <c r="AN92" s="201"/>
      <c r="AO92" s="201"/>
      <c r="AP92" s="201"/>
      <c r="AQ92" s="202"/>
      <c r="AR92" s="202"/>
      <c r="AS92" s="202"/>
      <c r="AT92" s="366"/>
      <c r="AU92" s="201"/>
      <c r="AV92" s="203"/>
      <c r="AW92" s="192"/>
      <c r="AX92" s="366"/>
      <c r="AY92" s="201"/>
      <c r="AZ92" s="201"/>
      <c r="BA92" s="201"/>
      <c r="BB92" s="210"/>
      <c r="BC92" s="210"/>
      <c r="BD92" s="210"/>
      <c r="BE92" s="210"/>
      <c r="BF92" s="210"/>
      <c r="BG92" s="210"/>
      <c r="BH92" s="210"/>
      <c r="BI92" s="210"/>
      <c r="BJ92" s="210"/>
      <c r="BK92" s="210"/>
      <c r="BL92" s="210"/>
      <c r="BM92" s="210"/>
      <c r="BN92" s="210"/>
      <c r="BO92" s="210"/>
      <c r="BP92" s="210"/>
      <c r="BQ92" s="210"/>
      <c r="BR92" s="210"/>
      <c r="BS92" s="210"/>
      <c r="BT92" s="210"/>
      <c r="BU92" s="189"/>
    </row>
    <row r="93" spans="1:73" s="160" customFormat="1" x14ac:dyDescent="0.2">
      <c r="A93" s="191"/>
      <c r="B93" s="192"/>
      <c r="C93" s="206"/>
      <c r="D93" s="206"/>
      <c r="E93" s="207"/>
      <c r="F93" s="195"/>
      <c r="G93" s="192"/>
      <c r="H93" s="192"/>
      <c r="I93" s="192"/>
      <c r="J93" s="192"/>
      <c r="K93" s="192"/>
      <c r="L93" s="196"/>
      <c r="M93" s="202"/>
      <c r="N93" s="192"/>
      <c r="O93" s="192"/>
      <c r="P93" s="197"/>
      <c r="Q93" s="208"/>
      <c r="R93" s="199"/>
      <c r="S93" s="192"/>
      <c r="T93" s="199"/>
      <c r="U93" s="200"/>
      <c r="V93" s="192"/>
      <c r="W93" s="192"/>
      <c r="X93" s="192"/>
      <c r="Y93" s="192"/>
      <c r="Z93" s="192"/>
      <c r="AA93" s="192"/>
      <c r="AB93" s="192"/>
      <c r="AC93" s="210"/>
      <c r="AD93" s="210"/>
      <c r="AE93" s="210"/>
      <c r="AF93" s="210"/>
      <c r="AG93" s="210"/>
      <c r="AH93" s="210"/>
      <c r="AI93" s="201"/>
      <c r="AJ93" s="366"/>
      <c r="AK93" s="201"/>
      <c r="AL93" s="368"/>
      <c r="AM93" s="192"/>
      <c r="AN93" s="201"/>
      <c r="AO93" s="201"/>
      <c r="AP93" s="201"/>
      <c r="AQ93" s="202"/>
      <c r="AR93" s="202"/>
      <c r="AS93" s="202"/>
      <c r="AT93" s="366"/>
      <c r="AU93" s="201"/>
      <c r="AV93" s="203"/>
      <c r="AW93" s="192"/>
      <c r="AX93" s="366"/>
      <c r="AY93" s="201"/>
      <c r="AZ93" s="201"/>
      <c r="BA93" s="201"/>
      <c r="BB93" s="210"/>
      <c r="BC93" s="210"/>
      <c r="BD93" s="210"/>
      <c r="BE93" s="210"/>
      <c r="BF93" s="210"/>
      <c r="BG93" s="210"/>
      <c r="BH93" s="210"/>
      <c r="BI93" s="210"/>
      <c r="BJ93" s="210"/>
      <c r="BK93" s="210"/>
      <c r="BL93" s="210"/>
      <c r="BM93" s="210"/>
      <c r="BN93" s="210"/>
      <c r="BO93" s="210"/>
      <c r="BP93" s="210"/>
      <c r="BQ93" s="210"/>
      <c r="BR93" s="210"/>
      <c r="BS93" s="210"/>
      <c r="BT93" s="210"/>
      <c r="BU93" s="189"/>
    </row>
    <row r="94" spans="1:73" s="160" customFormat="1" x14ac:dyDescent="0.2">
      <c r="A94" s="191"/>
      <c r="B94" s="192"/>
      <c r="C94" s="206"/>
      <c r="D94" s="206"/>
      <c r="E94" s="207"/>
      <c r="F94" s="195"/>
      <c r="G94" s="192"/>
      <c r="H94" s="192"/>
      <c r="I94" s="192"/>
      <c r="J94" s="192"/>
      <c r="K94" s="192"/>
      <c r="L94" s="196"/>
      <c r="M94" s="202"/>
      <c r="N94" s="192"/>
      <c r="O94" s="192"/>
      <c r="P94" s="197"/>
      <c r="Q94" s="208"/>
      <c r="R94" s="199"/>
      <c r="S94" s="192"/>
      <c r="T94" s="199"/>
      <c r="U94" s="200"/>
      <c r="V94" s="192"/>
      <c r="W94" s="192"/>
      <c r="X94" s="192"/>
      <c r="Y94" s="192"/>
      <c r="Z94" s="192"/>
      <c r="AA94" s="192"/>
      <c r="AB94" s="192"/>
      <c r="AC94" s="210"/>
      <c r="AD94" s="210"/>
      <c r="AE94" s="210"/>
      <c r="AF94" s="210"/>
      <c r="AG94" s="210"/>
      <c r="AH94" s="210"/>
      <c r="AI94" s="201"/>
      <c r="AJ94" s="366"/>
      <c r="AK94" s="201"/>
      <c r="AL94" s="368"/>
      <c r="AM94" s="192"/>
      <c r="AN94" s="201"/>
      <c r="AO94" s="201"/>
      <c r="AP94" s="201"/>
      <c r="AQ94" s="202"/>
      <c r="AR94" s="202"/>
      <c r="AS94" s="202"/>
      <c r="AT94" s="366"/>
      <c r="AU94" s="201"/>
      <c r="AV94" s="203"/>
      <c r="AW94" s="192"/>
      <c r="AX94" s="366"/>
      <c r="AY94" s="201"/>
      <c r="AZ94" s="201"/>
      <c r="BA94" s="201"/>
      <c r="BB94" s="210"/>
      <c r="BC94" s="210"/>
      <c r="BD94" s="210"/>
      <c r="BE94" s="210"/>
      <c r="BF94" s="210"/>
      <c r="BG94" s="210"/>
      <c r="BH94" s="210"/>
      <c r="BI94" s="210"/>
      <c r="BJ94" s="210"/>
      <c r="BK94" s="210"/>
      <c r="BL94" s="210"/>
      <c r="BM94" s="210"/>
      <c r="BN94" s="210"/>
      <c r="BO94" s="210"/>
      <c r="BP94" s="210"/>
      <c r="BQ94" s="210"/>
      <c r="BR94" s="210"/>
      <c r="BS94" s="210"/>
      <c r="BT94" s="210"/>
      <c r="BU94" s="189"/>
    </row>
    <row r="95" spans="1:73" s="160" customFormat="1" x14ac:dyDescent="0.2">
      <c r="A95" s="191"/>
      <c r="B95" s="192"/>
      <c r="C95" s="206"/>
      <c r="D95" s="206"/>
      <c r="E95" s="207"/>
      <c r="F95" s="195"/>
      <c r="G95" s="192"/>
      <c r="H95" s="192"/>
      <c r="I95" s="192"/>
      <c r="J95" s="192"/>
      <c r="K95" s="192"/>
      <c r="L95" s="196"/>
      <c r="M95" s="202"/>
      <c r="N95" s="192"/>
      <c r="O95" s="192"/>
      <c r="P95" s="197"/>
      <c r="Q95" s="208"/>
      <c r="R95" s="199"/>
      <c r="S95" s="192"/>
      <c r="T95" s="199"/>
      <c r="U95" s="200"/>
      <c r="V95" s="192"/>
      <c r="W95" s="192"/>
      <c r="X95" s="192"/>
      <c r="Y95" s="192"/>
      <c r="Z95" s="192"/>
      <c r="AA95" s="192"/>
      <c r="AB95" s="192"/>
      <c r="AC95" s="210"/>
      <c r="AD95" s="210"/>
      <c r="AE95" s="210"/>
      <c r="AF95" s="210"/>
      <c r="AG95" s="210"/>
      <c r="AH95" s="210"/>
      <c r="AI95" s="201"/>
      <c r="AJ95" s="366"/>
      <c r="AK95" s="201"/>
      <c r="AL95" s="368"/>
      <c r="AM95" s="192"/>
      <c r="AN95" s="201"/>
      <c r="AO95" s="201"/>
      <c r="AP95" s="201"/>
      <c r="AQ95" s="202"/>
      <c r="AR95" s="202"/>
      <c r="AS95" s="202"/>
      <c r="AT95" s="366"/>
      <c r="AU95" s="201"/>
      <c r="AV95" s="203"/>
      <c r="AW95" s="192"/>
      <c r="AX95" s="366"/>
      <c r="AY95" s="201"/>
      <c r="AZ95" s="201"/>
      <c r="BA95" s="201"/>
      <c r="BB95" s="210"/>
      <c r="BC95" s="210"/>
      <c r="BD95" s="210"/>
      <c r="BE95" s="210"/>
      <c r="BF95" s="210"/>
      <c r="BG95" s="210"/>
      <c r="BH95" s="210"/>
      <c r="BI95" s="210"/>
      <c r="BJ95" s="210"/>
      <c r="BK95" s="210"/>
      <c r="BL95" s="210"/>
      <c r="BM95" s="210"/>
      <c r="BN95" s="210"/>
      <c r="BO95" s="210"/>
      <c r="BP95" s="210"/>
      <c r="BQ95" s="210"/>
      <c r="BR95" s="210"/>
      <c r="BS95" s="210"/>
      <c r="BT95" s="210"/>
      <c r="BU95" s="189"/>
    </row>
    <row r="96" spans="1:73" s="160" customFormat="1" x14ac:dyDescent="0.2">
      <c r="A96" s="191"/>
      <c r="B96" s="192"/>
      <c r="C96" s="206"/>
      <c r="D96" s="206"/>
      <c r="E96" s="207"/>
      <c r="F96" s="195"/>
      <c r="G96" s="192"/>
      <c r="H96" s="192"/>
      <c r="I96" s="192"/>
      <c r="J96" s="192"/>
      <c r="K96" s="192"/>
      <c r="L96" s="196"/>
      <c r="M96" s="202"/>
      <c r="N96" s="192"/>
      <c r="O96" s="192"/>
      <c r="P96" s="197"/>
      <c r="Q96" s="208"/>
      <c r="R96" s="199"/>
      <c r="S96" s="192"/>
      <c r="T96" s="199"/>
      <c r="U96" s="200"/>
      <c r="V96" s="192"/>
      <c r="W96" s="192"/>
      <c r="X96" s="192"/>
      <c r="Y96" s="192"/>
      <c r="Z96" s="192"/>
      <c r="AA96" s="192"/>
      <c r="AB96" s="192"/>
      <c r="AC96" s="210"/>
      <c r="AD96" s="210"/>
      <c r="AE96" s="210"/>
      <c r="AF96" s="210"/>
      <c r="AG96" s="210"/>
      <c r="AH96" s="210"/>
      <c r="AI96" s="201"/>
      <c r="AJ96" s="366"/>
      <c r="AK96" s="201"/>
      <c r="AL96" s="368"/>
      <c r="AM96" s="192"/>
      <c r="AN96" s="201"/>
      <c r="AO96" s="201"/>
      <c r="AP96" s="201"/>
      <c r="AQ96" s="202"/>
      <c r="AR96" s="202"/>
      <c r="AS96" s="202"/>
      <c r="AT96" s="366"/>
      <c r="AU96" s="201"/>
      <c r="AV96" s="203"/>
      <c r="AW96" s="192"/>
      <c r="AX96" s="366"/>
      <c r="AY96" s="201"/>
      <c r="AZ96" s="201"/>
      <c r="BA96" s="201"/>
      <c r="BB96" s="210"/>
      <c r="BC96" s="210"/>
      <c r="BD96" s="210"/>
      <c r="BE96" s="210"/>
      <c r="BF96" s="210"/>
      <c r="BG96" s="210"/>
      <c r="BH96" s="210"/>
      <c r="BI96" s="210"/>
      <c r="BJ96" s="210"/>
      <c r="BK96" s="210"/>
      <c r="BL96" s="210"/>
      <c r="BM96" s="210"/>
      <c r="BN96" s="210"/>
      <c r="BO96" s="210"/>
      <c r="BP96" s="210"/>
      <c r="BQ96" s="210"/>
      <c r="BR96" s="210"/>
      <c r="BS96" s="210"/>
      <c r="BT96" s="210"/>
      <c r="BU96" s="189"/>
    </row>
    <row r="97" spans="1:73" s="160" customFormat="1" x14ac:dyDescent="0.2">
      <c r="A97" s="191"/>
      <c r="B97" s="192"/>
      <c r="C97" s="206"/>
      <c r="D97" s="206"/>
      <c r="E97" s="207"/>
      <c r="F97" s="195"/>
      <c r="G97" s="192"/>
      <c r="H97" s="192"/>
      <c r="I97" s="192"/>
      <c r="J97" s="192"/>
      <c r="K97" s="192"/>
      <c r="L97" s="196"/>
      <c r="M97" s="202"/>
      <c r="N97" s="192"/>
      <c r="O97" s="192"/>
      <c r="P97" s="197"/>
      <c r="Q97" s="208"/>
      <c r="R97" s="199"/>
      <c r="S97" s="192"/>
      <c r="T97" s="199"/>
      <c r="U97" s="200"/>
      <c r="V97" s="192"/>
      <c r="W97" s="192"/>
      <c r="X97" s="192"/>
      <c r="Y97" s="192"/>
      <c r="Z97" s="192"/>
      <c r="AA97" s="192"/>
      <c r="AB97" s="192"/>
      <c r="AC97" s="210"/>
      <c r="AD97" s="210"/>
      <c r="AE97" s="210"/>
      <c r="AF97" s="210"/>
      <c r="AG97" s="210"/>
      <c r="AH97" s="210"/>
      <c r="AI97" s="201"/>
      <c r="AJ97" s="366"/>
      <c r="AK97" s="201"/>
      <c r="AL97" s="368"/>
      <c r="AM97" s="192"/>
      <c r="AN97" s="201"/>
      <c r="AO97" s="201"/>
      <c r="AP97" s="201"/>
      <c r="AQ97" s="202"/>
      <c r="AR97" s="202"/>
      <c r="AS97" s="202"/>
      <c r="AT97" s="366"/>
      <c r="AU97" s="201"/>
      <c r="AV97" s="203"/>
      <c r="AW97" s="192"/>
      <c r="AX97" s="366"/>
      <c r="AY97" s="201"/>
      <c r="AZ97" s="201"/>
      <c r="BA97" s="201"/>
      <c r="BB97" s="210"/>
      <c r="BC97" s="210"/>
      <c r="BD97" s="210"/>
      <c r="BE97" s="210"/>
      <c r="BF97" s="210"/>
      <c r="BG97" s="210"/>
      <c r="BH97" s="210"/>
      <c r="BI97" s="210"/>
      <c r="BJ97" s="210"/>
      <c r="BK97" s="210"/>
      <c r="BL97" s="210"/>
      <c r="BM97" s="210"/>
      <c r="BN97" s="210"/>
      <c r="BO97" s="210"/>
      <c r="BP97" s="210"/>
      <c r="BQ97" s="210"/>
      <c r="BR97" s="210"/>
      <c r="BS97" s="210"/>
      <c r="BT97" s="210"/>
      <c r="BU97" s="189"/>
    </row>
    <row r="98" spans="1:73" s="160" customFormat="1" x14ac:dyDescent="0.2">
      <c r="A98" s="191"/>
      <c r="B98" s="192"/>
      <c r="C98" s="206"/>
      <c r="D98" s="206"/>
      <c r="E98" s="207"/>
      <c r="F98" s="195"/>
      <c r="G98" s="192"/>
      <c r="H98" s="192"/>
      <c r="I98" s="192"/>
      <c r="J98" s="192"/>
      <c r="K98" s="192"/>
      <c r="L98" s="196"/>
      <c r="M98" s="202"/>
      <c r="N98" s="192"/>
      <c r="O98" s="192"/>
      <c r="P98" s="197"/>
      <c r="Q98" s="208"/>
      <c r="R98" s="199"/>
      <c r="S98" s="192"/>
      <c r="T98" s="199"/>
      <c r="U98" s="200"/>
      <c r="V98" s="192"/>
      <c r="W98" s="192"/>
      <c r="X98" s="192"/>
      <c r="Y98" s="192"/>
      <c r="Z98" s="192"/>
      <c r="AA98" s="192"/>
      <c r="AB98" s="192"/>
      <c r="AC98" s="210"/>
      <c r="AD98" s="210"/>
      <c r="AE98" s="210"/>
      <c r="AF98" s="210"/>
      <c r="AG98" s="210"/>
      <c r="AH98" s="210"/>
      <c r="AI98" s="201"/>
      <c r="AJ98" s="366"/>
      <c r="AK98" s="201"/>
      <c r="AL98" s="368"/>
      <c r="AM98" s="192"/>
      <c r="AN98" s="201"/>
      <c r="AO98" s="201"/>
      <c r="AP98" s="201"/>
      <c r="AQ98" s="202"/>
      <c r="AR98" s="202"/>
      <c r="AS98" s="202"/>
      <c r="AT98" s="366"/>
      <c r="AU98" s="201"/>
      <c r="AV98" s="203"/>
      <c r="AW98" s="192"/>
      <c r="AX98" s="366"/>
      <c r="AY98" s="201"/>
      <c r="AZ98" s="201"/>
      <c r="BA98" s="201"/>
      <c r="BB98" s="210"/>
      <c r="BC98" s="210"/>
      <c r="BD98" s="210"/>
      <c r="BE98" s="210"/>
      <c r="BF98" s="210"/>
      <c r="BG98" s="210"/>
      <c r="BH98" s="210"/>
      <c r="BI98" s="210"/>
      <c r="BJ98" s="210"/>
      <c r="BK98" s="210"/>
      <c r="BL98" s="210"/>
      <c r="BM98" s="210"/>
      <c r="BN98" s="210"/>
      <c r="BO98" s="210"/>
      <c r="BP98" s="210"/>
      <c r="BQ98" s="210"/>
      <c r="BR98" s="210"/>
      <c r="BS98" s="210"/>
      <c r="BT98" s="210"/>
      <c r="BU98" s="189"/>
    </row>
    <row r="99" spans="1:73" s="160" customFormat="1" x14ac:dyDescent="0.2">
      <c r="A99" s="191"/>
      <c r="B99" s="192"/>
      <c r="C99" s="206"/>
      <c r="D99" s="206"/>
      <c r="E99" s="207"/>
      <c r="F99" s="195"/>
      <c r="G99" s="192"/>
      <c r="H99" s="192"/>
      <c r="I99" s="192"/>
      <c r="J99" s="192"/>
      <c r="K99" s="192"/>
      <c r="L99" s="196"/>
      <c r="M99" s="202"/>
      <c r="N99" s="192"/>
      <c r="O99" s="192"/>
      <c r="P99" s="197"/>
      <c r="Q99" s="208"/>
      <c r="R99" s="199"/>
      <c r="S99" s="192"/>
      <c r="T99" s="199"/>
      <c r="U99" s="200"/>
      <c r="V99" s="192"/>
      <c r="W99" s="192"/>
      <c r="X99" s="192"/>
      <c r="Y99" s="192"/>
      <c r="Z99" s="192"/>
      <c r="AA99" s="192"/>
      <c r="AB99" s="192"/>
      <c r="AC99" s="210"/>
      <c r="AD99" s="210"/>
      <c r="AE99" s="210"/>
      <c r="AF99" s="210"/>
      <c r="AG99" s="210"/>
      <c r="AH99" s="210"/>
      <c r="AI99" s="201"/>
      <c r="AJ99" s="366"/>
      <c r="AK99" s="201"/>
      <c r="AL99" s="368"/>
      <c r="AM99" s="192"/>
      <c r="AN99" s="201"/>
      <c r="AO99" s="201"/>
      <c r="AP99" s="201"/>
      <c r="AQ99" s="202"/>
      <c r="AR99" s="202"/>
      <c r="AS99" s="202"/>
      <c r="AT99" s="366"/>
      <c r="AU99" s="201"/>
      <c r="AV99" s="203"/>
      <c r="AW99" s="192"/>
      <c r="AX99" s="366"/>
      <c r="AY99" s="201"/>
      <c r="AZ99" s="201"/>
      <c r="BA99" s="201"/>
      <c r="BB99" s="210"/>
      <c r="BC99" s="210"/>
      <c r="BD99" s="210"/>
      <c r="BE99" s="210"/>
      <c r="BF99" s="210"/>
      <c r="BG99" s="210"/>
      <c r="BH99" s="210"/>
      <c r="BI99" s="210"/>
      <c r="BJ99" s="210"/>
      <c r="BK99" s="210"/>
      <c r="BL99" s="210"/>
      <c r="BM99" s="210"/>
      <c r="BN99" s="210"/>
      <c r="BO99" s="210"/>
      <c r="BP99" s="210"/>
      <c r="BQ99" s="210"/>
      <c r="BR99" s="210"/>
      <c r="BS99" s="210"/>
      <c r="BT99" s="210"/>
      <c r="BU99" s="189"/>
    </row>
    <row r="100" spans="1:73" s="160" customFormat="1" x14ac:dyDescent="0.2">
      <c r="A100" s="191"/>
      <c r="B100" s="192"/>
      <c r="C100" s="206"/>
      <c r="D100" s="206"/>
      <c r="E100" s="207"/>
      <c r="F100" s="195"/>
      <c r="G100" s="192"/>
      <c r="H100" s="192"/>
      <c r="I100" s="192"/>
      <c r="J100" s="192"/>
      <c r="K100" s="192"/>
      <c r="L100" s="196"/>
      <c r="M100" s="202"/>
      <c r="N100" s="192"/>
      <c r="O100" s="192"/>
      <c r="P100" s="197"/>
      <c r="Q100" s="208"/>
      <c r="R100" s="199"/>
      <c r="S100" s="192"/>
      <c r="T100" s="199"/>
      <c r="U100" s="200"/>
      <c r="V100" s="192"/>
      <c r="W100" s="192"/>
      <c r="X100" s="192"/>
      <c r="Y100" s="192"/>
      <c r="Z100" s="192"/>
      <c r="AA100" s="192"/>
      <c r="AB100" s="192"/>
      <c r="AC100" s="210"/>
      <c r="AD100" s="210"/>
      <c r="AE100" s="210"/>
      <c r="AF100" s="210"/>
      <c r="AG100" s="210"/>
      <c r="AH100" s="210"/>
      <c r="AI100" s="201"/>
      <c r="AJ100" s="366"/>
      <c r="AK100" s="201"/>
      <c r="AL100" s="368"/>
      <c r="AM100" s="192"/>
      <c r="AN100" s="201"/>
      <c r="AO100" s="201"/>
      <c r="AP100" s="201"/>
      <c r="AQ100" s="202"/>
      <c r="AR100" s="202"/>
      <c r="AS100" s="202"/>
      <c r="AT100" s="366"/>
      <c r="AU100" s="201"/>
      <c r="AV100" s="203"/>
      <c r="AW100" s="192"/>
      <c r="AX100" s="366"/>
      <c r="AY100" s="201"/>
      <c r="AZ100" s="201"/>
      <c r="BA100" s="201"/>
      <c r="BB100" s="210"/>
      <c r="BC100" s="210"/>
      <c r="BD100" s="210"/>
      <c r="BE100" s="210"/>
      <c r="BF100" s="210"/>
      <c r="BG100" s="210"/>
      <c r="BH100" s="210"/>
      <c r="BI100" s="210"/>
      <c r="BJ100" s="210"/>
      <c r="BK100" s="210"/>
      <c r="BL100" s="210"/>
      <c r="BM100" s="210"/>
      <c r="BN100" s="210"/>
      <c r="BO100" s="210"/>
      <c r="BP100" s="210"/>
      <c r="BQ100" s="210"/>
      <c r="BR100" s="210"/>
      <c r="BS100" s="210"/>
      <c r="BT100" s="210"/>
      <c r="BU100" s="189"/>
    </row>
    <row r="101" spans="1:73" s="160" customFormat="1" x14ac:dyDescent="0.2">
      <c r="A101" s="191"/>
      <c r="B101" s="192"/>
      <c r="C101" s="206"/>
      <c r="D101" s="206"/>
      <c r="E101" s="207"/>
      <c r="F101" s="195"/>
      <c r="G101" s="192"/>
      <c r="H101" s="192"/>
      <c r="I101" s="192"/>
      <c r="J101" s="192"/>
      <c r="K101" s="192"/>
      <c r="L101" s="196"/>
      <c r="M101" s="202"/>
      <c r="N101" s="192"/>
      <c r="O101" s="192"/>
      <c r="P101" s="197"/>
      <c r="Q101" s="208"/>
      <c r="R101" s="199"/>
      <c r="S101" s="192"/>
      <c r="T101" s="199"/>
      <c r="U101" s="200"/>
      <c r="V101" s="192"/>
      <c r="W101" s="192"/>
      <c r="X101" s="192"/>
      <c r="Y101" s="192"/>
      <c r="Z101" s="192"/>
      <c r="AA101" s="192"/>
      <c r="AB101" s="192"/>
      <c r="AC101" s="210"/>
      <c r="AD101" s="210"/>
      <c r="AE101" s="210"/>
      <c r="AF101" s="210"/>
      <c r="AG101" s="210"/>
      <c r="AH101" s="210"/>
      <c r="AI101" s="201"/>
      <c r="AJ101" s="366"/>
      <c r="AK101" s="201"/>
      <c r="AL101" s="368"/>
      <c r="AM101" s="192"/>
      <c r="AN101" s="201"/>
      <c r="AO101" s="201"/>
      <c r="AP101" s="201"/>
      <c r="AQ101" s="202"/>
      <c r="AR101" s="202"/>
      <c r="AS101" s="202"/>
      <c r="AT101" s="366"/>
      <c r="AU101" s="201"/>
      <c r="AV101" s="203"/>
      <c r="AW101" s="192"/>
      <c r="AX101" s="366"/>
      <c r="AY101" s="201"/>
      <c r="AZ101" s="201"/>
      <c r="BA101" s="201"/>
      <c r="BB101" s="210"/>
      <c r="BC101" s="210"/>
      <c r="BD101" s="210"/>
      <c r="BE101" s="210"/>
      <c r="BF101" s="210"/>
      <c r="BG101" s="210"/>
      <c r="BH101" s="210"/>
      <c r="BI101" s="210"/>
      <c r="BJ101" s="210"/>
      <c r="BK101" s="210"/>
      <c r="BL101" s="210"/>
      <c r="BM101" s="210"/>
      <c r="BN101" s="210"/>
      <c r="BO101" s="210"/>
      <c r="BP101" s="210"/>
      <c r="BQ101" s="210"/>
      <c r="BR101" s="210"/>
      <c r="BS101" s="210"/>
      <c r="BT101" s="210"/>
      <c r="BU101" s="189"/>
    </row>
    <row r="102" spans="1:73" s="160" customFormat="1" x14ac:dyDescent="0.2">
      <c r="A102" s="191"/>
      <c r="B102" s="192"/>
      <c r="C102" s="206"/>
      <c r="D102" s="206"/>
      <c r="E102" s="207"/>
      <c r="F102" s="195"/>
      <c r="G102" s="192"/>
      <c r="H102" s="192"/>
      <c r="I102" s="192"/>
      <c r="J102" s="192"/>
      <c r="K102" s="192"/>
      <c r="L102" s="196"/>
      <c r="M102" s="202"/>
      <c r="N102" s="192"/>
      <c r="O102" s="192"/>
      <c r="P102" s="197"/>
      <c r="Q102" s="208"/>
      <c r="R102" s="199"/>
      <c r="S102" s="192"/>
      <c r="T102" s="199"/>
      <c r="U102" s="200"/>
      <c r="V102" s="192"/>
      <c r="W102" s="192"/>
      <c r="X102" s="192"/>
      <c r="Y102" s="192"/>
      <c r="Z102" s="192"/>
      <c r="AA102" s="192"/>
      <c r="AB102" s="192"/>
      <c r="AC102" s="210"/>
      <c r="AD102" s="210"/>
      <c r="AE102" s="210"/>
      <c r="AF102" s="210"/>
      <c r="AG102" s="210"/>
      <c r="AH102" s="210"/>
      <c r="AI102" s="201"/>
      <c r="AJ102" s="366"/>
      <c r="AK102" s="201"/>
      <c r="AL102" s="368"/>
      <c r="AM102" s="192"/>
      <c r="AN102" s="201"/>
      <c r="AO102" s="201"/>
      <c r="AP102" s="201"/>
      <c r="AQ102" s="202"/>
      <c r="AR102" s="202"/>
      <c r="AS102" s="202"/>
      <c r="AT102" s="366"/>
      <c r="AU102" s="201"/>
      <c r="AV102" s="203"/>
      <c r="AW102" s="192"/>
      <c r="AX102" s="366"/>
      <c r="AY102" s="201"/>
      <c r="AZ102" s="201"/>
      <c r="BA102" s="201"/>
      <c r="BB102" s="210"/>
      <c r="BC102" s="210"/>
      <c r="BD102" s="210"/>
      <c r="BE102" s="210"/>
      <c r="BF102" s="210"/>
      <c r="BG102" s="210"/>
      <c r="BH102" s="210"/>
      <c r="BI102" s="210"/>
      <c r="BJ102" s="210"/>
      <c r="BK102" s="210"/>
      <c r="BL102" s="210"/>
      <c r="BM102" s="210"/>
      <c r="BN102" s="210"/>
      <c r="BO102" s="210"/>
      <c r="BP102" s="210"/>
      <c r="BQ102" s="210"/>
      <c r="BR102" s="210"/>
      <c r="BS102" s="210"/>
      <c r="BT102" s="210"/>
      <c r="BU102" s="189"/>
    </row>
    <row r="103" spans="1:73" s="160" customFormat="1" x14ac:dyDescent="0.2">
      <c r="A103" s="191"/>
      <c r="B103" s="192"/>
      <c r="C103" s="206"/>
      <c r="D103" s="206"/>
      <c r="E103" s="207"/>
      <c r="F103" s="195"/>
      <c r="G103" s="192"/>
      <c r="H103" s="192"/>
      <c r="I103" s="192"/>
      <c r="J103" s="192"/>
      <c r="K103" s="192"/>
      <c r="L103" s="196"/>
      <c r="M103" s="202"/>
      <c r="N103" s="192"/>
      <c r="O103" s="192"/>
      <c r="P103" s="197"/>
      <c r="Q103" s="208"/>
      <c r="R103" s="199"/>
      <c r="S103" s="192"/>
      <c r="T103" s="199"/>
      <c r="U103" s="200"/>
      <c r="V103" s="192"/>
      <c r="W103" s="192"/>
      <c r="X103" s="192"/>
      <c r="Y103" s="192"/>
      <c r="Z103" s="192"/>
      <c r="AA103" s="192"/>
      <c r="AB103" s="192"/>
      <c r="AC103" s="210"/>
      <c r="AD103" s="210"/>
      <c r="AE103" s="210"/>
      <c r="AF103" s="210"/>
      <c r="AG103" s="210"/>
      <c r="AH103" s="210"/>
      <c r="AI103" s="201"/>
      <c r="AJ103" s="366"/>
      <c r="AK103" s="201"/>
      <c r="AL103" s="368"/>
      <c r="AM103" s="192"/>
      <c r="AN103" s="201"/>
      <c r="AO103" s="201"/>
      <c r="AP103" s="201"/>
      <c r="AQ103" s="202"/>
      <c r="AR103" s="202"/>
      <c r="AS103" s="202"/>
      <c r="AT103" s="366"/>
      <c r="AU103" s="201"/>
      <c r="AV103" s="203"/>
      <c r="AW103" s="192"/>
      <c r="AX103" s="366"/>
      <c r="AY103" s="201"/>
      <c r="AZ103" s="201"/>
      <c r="BA103" s="201"/>
      <c r="BB103" s="210"/>
      <c r="BC103" s="210"/>
      <c r="BD103" s="210"/>
      <c r="BE103" s="210"/>
      <c r="BF103" s="210"/>
      <c r="BG103" s="210"/>
      <c r="BH103" s="210"/>
      <c r="BI103" s="210"/>
      <c r="BJ103" s="210"/>
      <c r="BK103" s="210"/>
      <c r="BL103" s="210"/>
      <c r="BM103" s="210"/>
      <c r="BN103" s="210"/>
      <c r="BO103" s="210"/>
      <c r="BP103" s="210"/>
      <c r="BQ103" s="210"/>
      <c r="BR103" s="210"/>
      <c r="BS103" s="210"/>
      <c r="BT103" s="210"/>
      <c r="BU103" s="189"/>
    </row>
    <row r="104" spans="1:73" s="160" customFormat="1" x14ac:dyDescent="0.2">
      <c r="A104" s="191"/>
      <c r="B104" s="192"/>
      <c r="C104" s="206"/>
      <c r="D104" s="206"/>
      <c r="E104" s="207"/>
      <c r="F104" s="195"/>
      <c r="G104" s="192"/>
      <c r="H104" s="192"/>
      <c r="I104" s="192"/>
      <c r="J104" s="192"/>
      <c r="K104" s="192"/>
      <c r="L104" s="196"/>
      <c r="M104" s="202"/>
      <c r="N104" s="192"/>
      <c r="O104" s="192"/>
      <c r="P104" s="197"/>
      <c r="Q104" s="208"/>
      <c r="R104" s="199"/>
      <c r="S104" s="192"/>
      <c r="T104" s="199"/>
      <c r="U104" s="200"/>
      <c r="V104" s="192"/>
      <c r="W104" s="192"/>
      <c r="X104" s="192"/>
      <c r="Y104" s="192"/>
      <c r="Z104" s="192"/>
      <c r="AA104" s="192"/>
      <c r="AB104" s="192"/>
      <c r="AC104" s="210"/>
      <c r="AD104" s="210"/>
      <c r="AE104" s="210"/>
      <c r="AF104" s="210"/>
      <c r="AG104" s="210"/>
      <c r="AH104" s="210"/>
      <c r="AI104" s="201"/>
      <c r="AJ104" s="366"/>
      <c r="AK104" s="201"/>
      <c r="AL104" s="368"/>
      <c r="AM104" s="192"/>
      <c r="AN104" s="201"/>
      <c r="AO104" s="201"/>
      <c r="AP104" s="201"/>
      <c r="AQ104" s="202"/>
      <c r="AR104" s="202"/>
      <c r="AS104" s="202"/>
      <c r="AT104" s="366"/>
      <c r="AU104" s="201"/>
      <c r="AV104" s="203"/>
      <c r="AW104" s="192"/>
      <c r="AX104" s="366"/>
      <c r="AY104" s="201"/>
      <c r="AZ104" s="201"/>
      <c r="BA104" s="201"/>
      <c r="BB104" s="210"/>
      <c r="BC104" s="210"/>
      <c r="BD104" s="210"/>
      <c r="BE104" s="210"/>
      <c r="BF104" s="210"/>
      <c r="BG104" s="210"/>
      <c r="BH104" s="210"/>
      <c r="BI104" s="210"/>
      <c r="BJ104" s="210"/>
      <c r="BK104" s="210"/>
      <c r="BL104" s="210"/>
      <c r="BM104" s="210"/>
      <c r="BN104" s="210"/>
      <c r="BO104" s="210"/>
      <c r="BP104" s="210"/>
      <c r="BQ104" s="210"/>
      <c r="BR104" s="210"/>
      <c r="BS104" s="210"/>
      <c r="BT104" s="210"/>
      <c r="BU104" s="189"/>
    </row>
    <row r="105" spans="1:73" s="160" customFormat="1" x14ac:dyDescent="0.2">
      <c r="A105" s="191"/>
      <c r="B105" s="192"/>
      <c r="C105" s="206"/>
      <c r="D105" s="206"/>
      <c r="E105" s="207"/>
      <c r="F105" s="195"/>
      <c r="G105" s="192"/>
      <c r="H105" s="192"/>
      <c r="I105" s="192"/>
      <c r="J105" s="192"/>
      <c r="K105" s="192"/>
      <c r="L105" s="196"/>
      <c r="M105" s="202"/>
      <c r="N105" s="192"/>
      <c r="O105" s="192"/>
      <c r="P105" s="197"/>
      <c r="Q105" s="208"/>
      <c r="R105" s="199"/>
      <c r="S105" s="192"/>
      <c r="T105" s="199"/>
      <c r="U105" s="200"/>
      <c r="V105" s="192"/>
      <c r="W105" s="192"/>
      <c r="X105" s="192"/>
      <c r="Y105" s="192"/>
      <c r="Z105" s="192"/>
      <c r="AA105" s="192"/>
      <c r="AB105" s="192"/>
      <c r="AC105" s="210"/>
      <c r="AD105" s="210"/>
      <c r="AE105" s="210"/>
      <c r="AF105" s="210"/>
      <c r="AG105" s="210"/>
      <c r="AH105" s="210"/>
      <c r="AI105" s="201"/>
      <c r="AJ105" s="366"/>
      <c r="AK105" s="201"/>
      <c r="AL105" s="368"/>
      <c r="AM105" s="192"/>
      <c r="AN105" s="201"/>
      <c r="AO105" s="201"/>
      <c r="AP105" s="201"/>
      <c r="AQ105" s="202"/>
      <c r="AR105" s="202"/>
      <c r="AS105" s="202"/>
      <c r="AT105" s="366"/>
      <c r="AU105" s="201"/>
      <c r="AV105" s="203"/>
      <c r="AW105" s="192"/>
      <c r="AX105" s="366"/>
      <c r="AY105" s="201"/>
      <c r="AZ105" s="201"/>
      <c r="BA105" s="201"/>
      <c r="BB105" s="210"/>
      <c r="BC105" s="210"/>
      <c r="BD105" s="210"/>
      <c r="BE105" s="210"/>
      <c r="BF105" s="210"/>
      <c r="BG105" s="210"/>
      <c r="BH105" s="210"/>
      <c r="BI105" s="210"/>
      <c r="BJ105" s="210"/>
      <c r="BK105" s="210"/>
      <c r="BL105" s="210"/>
      <c r="BM105" s="210"/>
      <c r="BN105" s="210"/>
      <c r="BO105" s="210"/>
      <c r="BP105" s="210"/>
      <c r="BQ105" s="210"/>
      <c r="BR105" s="210"/>
      <c r="BS105" s="210"/>
      <c r="BT105" s="210"/>
      <c r="BU105" s="189"/>
    </row>
    <row r="106" spans="1:73" s="160" customFormat="1" x14ac:dyDescent="0.2">
      <c r="A106" s="191"/>
      <c r="B106" s="192"/>
      <c r="C106" s="206"/>
      <c r="D106" s="206"/>
      <c r="E106" s="207"/>
      <c r="F106" s="195"/>
      <c r="G106" s="192"/>
      <c r="H106" s="192"/>
      <c r="I106" s="192"/>
      <c r="J106" s="192"/>
      <c r="K106" s="192"/>
      <c r="L106" s="196"/>
      <c r="M106" s="202"/>
      <c r="N106" s="192"/>
      <c r="O106" s="192"/>
      <c r="P106" s="197"/>
      <c r="Q106" s="208"/>
      <c r="R106" s="199"/>
      <c r="S106" s="192"/>
      <c r="T106" s="199"/>
      <c r="U106" s="200"/>
      <c r="V106" s="192"/>
      <c r="W106" s="192"/>
      <c r="X106" s="192"/>
      <c r="Y106" s="192"/>
      <c r="Z106" s="192"/>
      <c r="AA106" s="192"/>
      <c r="AB106" s="192"/>
      <c r="AC106" s="210"/>
      <c r="AD106" s="210"/>
      <c r="AE106" s="210"/>
      <c r="AF106" s="210"/>
      <c r="AG106" s="210"/>
      <c r="AH106" s="210"/>
      <c r="AI106" s="201"/>
      <c r="AJ106" s="366"/>
      <c r="AK106" s="201"/>
      <c r="AL106" s="368"/>
      <c r="AM106" s="192"/>
      <c r="AN106" s="201"/>
      <c r="AO106" s="201"/>
      <c r="AP106" s="201"/>
      <c r="AQ106" s="202"/>
      <c r="AR106" s="202"/>
      <c r="AS106" s="202"/>
      <c r="AT106" s="366"/>
      <c r="AU106" s="201"/>
      <c r="AV106" s="203"/>
      <c r="AW106" s="192"/>
      <c r="AX106" s="366"/>
      <c r="AY106" s="201"/>
      <c r="AZ106" s="201"/>
      <c r="BA106" s="201"/>
      <c r="BB106" s="210"/>
      <c r="BC106" s="210"/>
      <c r="BD106" s="210"/>
      <c r="BE106" s="210"/>
      <c r="BF106" s="210"/>
      <c r="BG106" s="210"/>
      <c r="BH106" s="210"/>
      <c r="BI106" s="210"/>
      <c r="BJ106" s="210"/>
      <c r="BK106" s="210"/>
      <c r="BL106" s="210"/>
      <c r="BM106" s="210"/>
      <c r="BN106" s="210"/>
      <c r="BO106" s="210"/>
      <c r="BP106" s="210"/>
      <c r="BQ106" s="210"/>
      <c r="BR106" s="210"/>
      <c r="BS106" s="210"/>
      <c r="BT106" s="210"/>
      <c r="BU106" s="189"/>
    </row>
    <row r="107" spans="1:73" s="160" customFormat="1" x14ac:dyDescent="0.2">
      <c r="A107" s="191"/>
      <c r="B107" s="192"/>
      <c r="C107" s="206"/>
      <c r="D107" s="206"/>
      <c r="E107" s="207"/>
      <c r="F107" s="195"/>
      <c r="G107" s="192"/>
      <c r="H107" s="192"/>
      <c r="I107" s="192"/>
      <c r="J107" s="192"/>
      <c r="K107" s="192"/>
      <c r="L107" s="196"/>
      <c r="M107" s="202"/>
      <c r="N107" s="192"/>
      <c r="O107" s="192"/>
      <c r="P107" s="197"/>
      <c r="Q107" s="208"/>
      <c r="R107" s="199"/>
      <c r="S107" s="192"/>
      <c r="T107" s="199"/>
      <c r="U107" s="200"/>
      <c r="V107" s="192"/>
      <c r="W107" s="192"/>
      <c r="X107" s="192"/>
      <c r="Y107" s="192"/>
      <c r="Z107" s="192"/>
      <c r="AA107" s="192"/>
      <c r="AB107" s="192"/>
      <c r="AC107" s="210"/>
      <c r="AD107" s="210"/>
      <c r="AE107" s="210"/>
      <c r="AF107" s="210"/>
      <c r="AG107" s="210"/>
      <c r="AH107" s="210"/>
      <c r="AI107" s="201"/>
      <c r="AJ107" s="366"/>
      <c r="AK107" s="201"/>
      <c r="AL107" s="368"/>
      <c r="AM107" s="192"/>
      <c r="AN107" s="201"/>
      <c r="AO107" s="201"/>
      <c r="AP107" s="201"/>
      <c r="AQ107" s="202"/>
      <c r="AR107" s="202"/>
      <c r="AS107" s="202"/>
      <c r="AT107" s="366"/>
      <c r="AU107" s="201"/>
      <c r="AV107" s="203"/>
      <c r="AW107" s="192"/>
      <c r="AX107" s="366"/>
      <c r="AY107" s="201"/>
      <c r="AZ107" s="201"/>
      <c r="BA107" s="201"/>
      <c r="BB107" s="210"/>
      <c r="BC107" s="210"/>
      <c r="BD107" s="210"/>
      <c r="BE107" s="210"/>
      <c r="BF107" s="210"/>
      <c r="BG107" s="210"/>
      <c r="BH107" s="210"/>
      <c r="BI107" s="210"/>
      <c r="BJ107" s="210"/>
      <c r="BK107" s="210"/>
      <c r="BL107" s="210"/>
      <c r="BM107" s="210"/>
      <c r="BN107" s="210"/>
      <c r="BO107" s="210"/>
      <c r="BP107" s="210"/>
      <c r="BQ107" s="210"/>
      <c r="BR107" s="210"/>
      <c r="BS107" s="210"/>
      <c r="BT107" s="210"/>
      <c r="BU107" s="189"/>
    </row>
    <row r="108" spans="1:73" s="160" customFormat="1" x14ac:dyDescent="0.2">
      <c r="A108" s="191"/>
      <c r="B108" s="192"/>
      <c r="C108" s="206"/>
      <c r="D108" s="206"/>
      <c r="E108" s="207"/>
      <c r="F108" s="195"/>
      <c r="G108" s="192"/>
      <c r="H108" s="192"/>
      <c r="I108" s="192"/>
      <c r="J108" s="192"/>
      <c r="K108" s="192"/>
      <c r="L108" s="196"/>
      <c r="M108" s="202"/>
      <c r="N108" s="192"/>
      <c r="O108" s="192"/>
      <c r="P108" s="197"/>
      <c r="Q108" s="208"/>
      <c r="R108" s="199"/>
      <c r="S108" s="192"/>
      <c r="T108" s="199"/>
      <c r="U108" s="200"/>
      <c r="V108" s="192"/>
      <c r="W108" s="192"/>
      <c r="X108" s="192"/>
      <c r="Y108" s="192"/>
      <c r="Z108" s="192"/>
      <c r="AA108" s="192"/>
      <c r="AB108" s="192"/>
      <c r="AC108" s="210"/>
      <c r="AD108" s="210"/>
      <c r="AE108" s="210"/>
      <c r="AF108" s="210"/>
      <c r="AG108" s="210"/>
      <c r="AH108" s="210"/>
      <c r="AI108" s="201"/>
      <c r="AJ108" s="366"/>
      <c r="AK108" s="201"/>
      <c r="AL108" s="368"/>
      <c r="AM108" s="192"/>
      <c r="AN108" s="201"/>
      <c r="AO108" s="201"/>
      <c r="AP108" s="201"/>
      <c r="AQ108" s="202"/>
      <c r="AR108" s="202"/>
      <c r="AS108" s="202"/>
      <c r="AT108" s="366"/>
      <c r="AU108" s="201"/>
      <c r="AV108" s="203"/>
      <c r="AW108" s="192"/>
      <c r="AX108" s="366"/>
      <c r="AY108" s="201"/>
      <c r="AZ108" s="201"/>
      <c r="BA108" s="201"/>
      <c r="BB108" s="210"/>
      <c r="BC108" s="210"/>
      <c r="BD108" s="210"/>
      <c r="BE108" s="210"/>
      <c r="BF108" s="210"/>
      <c r="BG108" s="210"/>
      <c r="BH108" s="210"/>
      <c r="BI108" s="210"/>
      <c r="BJ108" s="210"/>
      <c r="BK108" s="210"/>
      <c r="BL108" s="210"/>
      <c r="BM108" s="210"/>
      <c r="BN108" s="210"/>
      <c r="BO108" s="210"/>
      <c r="BP108" s="210"/>
      <c r="BQ108" s="210"/>
      <c r="BR108" s="210"/>
      <c r="BS108" s="210"/>
      <c r="BT108" s="210"/>
      <c r="BU108" s="189"/>
    </row>
    <row r="109" spans="1:73" s="160" customFormat="1" x14ac:dyDescent="0.2">
      <c r="A109" s="191"/>
      <c r="B109" s="192"/>
      <c r="C109" s="206"/>
      <c r="D109" s="206"/>
      <c r="E109" s="207"/>
      <c r="F109" s="195"/>
      <c r="G109" s="192"/>
      <c r="H109" s="192"/>
      <c r="I109" s="192"/>
      <c r="J109" s="192"/>
      <c r="K109" s="192"/>
      <c r="L109" s="196"/>
      <c r="M109" s="202"/>
      <c r="N109" s="192"/>
      <c r="O109" s="192"/>
      <c r="P109" s="197"/>
      <c r="Q109" s="208"/>
      <c r="R109" s="199"/>
      <c r="S109" s="192"/>
      <c r="T109" s="199"/>
      <c r="U109" s="200"/>
      <c r="V109" s="192"/>
      <c r="W109" s="192"/>
      <c r="X109" s="192"/>
      <c r="Y109" s="192"/>
      <c r="Z109" s="192"/>
      <c r="AA109" s="192"/>
      <c r="AB109" s="192"/>
      <c r="AC109" s="210"/>
      <c r="AD109" s="210"/>
      <c r="AE109" s="210"/>
      <c r="AF109" s="210"/>
      <c r="AG109" s="210"/>
      <c r="AH109" s="210"/>
      <c r="AI109" s="201"/>
      <c r="AJ109" s="366"/>
      <c r="AK109" s="201"/>
      <c r="AL109" s="368"/>
      <c r="AM109" s="192"/>
      <c r="AN109" s="201"/>
      <c r="AO109" s="201"/>
      <c r="AP109" s="201"/>
      <c r="AQ109" s="202"/>
      <c r="AR109" s="202"/>
      <c r="AS109" s="202"/>
      <c r="AT109" s="366"/>
      <c r="AU109" s="201"/>
      <c r="AV109" s="203"/>
      <c r="AW109" s="192"/>
      <c r="AX109" s="366"/>
      <c r="AY109" s="201"/>
      <c r="AZ109" s="201"/>
      <c r="BA109" s="201"/>
      <c r="BB109" s="210"/>
      <c r="BC109" s="210"/>
      <c r="BD109" s="210"/>
      <c r="BE109" s="210"/>
      <c r="BF109" s="210"/>
      <c r="BG109" s="210"/>
      <c r="BH109" s="210"/>
      <c r="BI109" s="210"/>
      <c r="BJ109" s="210"/>
      <c r="BK109" s="210"/>
      <c r="BL109" s="210"/>
      <c r="BM109" s="210"/>
      <c r="BN109" s="210"/>
      <c r="BO109" s="210"/>
      <c r="BP109" s="210"/>
      <c r="BQ109" s="210"/>
      <c r="BR109" s="210"/>
      <c r="BS109" s="210"/>
      <c r="BT109" s="210"/>
      <c r="BU109" s="189"/>
    </row>
    <row r="110" spans="1:73" s="160" customFormat="1" x14ac:dyDescent="0.2">
      <c r="A110" s="191"/>
      <c r="B110" s="192"/>
      <c r="C110" s="206"/>
      <c r="D110" s="206"/>
      <c r="E110" s="207"/>
      <c r="F110" s="195"/>
      <c r="G110" s="192"/>
      <c r="H110" s="192"/>
      <c r="I110" s="192"/>
      <c r="J110" s="192"/>
      <c r="K110" s="192"/>
      <c r="L110" s="196"/>
      <c r="M110" s="202"/>
      <c r="N110" s="192"/>
      <c r="O110" s="192"/>
      <c r="P110" s="197"/>
      <c r="Q110" s="208"/>
      <c r="R110" s="199"/>
      <c r="S110" s="192"/>
      <c r="T110" s="199"/>
      <c r="U110" s="200"/>
      <c r="V110" s="192"/>
      <c r="W110" s="192"/>
      <c r="X110" s="192"/>
      <c r="Y110" s="192"/>
      <c r="Z110" s="192"/>
      <c r="AA110" s="192"/>
      <c r="AB110" s="192"/>
      <c r="AC110" s="210"/>
      <c r="AD110" s="210"/>
      <c r="AE110" s="210"/>
      <c r="AF110" s="210"/>
      <c r="AG110" s="210"/>
      <c r="AH110" s="210"/>
      <c r="AI110" s="201"/>
      <c r="AJ110" s="366"/>
      <c r="AK110" s="201"/>
      <c r="AL110" s="368"/>
      <c r="AM110" s="192"/>
      <c r="AN110" s="201"/>
      <c r="AO110" s="201"/>
      <c r="AP110" s="201"/>
      <c r="AQ110" s="202"/>
      <c r="AR110" s="202"/>
      <c r="AS110" s="202"/>
      <c r="AT110" s="366"/>
      <c r="AU110" s="201"/>
      <c r="AV110" s="203"/>
      <c r="AW110" s="192"/>
      <c r="AX110" s="366"/>
      <c r="AY110" s="201"/>
      <c r="AZ110" s="201"/>
      <c r="BA110" s="201"/>
      <c r="BB110" s="210"/>
      <c r="BC110" s="210"/>
      <c r="BD110" s="210"/>
      <c r="BE110" s="210"/>
      <c r="BF110" s="210"/>
      <c r="BG110" s="210"/>
      <c r="BH110" s="210"/>
      <c r="BI110" s="210"/>
      <c r="BJ110" s="210"/>
      <c r="BK110" s="210"/>
      <c r="BL110" s="210"/>
      <c r="BM110" s="210"/>
      <c r="BN110" s="210"/>
      <c r="BO110" s="210"/>
      <c r="BP110" s="210"/>
      <c r="BQ110" s="210"/>
      <c r="BR110" s="210"/>
      <c r="BS110" s="210"/>
      <c r="BT110" s="210"/>
      <c r="BU110" s="189"/>
    </row>
    <row r="111" spans="1:73" s="160" customFormat="1" x14ac:dyDescent="0.2">
      <c r="A111" s="191"/>
      <c r="B111" s="192"/>
      <c r="C111" s="206"/>
      <c r="D111" s="206"/>
      <c r="E111" s="207"/>
      <c r="F111" s="195"/>
      <c r="G111" s="192"/>
      <c r="H111" s="192"/>
      <c r="I111" s="192"/>
      <c r="J111" s="192"/>
      <c r="K111" s="192"/>
      <c r="L111" s="196"/>
      <c r="M111" s="202"/>
      <c r="N111" s="192"/>
      <c r="O111" s="192"/>
      <c r="P111" s="197"/>
      <c r="Q111" s="208"/>
      <c r="R111" s="199"/>
      <c r="S111" s="192"/>
      <c r="T111" s="199"/>
      <c r="U111" s="200"/>
      <c r="V111" s="192"/>
      <c r="W111" s="192"/>
      <c r="X111" s="192"/>
      <c r="Y111" s="192"/>
      <c r="Z111" s="192"/>
      <c r="AA111" s="192"/>
      <c r="AB111" s="192"/>
      <c r="AC111" s="210"/>
      <c r="AD111" s="210"/>
      <c r="AE111" s="210"/>
      <c r="AF111" s="210"/>
      <c r="AG111" s="210"/>
      <c r="AH111" s="210"/>
      <c r="AI111" s="201"/>
      <c r="AJ111" s="366"/>
      <c r="AK111" s="201"/>
      <c r="AL111" s="368"/>
      <c r="AM111" s="192"/>
      <c r="AN111" s="201"/>
      <c r="AO111" s="201"/>
      <c r="AP111" s="201"/>
      <c r="AQ111" s="202"/>
      <c r="AR111" s="202"/>
      <c r="AS111" s="202"/>
      <c r="AT111" s="366"/>
      <c r="AU111" s="201"/>
      <c r="AV111" s="203"/>
      <c r="AW111" s="192"/>
      <c r="AX111" s="366"/>
      <c r="AY111" s="201"/>
      <c r="AZ111" s="201"/>
      <c r="BA111" s="201"/>
      <c r="BB111" s="210"/>
      <c r="BC111" s="210"/>
      <c r="BD111" s="210"/>
      <c r="BE111" s="210"/>
      <c r="BF111" s="210"/>
      <c r="BG111" s="210"/>
      <c r="BH111" s="210"/>
      <c r="BI111" s="210"/>
      <c r="BJ111" s="210"/>
      <c r="BK111" s="210"/>
      <c r="BL111" s="210"/>
      <c r="BM111" s="210"/>
      <c r="BN111" s="210"/>
      <c r="BO111" s="210"/>
      <c r="BP111" s="210"/>
      <c r="BQ111" s="210"/>
      <c r="BR111" s="210"/>
      <c r="BS111" s="210"/>
      <c r="BT111" s="210"/>
      <c r="BU111" s="189"/>
    </row>
    <row r="112" spans="1:73" s="160" customFormat="1" x14ac:dyDescent="0.2">
      <c r="A112" s="191"/>
      <c r="B112" s="192"/>
      <c r="C112" s="206"/>
      <c r="D112" s="206"/>
      <c r="E112" s="207"/>
      <c r="F112" s="195"/>
      <c r="G112" s="192"/>
      <c r="H112" s="192"/>
      <c r="I112" s="192"/>
      <c r="J112" s="192"/>
      <c r="K112" s="192"/>
      <c r="L112" s="196"/>
      <c r="M112" s="202"/>
      <c r="N112" s="192"/>
      <c r="O112" s="192"/>
      <c r="P112" s="197"/>
      <c r="Q112" s="208"/>
      <c r="R112" s="199"/>
      <c r="S112" s="192"/>
      <c r="T112" s="199"/>
      <c r="U112" s="200"/>
      <c r="V112" s="192"/>
      <c r="W112" s="192"/>
      <c r="X112" s="192"/>
      <c r="Y112" s="192"/>
      <c r="Z112" s="192"/>
      <c r="AA112" s="192"/>
      <c r="AB112" s="192"/>
      <c r="AC112" s="210"/>
      <c r="AD112" s="210"/>
      <c r="AE112" s="210"/>
      <c r="AF112" s="210"/>
      <c r="AG112" s="210"/>
      <c r="AH112" s="210"/>
      <c r="AI112" s="201"/>
      <c r="AJ112" s="366"/>
      <c r="AK112" s="201"/>
      <c r="AL112" s="368"/>
      <c r="AM112" s="192"/>
      <c r="AN112" s="201"/>
      <c r="AO112" s="201"/>
      <c r="AP112" s="201"/>
      <c r="AQ112" s="202"/>
      <c r="AR112" s="202"/>
      <c r="AS112" s="202"/>
      <c r="AT112" s="366"/>
      <c r="AU112" s="201"/>
      <c r="AV112" s="203"/>
      <c r="AW112" s="192"/>
      <c r="AX112" s="366"/>
      <c r="AY112" s="201"/>
      <c r="AZ112" s="201"/>
      <c r="BA112" s="201"/>
      <c r="BB112" s="210"/>
      <c r="BC112" s="210"/>
      <c r="BD112" s="210"/>
      <c r="BE112" s="210"/>
      <c r="BF112" s="210"/>
      <c r="BG112" s="210"/>
      <c r="BH112" s="210"/>
      <c r="BI112" s="210"/>
      <c r="BJ112" s="210"/>
      <c r="BK112" s="210"/>
      <c r="BL112" s="210"/>
      <c r="BM112" s="210"/>
      <c r="BN112" s="210"/>
      <c r="BO112" s="210"/>
      <c r="BP112" s="210"/>
      <c r="BQ112" s="210"/>
      <c r="BR112" s="210"/>
      <c r="BS112" s="210"/>
      <c r="BT112" s="210"/>
      <c r="BU112" s="189"/>
    </row>
    <row r="113" spans="1:73" s="160" customFormat="1" x14ac:dyDescent="0.2">
      <c r="A113" s="191"/>
      <c r="B113" s="192"/>
      <c r="C113" s="206"/>
      <c r="D113" s="206"/>
      <c r="E113" s="207"/>
      <c r="F113" s="195"/>
      <c r="G113" s="192"/>
      <c r="H113" s="192"/>
      <c r="I113" s="192"/>
      <c r="J113" s="192"/>
      <c r="K113" s="192"/>
      <c r="L113" s="196"/>
      <c r="M113" s="202"/>
      <c r="N113" s="192"/>
      <c r="O113" s="192"/>
      <c r="P113" s="197"/>
      <c r="Q113" s="208"/>
      <c r="R113" s="199"/>
      <c r="S113" s="192"/>
      <c r="T113" s="199"/>
      <c r="U113" s="200"/>
      <c r="V113" s="192"/>
      <c r="W113" s="192"/>
      <c r="X113" s="192"/>
      <c r="Y113" s="192"/>
      <c r="Z113" s="192"/>
      <c r="AA113" s="192"/>
      <c r="AB113" s="192"/>
      <c r="AC113" s="210"/>
      <c r="AD113" s="210"/>
      <c r="AE113" s="210"/>
      <c r="AF113" s="210"/>
      <c r="AG113" s="210"/>
      <c r="AH113" s="210"/>
      <c r="AI113" s="201"/>
      <c r="AJ113" s="366"/>
      <c r="AK113" s="201"/>
      <c r="AL113" s="368"/>
      <c r="AM113" s="192"/>
      <c r="AN113" s="201"/>
      <c r="AO113" s="201"/>
      <c r="AP113" s="201"/>
      <c r="AQ113" s="202"/>
      <c r="AR113" s="202"/>
      <c r="AS113" s="202"/>
      <c r="AT113" s="366"/>
      <c r="AU113" s="201"/>
      <c r="AV113" s="203"/>
      <c r="AW113" s="192"/>
      <c r="AX113" s="366"/>
      <c r="AY113" s="201"/>
      <c r="AZ113" s="201"/>
      <c r="BA113" s="201"/>
      <c r="BB113" s="210"/>
      <c r="BC113" s="210"/>
      <c r="BD113" s="210"/>
      <c r="BE113" s="210"/>
      <c r="BF113" s="210"/>
      <c r="BG113" s="210"/>
      <c r="BH113" s="210"/>
      <c r="BI113" s="210"/>
      <c r="BJ113" s="210"/>
      <c r="BK113" s="210"/>
      <c r="BL113" s="210"/>
      <c r="BM113" s="210"/>
      <c r="BN113" s="210"/>
      <c r="BO113" s="210"/>
      <c r="BP113" s="210"/>
      <c r="BQ113" s="210"/>
      <c r="BR113" s="210"/>
      <c r="BS113" s="210"/>
      <c r="BT113" s="210"/>
      <c r="BU113" s="189"/>
    </row>
    <row r="114" spans="1:73" s="160" customFormat="1" x14ac:dyDescent="0.2">
      <c r="A114" s="191"/>
      <c r="B114" s="192"/>
      <c r="C114" s="206"/>
      <c r="D114" s="206"/>
      <c r="E114" s="207"/>
      <c r="F114" s="195"/>
      <c r="G114" s="192"/>
      <c r="H114" s="192"/>
      <c r="I114" s="192"/>
      <c r="J114" s="192"/>
      <c r="K114" s="192"/>
      <c r="L114" s="196"/>
      <c r="M114" s="202"/>
      <c r="N114" s="192"/>
      <c r="O114" s="192"/>
      <c r="P114" s="197"/>
      <c r="Q114" s="208"/>
      <c r="R114" s="199"/>
      <c r="S114" s="192"/>
      <c r="T114" s="199"/>
      <c r="U114" s="200"/>
      <c r="V114" s="192"/>
      <c r="W114" s="192"/>
      <c r="X114" s="192"/>
      <c r="Y114" s="192"/>
      <c r="Z114" s="192"/>
      <c r="AA114" s="192"/>
      <c r="AB114" s="192"/>
      <c r="AC114" s="210"/>
      <c r="AD114" s="210"/>
      <c r="AE114" s="210"/>
      <c r="AF114" s="210"/>
      <c r="AG114" s="210"/>
      <c r="AH114" s="210"/>
      <c r="AI114" s="201"/>
      <c r="AJ114" s="366"/>
      <c r="AK114" s="201"/>
      <c r="AL114" s="368"/>
      <c r="AM114" s="192"/>
      <c r="AN114" s="201"/>
      <c r="AO114" s="201"/>
      <c r="AP114" s="201"/>
      <c r="AQ114" s="202"/>
      <c r="AR114" s="202"/>
      <c r="AS114" s="202"/>
      <c r="AT114" s="366"/>
      <c r="AU114" s="201"/>
      <c r="AV114" s="203"/>
      <c r="AW114" s="192"/>
      <c r="AX114" s="366"/>
      <c r="AY114" s="201"/>
      <c r="AZ114" s="201"/>
      <c r="BA114" s="201"/>
      <c r="BB114" s="210"/>
      <c r="BC114" s="210"/>
      <c r="BD114" s="210"/>
      <c r="BE114" s="210"/>
      <c r="BF114" s="210"/>
      <c r="BG114" s="210"/>
      <c r="BH114" s="210"/>
      <c r="BI114" s="210"/>
      <c r="BJ114" s="210"/>
      <c r="BK114" s="210"/>
      <c r="BL114" s="210"/>
      <c r="BM114" s="210"/>
      <c r="BN114" s="210"/>
      <c r="BO114" s="210"/>
      <c r="BP114" s="210"/>
      <c r="BQ114" s="210"/>
      <c r="BR114" s="210"/>
      <c r="BS114" s="210"/>
      <c r="BT114" s="210"/>
      <c r="BU114" s="189"/>
    </row>
    <row r="115" spans="1:73" s="160" customFormat="1" x14ac:dyDescent="0.2">
      <c r="A115" s="191"/>
      <c r="B115" s="192"/>
      <c r="C115" s="206"/>
      <c r="D115" s="206"/>
      <c r="E115" s="207"/>
      <c r="F115" s="195"/>
      <c r="G115" s="192"/>
      <c r="H115" s="192"/>
      <c r="I115" s="192"/>
      <c r="J115" s="192"/>
      <c r="K115" s="192"/>
      <c r="L115" s="196"/>
      <c r="M115" s="202"/>
      <c r="N115" s="192"/>
      <c r="O115" s="192"/>
      <c r="P115" s="197"/>
      <c r="Q115" s="208"/>
      <c r="R115" s="199"/>
      <c r="S115" s="192"/>
      <c r="T115" s="199"/>
      <c r="U115" s="200"/>
      <c r="V115" s="192"/>
      <c r="W115" s="192"/>
      <c r="X115" s="192"/>
      <c r="Y115" s="192"/>
      <c r="Z115" s="192"/>
      <c r="AA115" s="192"/>
      <c r="AB115" s="192"/>
      <c r="AC115" s="210"/>
      <c r="AD115" s="210"/>
      <c r="AE115" s="210"/>
      <c r="AF115" s="210"/>
      <c r="AG115" s="210"/>
      <c r="AH115" s="210"/>
      <c r="AI115" s="201"/>
      <c r="AJ115" s="366"/>
      <c r="AK115" s="201"/>
      <c r="AL115" s="368"/>
      <c r="AM115" s="192"/>
      <c r="AN115" s="201"/>
      <c r="AO115" s="201"/>
      <c r="AP115" s="201"/>
      <c r="AQ115" s="202"/>
      <c r="AR115" s="202"/>
      <c r="AS115" s="202"/>
      <c r="AT115" s="366"/>
      <c r="AU115" s="201"/>
      <c r="AV115" s="203"/>
      <c r="AW115" s="192"/>
      <c r="AX115" s="366"/>
      <c r="AY115" s="201"/>
      <c r="AZ115" s="201"/>
      <c r="BA115" s="201"/>
      <c r="BB115" s="210"/>
      <c r="BC115" s="210"/>
      <c r="BD115" s="210"/>
      <c r="BE115" s="210"/>
      <c r="BF115" s="210"/>
      <c r="BG115" s="210"/>
      <c r="BH115" s="210"/>
      <c r="BI115" s="210"/>
      <c r="BJ115" s="210"/>
      <c r="BK115" s="210"/>
      <c r="BL115" s="210"/>
      <c r="BM115" s="210"/>
      <c r="BN115" s="210"/>
      <c r="BO115" s="210"/>
      <c r="BP115" s="210"/>
      <c r="BQ115" s="210"/>
      <c r="BR115" s="210"/>
      <c r="BS115" s="210"/>
      <c r="BT115" s="210"/>
      <c r="BU115" s="189"/>
    </row>
    <row r="116" spans="1:73" s="160" customFormat="1" x14ac:dyDescent="0.2">
      <c r="A116" s="191"/>
      <c r="B116" s="192"/>
      <c r="C116" s="206"/>
      <c r="D116" s="206"/>
      <c r="E116" s="207"/>
      <c r="F116" s="195"/>
      <c r="G116" s="192"/>
      <c r="H116" s="192"/>
      <c r="I116" s="192"/>
      <c r="J116" s="192"/>
      <c r="K116" s="192"/>
      <c r="L116" s="196"/>
      <c r="M116" s="202"/>
      <c r="N116" s="192"/>
      <c r="O116" s="192"/>
      <c r="P116" s="197"/>
      <c r="Q116" s="208"/>
      <c r="R116" s="199"/>
      <c r="S116" s="192"/>
      <c r="T116" s="199"/>
      <c r="U116" s="200"/>
      <c r="V116" s="192"/>
      <c r="W116" s="192"/>
      <c r="X116" s="192"/>
      <c r="Y116" s="192"/>
      <c r="Z116" s="192"/>
      <c r="AA116" s="192"/>
      <c r="AB116" s="192"/>
      <c r="AC116" s="210"/>
      <c r="AD116" s="210"/>
      <c r="AE116" s="210"/>
      <c r="AF116" s="210"/>
      <c r="AG116" s="210"/>
      <c r="AH116" s="210"/>
      <c r="AI116" s="201"/>
      <c r="AJ116" s="366"/>
      <c r="AK116" s="201"/>
      <c r="AL116" s="368"/>
      <c r="AM116" s="192"/>
      <c r="AN116" s="201"/>
      <c r="AO116" s="201"/>
      <c r="AP116" s="201"/>
      <c r="AQ116" s="202"/>
      <c r="AR116" s="202"/>
      <c r="AS116" s="202"/>
      <c r="AT116" s="366"/>
      <c r="AU116" s="201"/>
      <c r="AV116" s="203"/>
      <c r="AW116" s="192"/>
      <c r="AX116" s="366"/>
      <c r="AY116" s="201"/>
      <c r="AZ116" s="201"/>
      <c r="BA116" s="201"/>
      <c r="BB116" s="210"/>
      <c r="BC116" s="210"/>
      <c r="BD116" s="210"/>
      <c r="BE116" s="210"/>
      <c r="BF116" s="210"/>
      <c r="BG116" s="210"/>
      <c r="BH116" s="210"/>
      <c r="BI116" s="210"/>
      <c r="BJ116" s="210"/>
      <c r="BK116" s="210"/>
      <c r="BL116" s="210"/>
      <c r="BM116" s="210"/>
      <c r="BN116" s="210"/>
      <c r="BO116" s="210"/>
      <c r="BP116" s="210"/>
      <c r="BQ116" s="210"/>
      <c r="BR116" s="210"/>
      <c r="BS116" s="210"/>
      <c r="BT116" s="210"/>
      <c r="BU116" s="189"/>
    </row>
    <row r="117" spans="1:73" s="160" customFormat="1" x14ac:dyDescent="0.2">
      <c r="A117" s="191"/>
      <c r="B117" s="192"/>
      <c r="C117" s="206"/>
      <c r="D117" s="206"/>
      <c r="E117" s="207"/>
      <c r="F117" s="195"/>
      <c r="G117" s="192"/>
      <c r="H117" s="192"/>
      <c r="I117" s="192"/>
      <c r="J117" s="192"/>
      <c r="K117" s="192"/>
      <c r="L117" s="196"/>
      <c r="M117" s="202"/>
      <c r="N117" s="192"/>
      <c r="O117" s="192"/>
      <c r="P117" s="197"/>
      <c r="Q117" s="208"/>
      <c r="R117" s="199"/>
      <c r="S117" s="192"/>
      <c r="T117" s="199"/>
      <c r="U117" s="200"/>
      <c r="V117" s="192"/>
      <c r="W117" s="192"/>
      <c r="X117" s="192"/>
      <c r="Y117" s="192"/>
      <c r="Z117" s="192"/>
      <c r="AA117" s="192"/>
      <c r="AB117" s="192"/>
      <c r="AC117" s="210"/>
      <c r="AD117" s="210"/>
      <c r="AE117" s="210"/>
      <c r="AF117" s="210"/>
      <c r="AG117" s="210"/>
      <c r="AH117" s="210"/>
      <c r="AI117" s="201"/>
      <c r="AJ117" s="366"/>
      <c r="AK117" s="201"/>
      <c r="AL117" s="368"/>
      <c r="AM117" s="192"/>
      <c r="AN117" s="201"/>
      <c r="AO117" s="201"/>
      <c r="AP117" s="201"/>
      <c r="AQ117" s="202"/>
      <c r="AR117" s="202"/>
      <c r="AS117" s="202"/>
      <c r="AT117" s="366"/>
      <c r="AU117" s="201"/>
      <c r="AV117" s="203"/>
      <c r="AW117" s="192"/>
      <c r="AX117" s="366"/>
      <c r="AY117" s="201"/>
      <c r="AZ117" s="201"/>
      <c r="BA117" s="201"/>
      <c r="BB117" s="210"/>
      <c r="BC117" s="210"/>
      <c r="BD117" s="210"/>
      <c r="BE117" s="210"/>
      <c r="BF117" s="210"/>
      <c r="BG117" s="210"/>
      <c r="BH117" s="210"/>
      <c r="BI117" s="210"/>
      <c r="BJ117" s="210"/>
      <c r="BK117" s="210"/>
      <c r="BL117" s="210"/>
      <c r="BM117" s="210"/>
      <c r="BN117" s="210"/>
      <c r="BO117" s="210"/>
      <c r="BP117" s="210"/>
      <c r="BQ117" s="210"/>
      <c r="BR117" s="210"/>
      <c r="BS117" s="210"/>
      <c r="BT117" s="210"/>
      <c r="BU117" s="189"/>
    </row>
    <row r="118" spans="1:73" s="160" customFormat="1" x14ac:dyDescent="0.2">
      <c r="A118" s="191"/>
      <c r="B118" s="192"/>
      <c r="C118" s="206"/>
      <c r="D118" s="206"/>
      <c r="E118" s="207"/>
      <c r="F118" s="195"/>
      <c r="G118" s="192"/>
      <c r="H118" s="192"/>
      <c r="I118" s="192"/>
      <c r="J118" s="192"/>
      <c r="K118" s="192"/>
      <c r="L118" s="196"/>
      <c r="M118" s="202"/>
      <c r="N118" s="192"/>
      <c r="O118" s="192"/>
      <c r="P118" s="197"/>
      <c r="Q118" s="208"/>
      <c r="R118" s="199"/>
      <c r="S118" s="192"/>
      <c r="T118" s="199"/>
      <c r="U118" s="200"/>
      <c r="V118" s="192"/>
      <c r="W118" s="192"/>
      <c r="X118" s="192"/>
      <c r="Y118" s="192"/>
      <c r="Z118" s="192"/>
      <c r="AA118" s="192"/>
      <c r="AB118" s="192"/>
      <c r="AC118" s="210"/>
      <c r="AD118" s="210"/>
      <c r="AE118" s="210"/>
      <c r="AF118" s="210"/>
      <c r="AG118" s="210"/>
      <c r="AH118" s="210"/>
      <c r="AI118" s="201"/>
      <c r="AJ118" s="366"/>
      <c r="AK118" s="201"/>
      <c r="AL118" s="368"/>
      <c r="AM118" s="192"/>
      <c r="AN118" s="201"/>
      <c r="AO118" s="201"/>
      <c r="AP118" s="201"/>
      <c r="AQ118" s="202"/>
      <c r="AR118" s="202"/>
      <c r="AS118" s="202"/>
      <c r="AT118" s="366"/>
      <c r="AU118" s="201"/>
      <c r="AV118" s="203"/>
      <c r="AW118" s="192"/>
      <c r="AX118" s="366"/>
      <c r="AY118" s="201"/>
      <c r="AZ118" s="201"/>
      <c r="BA118" s="201"/>
      <c r="BB118" s="210"/>
      <c r="BC118" s="210"/>
      <c r="BD118" s="210"/>
      <c r="BE118" s="210"/>
      <c r="BF118" s="210"/>
      <c r="BG118" s="210"/>
      <c r="BH118" s="210"/>
      <c r="BI118" s="210"/>
      <c r="BJ118" s="210"/>
      <c r="BK118" s="210"/>
      <c r="BL118" s="210"/>
      <c r="BM118" s="210"/>
      <c r="BN118" s="210"/>
      <c r="BO118" s="210"/>
      <c r="BP118" s="210"/>
      <c r="BQ118" s="210"/>
      <c r="BR118" s="210"/>
      <c r="BS118" s="210"/>
      <c r="BT118" s="210"/>
      <c r="BU118" s="189"/>
    </row>
    <row r="119" spans="1:73" s="160" customFormat="1" x14ac:dyDescent="0.2">
      <c r="A119" s="191"/>
      <c r="B119" s="192"/>
      <c r="C119" s="206"/>
      <c r="D119" s="206"/>
      <c r="E119" s="207"/>
      <c r="F119" s="195"/>
      <c r="G119" s="192"/>
      <c r="H119" s="192"/>
      <c r="I119" s="192"/>
      <c r="J119" s="192"/>
      <c r="K119" s="192"/>
      <c r="L119" s="196"/>
      <c r="M119" s="202"/>
      <c r="N119" s="192"/>
      <c r="O119" s="192"/>
      <c r="P119" s="197"/>
      <c r="Q119" s="208"/>
      <c r="R119" s="199"/>
      <c r="S119" s="192"/>
      <c r="T119" s="199"/>
      <c r="U119" s="200"/>
      <c r="V119" s="192"/>
      <c r="W119" s="192"/>
      <c r="X119" s="192"/>
      <c r="Y119" s="192"/>
      <c r="Z119" s="192"/>
      <c r="AA119" s="192"/>
      <c r="AB119" s="192"/>
      <c r="AC119" s="210"/>
      <c r="AD119" s="210"/>
      <c r="AE119" s="210"/>
      <c r="AF119" s="210"/>
      <c r="AG119" s="210"/>
      <c r="AH119" s="210"/>
      <c r="AI119" s="201"/>
      <c r="AJ119" s="366"/>
      <c r="AK119" s="201"/>
      <c r="AL119" s="368"/>
      <c r="AM119" s="192"/>
      <c r="AN119" s="201"/>
      <c r="AO119" s="201"/>
      <c r="AP119" s="201"/>
      <c r="AQ119" s="202"/>
      <c r="AR119" s="202"/>
      <c r="AS119" s="202"/>
      <c r="AT119" s="366"/>
      <c r="AU119" s="201"/>
      <c r="AV119" s="203"/>
      <c r="AW119" s="192"/>
      <c r="AX119" s="366"/>
      <c r="AY119" s="201"/>
      <c r="AZ119" s="201"/>
      <c r="BA119" s="201"/>
      <c r="BB119" s="210"/>
      <c r="BC119" s="210"/>
      <c r="BD119" s="210"/>
      <c r="BE119" s="210"/>
      <c r="BF119" s="210"/>
      <c r="BG119" s="210"/>
      <c r="BH119" s="210"/>
      <c r="BI119" s="210"/>
      <c r="BJ119" s="210"/>
      <c r="BK119" s="210"/>
      <c r="BL119" s="210"/>
      <c r="BM119" s="210"/>
      <c r="BN119" s="210"/>
      <c r="BO119" s="210"/>
      <c r="BP119" s="210"/>
      <c r="BQ119" s="210"/>
      <c r="BR119" s="210"/>
      <c r="BS119" s="210"/>
      <c r="BT119" s="210"/>
      <c r="BU119" s="189"/>
    </row>
    <row r="120" spans="1:73" s="160" customFormat="1" x14ac:dyDescent="0.2">
      <c r="A120" s="191"/>
      <c r="B120" s="192"/>
      <c r="C120" s="206"/>
      <c r="D120" s="206"/>
      <c r="E120" s="207"/>
      <c r="F120" s="195"/>
      <c r="G120" s="192"/>
      <c r="H120" s="192"/>
      <c r="I120" s="192"/>
      <c r="J120" s="192"/>
      <c r="K120" s="192"/>
      <c r="L120" s="196"/>
      <c r="M120" s="202"/>
      <c r="N120" s="192"/>
      <c r="O120" s="192"/>
      <c r="P120" s="197"/>
      <c r="Q120" s="208"/>
      <c r="R120" s="199"/>
      <c r="S120" s="192"/>
      <c r="T120" s="199"/>
      <c r="U120" s="200"/>
      <c r="V120" s="192"/>
      <c r="W120" s="192"/>
      <c r="X120" s="192"/>
      <c r="Y120" s="192"/>
      <c r="Z120" s="192"/>
      <c r="AA120" s="192"/>
      <c r="AB120" s="192"/>
      <c r="AC120" s="210"/>
      <c r="AD120" s="210"/>
      <c r="AE120" s="210"/>
      <c r="AF120" s="210"/>
      <c r="AG120" s="210"/>
      <c r="AH120" s="210"/>
      <c r="AI120" s="201"/>
      <c r="AJ120" s="366"/>
      <c r="AK120" s="201"/>
      <c r="AL120" s="368"/>
      <c r="AM120" s="192"/>
      <c r="AN120" s="201"/>
      <c r="AO120" s="201"/>
      <c r="AP120" s="201"/>
      <c r="AQ120" s="202"/>
      <c r="AR120" s="202"/>
      <c r="AS120" s="202"/>
      <c r="AT120" s="366"/>
      <c r="AU120" s="201"/>
      <c r="AV120" s="203"/>
      <c r="AW120" s="192"/>
      <c r="AX120" s="366"/>
      <c r="AY120" s="201"/>
      <c r="AZ120" s="201"/>
      <c r="BA120" s="201"/>
      <c r="BB120" s="210"/>
      <c r="BC120" s="210"/>
      <c r="BD120" s="210"/>
      <c r="BE120" s="210"/>
      <c r="BF120" s="210"/>
      <c r="BG120" s="210"/>
      <c r="BH120" s="210"/>
      <c r="BI120" s="210"/>
      <c r="BJ120" s="210"/>
      <c r="BK120" s="210"/>
      <c r="BL120" s="210"/>
      <c r="BM120" s="210"/>
      <c r="BN120" s="210"/>
      <c r="BO120" s="210"/>
      <c r="BP120" s="210"/>
      <c r="BQ120" s="210"/>
      <c r="BR120" s="210"/>
      <c r="BS120" s="210"/>
      <c r="BT120" s="210"/>
      <c r="BU120" s="189"/>
    </row>
    <row r="121" spans="1:73" s="160" customFormat="1" x14ac:dyDescent="0.2">
      <c r="A121" s="191"/>
      <c r="B121" s="192"/>
      <c r="C121" s="206"/>
      <c r="D121" s="206"/>
      <c r="E121" s="207"/>
      <c r="F121" s="195"/>
      <c r="G121" s="192"/>
      <c r="H121" s="192"/>
      <c r="I121" s="192"/>
      <c r="J121" s="192"/>
      <c r="K121" s="192"/>
      <c r="L121" s="196"/>
      <c r="M121" s="202"/>
      <c r="N121" s="192"/>
      <c r="O121" s="192"/>
      <c r="P121" s="197"/>
      <c r="Q121" s="208"/>
      <c r="R121" s="199"/>
      <c r="S121" s="192"/>
      <c r="T121" s="199"/>
      <c r="U121" s="200"/>
      <c r="V121" s="192"/>
      <c r="W121" s="192"/>
      <c r="X121" s="192"/>
      <c r="Y121" s="192"/>
      <c r="Z121" s="192"/>
      <c r="AA121" s="192"/>
      <c r="AB121" s="192"/>
      <c r="AC121" s="210"/>
      <c r="AD121" s="210"/>
      <c r="AE121" s="210"/>
      <c r="AF121" s="210"/>
      <c r="AG121" s="210"/>
      <c r="AH121" s="210"/>
      <c r="AI121" s="201"/>
      <c r="AJ121" s="366"/>
      <c r="AK121" s="201"/>
      <c r="AL121" s="368"/>
      <c r="AM121" s="192"/>
      <c r="AN121" s="201"/>
      <c r="AO121" s="201"/>
      <c r="AP121" s="201"/>
      <c r="AQ121" s="202"/>
      <c r="AR121" s="202"/>
      <c r="AS121" s="202"/>
      <c r="AT121" s="366"/>
      <c r="AU121" s="201"/>
      <c r="AV121" s="203"/>
      <c r="AW121" s="192"/>
      <c r="AX121" s="366"/>
      <c r="AY121" s="201"/>
      <c r="AZ121" s="201"/>
      <c r="BA121" s="201"/>
      <c r="BB121" s="210"/>
      <c r="BC121" s="210"/>
      <c r="BD121" s="210"/>
      <c r="BE121" s="210"/>
      <c r="BF121" s="210"/>
      <c r="BG121" s="210"/>
      <c r="BH121" s="210"/>
      <c r="BI121" s="210"/>
      <c r="BJ121" s="210"/>
      <c r="BK121" s="210"/>
      <c r="BL121" s="210"/>
      <c r="BM121" s="210"/>
      <c r="BN121" s="210"/>
      <c r="BO121" s="210"/>
      <c r="BP121" s="210"/>
      <c r="BQ121" s="210"/>
      <c r="BR121" s="210"/>
      <c r="BS121" s="210"/>
      <c r="BT121" s="210"/>
      <c r="BU121" s="189"/>
    </row>
    <row r="122" spans="1:73" s="160" customFormat="1" x14ac:dyDescent="0.2">
      <c r="A122" s="191"/>
      <c r="B122" s="192"/>
      <c r="C122" s="206"/>
      <c r="D122" s="206"/>
      <c r="E122" s="207"/>
      <c r="F122" s="195"/>
      <c r="G122" s="192"/>
      <c r="H122" s="192"/>
      <c r="I122" s="192"/>
      <c r="J122" s="192"/>
      <c r="K122" s="192"/>
      <c r="L122" s="196"/>
      <c r="M122" s="202"/>
      <c r="N122" s="192"/>
      <c r="O122" s="192"/>
      <c r="P122" s="197"/>
      <c r="Q122" s="208"/>
      <c r="R122" s="199"/>
      <c r="S122" s="192"/>
      <c r="T122" s="199"/>
      <c r="U122" s="200"/>
      <c r="V122" s="192"/>
      <c r="W122" s="192"/>
      <c r="X122" s="192"/>
      <c r="Y122" s="192"/>
      <c r="Z122" s="192"/>
      <c r="AA122" s="192"/>
      <c r="AB122" s="192"/>
      <c r="AC122" s="210"/>
      <c r="AD122" s="210"/>
      <c r="AE122" s="210"/>
      <c r="AF122" s="210"/>
      <c r="AG122" s="210"/>
      <c r="AH122" s="210"/>
      <c r="AI122" s="201"/>
      <c r="AJ122" s="366"/>
      <c r="AK122" s="201"/>
      <c r="AL122" s="368"/>
      <c r="AM122" s="192"/>
      <c r="AN122" s="201"/>
      <c r="AO122" s="201"/>
      <c r="AP122" s="201"/>
      <c r="AQ122" s="202"/>
      <c r="AR122" s="202"/>
      <c r="AS122" s="202"/>
      <c r="AT122" s="366"/>
      <c r="AU122" s="201"/>
      <c r="AV122" s="203"/>
      <c r="AW122" s="192"/>
      <c r="AX122" s="366"/>
      <c r="AY122" s="201"/>
      <c r="AZ122" s="201"/>
      <c r="BA122" s="201"/>
      <c r="BB122" s="210"/>
      <c r="BC122" s="210"/>
      <c r="BD122" s="210"/>
      <c r="BE122" s="210"/>
      <c r="BF122" s="210"/>
      <c r="BG122" s="210"/>
      <c r="BH122" s="210"/>
      <c r="BI122" s="210"/>
      <c r="BJ122" s="210"/>
      <c r="BK122" s="210"/>
      <c r="BL122" s="210"/>
      <c r="BM122" s="210"/>
      <c r="BN122" s="210"/>
      <c r="BO122" s="210"/>
      <c r="BP122" s="210"/>
      <c r="BQ122" s="210"/>
      <c r="BR122" s="210"/>
      <c r="BS122" s="210"/>
      <c r="BT122" s="210"/>
      <c r="BU122" s="189"/>
    </row>
    <row r="123" spans="1:73" s="160" customFormat="1" x14ac:dyDescent="0.2">
      <c r="A123" s="191"/>
      <c r="B123" s="192"/>
      <c r="C123" s="206"/>
      <c r="D123" s="206"/>
      <c r="E123" s="207"/>
      <c r="F123" s="195"/>
      <c r="G123" s="192"/>
      <c r="H123" s="192"/>
      <c r="I123" s="192"/>
      <c r="J123" s="192"/>
      <c r="K123" s="192"/>
      <c r="L123" s="196"/>
      <c r="M123" s="202"/>
      <c r="N123" s="192"/>
      <c r="O123" s="192"/>
      <c r="P123" s="197"/>
      <c r="Q123" s="208"/>
      <c r="R123" s="199"/>
      <c r="S123" s="192"/>
      <c r="T123" s="199"/>
      <c r="U123" s="200"/>
      <c r="V123" s="192"/>
      <c r="W123" s="192"/>
      <c r="X123" s="192"/>
      <c r="Y123" s="192"/>
      <c r="Z123" s="192"/>
      <c r="AA123" s="192"/>
      <c r="AB123" s="192"/>
      <c r="AC123" s="210"/>
      <c r="AD123" s="210"/>
      <c r="AE123" s="210"/>
      <c r="AF123" s="210"/>
      <c r="AG123" s="210"/>
      <c r="AH123" s="210"/>
      <c r="AI123" s="201"/>
      <c r="AJ123" s="366"/>
      <c r="AK123" s="201"/>
      <c r="AL123" s="368"/>
      <c r="AM123" s="192"/>
      <c r="AN123" s="201"/>
      <c r="AO123" s="201"/>
      <c r="AP123" s="201"/>
      <c r="AQ123" s="202"/>
      <c r="AR123" s="202"/>
      <c r="AS123" s="202"/>
      <c r="AT123" s="366"/>
      <c r="AU123" s="201"/>
      <c r="AV123" s="203"/>
      <c r="AW123" s="192"/>
      <c r="AX123" s="366"/>
      <c r="AY123" s="201"/>
      <c r="AZ123" s="201"/>
      <c r="BA123" s="201"/>
      <c r="BB123" s="210"/>
      <c r="BC123" s="210"/>
      <c r="BD123" s="210"/>
      <c r="BE123" s="210"/>
      <c r="BF123" s="210"/>
      <c r="BG123" s="210"/>
      <c r="BH123" s="210"/>
      <c r="BI123" s="210"/>
      <c r="BJ123" s="210"/>
      <c r="BK123" s="210"/>
      <c r="BL123" s="210"/>
      <c r="BM123" s="210"/>
      <c r="BN123" s="210"/>
      <c r="BO123" s="210"/>
      <c r="BP123" s="210"/>
      <c r="BQ123" s="210"/>
      <c r="BR123" s="210"/>
      <c r="BS123" s="210"/>
      <c r="BT123" s="210"/>
      <c r="BU123" s="189"/>
    </row>
    <row r="124" spans="1:73" s="160" customFormat="1" x14ac:dyDescent="0.2">
      <c r="A124" s="191"/>
      <c r="B124" s="192"/>
      <c r="C124" s="206"/>
      <c r="D124" s="206"/>
      <c r="E124" s="207"/>
      <c r="F124" s="195"/>
      <c r="G124" s="192"/>
      <c r="H124" s="192"/>
      <c r="I124" s="192"/>
      <c r="J124" s="192"/>
      <c r="K124" s="192"/>
      <c r="L124" s="196"/>
      <c r="M124" s="202"/>
      <c r="N124" s="192"/>
      <c r="O124" s="192"/>
      <c r="P124" s="197"/>
      <c r="Q124" s="208"/>
      <c r="R124" s="199"/>
      <c r="S124" s="192"/>
      <c r="T124" s="199"/>
      <c r="U124" s="200"/>
      <c r="V124" s="192"/>
      <c r="W124" s="192"/>
      <c r="X124" s="192"/>
      <c r="Y124" s="192"/>
      <c r="Z124" s="192"/>
      <c r="AA124" s="192"/>
      <c r="AB124" s="192"/>
      <c r="AC124" s="210"/>
      <c r="AD124" s="210"/>
      <c r="AE124" s="210"/>
      <c r="AF124" s="210"/>
      <c r="AG124" s="210"/>
      <c r="AH124" s="210"/>
      <c r="AI124" s="201"/>
      <c r="AJ124" s="366"/>
      <c r="AK124" s="201"/>
      <c r="AL124" s="368"/>
      <c r="AM124" s="192"/>
      <c r="AN124" s="201"/>
      <c r="AO124" s="201"/>
      <c r="AP124" s="201"/>
      <c r="AQ124" s="202"/>
      <c r="AR124" s="202"/>
      <c r="AS124" s="202"/>
      <c r="AT124" s="366"/>
      <c r="AU124" s="201"/>
      <c r="AV124" s="203"/>
      <c r="AW124" s="192"/>
      <c r="AX124" s="366"/>
      <c r="AY124" s="201"/>
      <c r="AZ124" s="201"/>
      <c r="BA124" s="201"/>
      <c r="BB124" s="210"/>
      <c r="BC124" s="210"/>
      <c r="BD124" s="210"/>
      <c r="BE124" s="210"/>
      <c r="BF124" s="210"/>
      <c r="BG124" s="210"/>
      <c r="BH124" s="210"/>
      <c r="BI124" s="210"/>
      <c r="BJ124" s="210"/>
      <c r="BK124" s="210"/>
      <c r="BL124" s="210"/>
      <c r="BM124" s="210"/>
      <c r="BN124" s="210"/>
      <c r="BO124" s="210"/>
      <c r="BP124" s="210"/>
      <c r="BQ124" s="210"/>
      <c r="BR124" s="210"/>
      <c r="BS124" s="210"/>
      <c r="BT124" s="210"/>
      <c r="BU124" s="189"/>
    </row>
    <row r="125" spans="1:73" s="160" customFormat="1" x14ac:dyDescent="0.2">
      <c r="A125" s="191"/>
      <c r="B125" s="192"/>
      <c r="C125" s="206"/>
      <c r="D125" s="206"/>
      <c r="E125" s="207"/>
      <c r="F125" s="195"/>
      <c r="G125" s="192"/>
      <c r="H125" s="192"/>
      <c r="I125" s="192"/>
      <c r="J125" s="192"/>
      <c r="K125" s="192"/>
      <c r="L125" s="196"/>
      <c r="M125" s="202"/>
      <c r="N125" s="192"/>
      <c r="O125" s="192"/>
      <c r="P125" s="197"/>
      <c r="Q125" s="208"/>
      <c r="R125" s="199"/>
      <c r="S125" s="192"/>
      <c r="T125" s="199"/>
      <c r="U125" s="200"/>
      <c r="V125" s="192"/>
      <c r="W125" s="192"/>
      <c r="X125" s="192"/>
      <c r="Y125" s="192"/>
      <c r="Z125" s="192"/>
      <c r="AA125" s="192"/>
      <c r="AB125" s="192"/>
      <c r="AC125" s="210"/>
      <c r="AD125" s="210"/>
      <c r="AE125" s="210"/>
      <c r="AF125" s="210"/>
      <c r="AG125" s="210"/>
      <c r="AH125" s="210"/>
      <c r="AI125" s="201"/>
      <c r="AJ125" s="366"/>
      <c r="AK125" s="201"/>
      <c r="AL125" s="368"/>
      <c r="AM125" s="192"/>
      <c r="AN125" s="201"/>
      <c r="AO125" s="201"/>
      <c r="AP125" s="201"/>
      <c r="AQ125" s="202"/>
      <c r="AR125" s="202"/>
      <c r="AS125" s="202"/>
      <c r="AT125" s="366"/>
      <c r="AU125" s="201"/>
      <c r="AV125" s="203"/>
      <c r="AW125" s="192"/>
      <c r="AX125" s="366"/>
      <c r="AY125" s="201"/>
      <c r="AZ125" s="201"/>
      <c r="BA125" s="201"/>
      <c r="BB125" s="210"/>
      <c r="BC125" s="210"/>
      <c r="BD125" s="210"/>
      <c r="BE125" s="210"/>
      <c r="BF125" s="210"/>
      <c r="BG125" s="210"/>
      <c r="BH125" s="210"/>
      <c r="BI125" s="210"/>
      <c r="BJ125" s="210"/>
      <c r="BK125" s="210"/>
      <c r="BL125" s="210"/>
      <c r="BM125" s="210"/>
      <c r="BN125" s="210"/>
      <c r="BO125" s="210"/>
      <c r="BP125" s="210"/>
      <c r="BQ125" s="210"/>
      <c r="BR125" s="210"/>
      <c r="BS125" s="210"/>
      <c r="BT125" s="210"/>
      <c r="BU125" s="189"/>
    </row>
    <row r="126" spans="1:73" s="160" customFormat="1" x14ac:dyDescent="0.2">
      <c r="A126" s="191"/>
      <c r="B126" s="192"/>
      <c r="C126" s="206"/>
      <c r="D126" s="206"/>
      <c r="E126" s="207"/>
      <c r="F126" s="195"/>
      <c r="G126" s="192"/>
      <c r="H126" s="192"/>
      <c r="I126" s="192"/>
      <c r="J126" s="192"/>
      <c r="K126" s="192"/>
      <c r="L126" s="196"/>
      <c r="M126" s="202"/>
      <c r="N126" s="192"/>
      <c r="O126" s="192"/>
      <c r="P126" s="197"/>
      <c r="Q126" s="208"/>
      <c r="R126" s="199"/>
      <c r="S126" s="192"/>
      <c r="T126" s="199"/>
      <c r="U126" s="200"/>
      <c r="V126" s="192"/>
      <c r="W126" s="192"/>
      <c r="X126" s="192"/>
      <c r="Y126" s="192"/>
      <c r="Z126" s="192"/>
      <c r="AA126" s="192"/>
      <c r="AB126" s="192"/>
      <c r="AC126" s="210"/>
      <c r="AD126" s="210"/>
      <c r="AE126" s="210"/>
      <c r="AF126" s="210"/>
      <c r="AG126" s="210"/>
      <c r="AH126" s="210"/>
      <c r="AI126" s="201"/>
      <c r="AJ126" s="366"/>
      <c r="AK126" s="201"/>
      <c r="AL126" s="368"/>
      <c r="AM126" s="192"/>
      <c r="AN126" s="201"/>
      <c r="AO126" s="201"/>
      <c r="AP126" s="201"/>
      <c r="AQ126" s="202"/>
      <c r="AR126" s="202"/>
      <c r="AS126" s="202"/>
      <c r="AT126" s="366"/>
      <c r="AU126" s="201"/>
      <c r="AV126" s="203"/>
      <c r="AW126" s="192"/>
      <c r="AX126" s="366"/>
      <c r="AY126" s="201"/>
      <c r="AZ126" s="201"/>
      <c r="BA126" s="201"/>
      <c r="BB126" s="210"/>
      <c r="BC126" s="210"/>
      <c r="BD126" s="210"/>
      <c r="BE126" s="210"/>
      <c r="BF126" s="210"/>
      <c r="BG126" s="210"/>
      <c r="BH126" s="210"/>
      <c r="BI126" s="210"/>
      <c r="BJ126" s="210"/>
      <c r="BK126" s="210"/>
      <c r="BL126" s="210"/>
      <c r="BM126" s="210"/>
      <c r="BN126" s="210"/>
      <c r="BO126" s="210"/>
      <c r="BP126" s="210"/>
      <c r="BQ126" s="210"/>
      <c r="BR126" s="210"/>
      <c r="BS126" s="210"/>
      <c r="BT126" s="210"/>
      <c r="BU126" s="189"/>
    </row>
    <row r="127" spans="1:73" s="160" customFormat="1" x14ac:dyDescent="0.2">
      <c r="A127" s="191"/>
      <c r="B127" s="192"/>
      <c r="C127" s="206"/>
      <c r="D127" s="206"/>
      <c r="E127" s="207"/>
      <c r="F127" s="195"/>
      <c r="G127" s="192"/>
      <c r="H127" s="192"/>
      <c r="I127" s="192"/>
      <c r="J127" s="192"/>
      <c r="K127" s="192"/>
      <c r="L127" s="196"/>
      <c r="M127" s="202"/>
      <c r="N127" s="192"/>
      <c r="O127" s="192"/>
      <c r="P127" s="197"/>
      <c r="Q127" s="208"/>
      <c r="R127" s="199"/>
      <c r="S127" s="192"/>
      <c r="T127" s="199"/>
      <c r="U127" s="200"/>
      <c r="V127" s="192"/>
      <c r="W127" s="192"/>
      <c r="X127" s="192"/>
      <c r="Y127" s="192"/>
      <c r="Z127" s="192"/>
      <c r="AA127" s="192"/>
      <c r="AB127" s="192"/>
      <c r="AC127" s="210"/>
      <c r="AD127" s="210"/>
      <c r="AE127" s="210"/>
      <c r="AF127" s="210"/>
      <c r="AG127" s="210"/>
      <c r="AH127" s="210"/>
      <c r="AI127" s="201"/>
      <c r="AJ127" s="366"/>
      <c r="AK127" s="201"/>
      <c r="AL127" s="368"/>
      <c r="AM127" s="192"/>
      <c r="AN127" s="201"/>
      <c r="AO127" s="201"/>
      <c r="AP127" s="201"/>
      <c r="AQ127" s="202"/>
      <c r="AR127" s="202"/>
      <c r="AS127" s="202"/>
      <c r="AT127" s="366"/>
      <c r="AU127" s="201"/>
      <c r="AV127" s="203"/>
      <c r="AW127" s="192"/>
      <c r="AX127" s="366"/>
      <c r="AY127" s="201"/>
      <c r="AZ127" s="201"/>
      <c r="BA127" s="201"/>
      <c r="BB127" s="210"/>
      <c r="BC127" s="210"/>
      <c r="BD127" s="210"/>
      <c r="BE127" s="210"/>
      <c r="BF127" s="210"/>
      <c r="BG127" s="210"/>
      <c r="BH127" s="210"/>
      <c r="BI127" s="210"/>
      <c r="BJ127" s="210"/>
      <c r="BK127" s="210"/>
      <c r="BL127" s="210"/>
      <c r="BM127" s="210"/>
      <c r="BN127" s="210"/>
      <c r="BO127" s="210"/>
      <c r="BP127" s="210"/>
      <c r="BQ127" s="210"/>
      <c r="BR127" s="210"/>
      <c r="BS127" s="210"/>
      <c r="BT127" s="210"/>
      <c r="BU127" s="189"/>
    </row>
    <row r="128" spans="1:73" s="160" customFormat="1" x14ac:dyDescent="0.2">
      <c r="A128" s="191"/>
      <c r="B128" s="192"/>
      <c r="C128" s="206"/>
      <c r="D128" s="206"/>
      <c r="E128" s="207"/>
      <c r="F128" s="195"/>
      <c r="G128" s="192"/>
      <c r="H128" s="192"/>
      <c r="I128" s="192"/>
      <c r="J128" s="192"/>
      <c r="K128" s="192"/>
      <c r="L128" s="196"/>
      <c r="M128" s="202"/>
      <c r="N128" s="192"/>
      <c r="O128" s="192"/>
      <c r="P128" s="197"/>
      <c r="Q128" s="208"/>
      <c r="R128" s="199"/>
      <c r="S128" s="192"/>
      <c r="T128" s="199"/>
      <c r="U128" s="200"/>
      <c r="V128" s="192"/>
      <c r="W128" s="192"/>
      <c r="X128" s="192"/>
      <c r="Y128" s="192"/>
      <c r="Z128" s="192"/>
      <c r="AA128" s="192"/>
      <c r="AB128" s="192"/>
      <c r="AC128" s="210"/>
      <c r="AD128" s="210"/>
      <c r="AE128" s="210"/>
      <c r="AF128" s="210"/>
      <c r="AG128" s="210"/>
      <c r="AH128" s="210"/>
      <c r="AI128" s="201"/>
      <c r="AJ128" s="366"/>
      <c r="AK128" s="201"/>
      <c r="AL128" s="368"/>
      <c r="AM128" s="192"/>
      <c r="AN128" s="201"/>
      <c r="AO128" s="201"/>
      <c r="AP128" s="201"/>
      <c r="AQ128" s="202"/>
      <c r="AR128" s="202"/>
      <c r="AS128" s="202"/>
      <c r="AT128" s="366"/>
      <c r="AU128" s="201"/>
      <c r="AV128" s="203"/>
      <c r="AW128" s="192"/>
      <c r="AX128" s="366"/>
      <c r="AY128" s="201"/>
      <c r="AZ128" s="201"/>
      <c r="BA128" s="201"/>
      <c r="BB128" s="210"/>
      <c r="BC128" s="210"/>
      <c r="BD128" s="210"/>
      <c r="BE128" s="210"/>
      <c r="BF128" s="210"/>
      <c r="BG128" s="210"/>
      <c r="BH128" s="210"/>
      <c r="BI128" s="210"/>
      <c r="BJ128" s="210"/>
      <c r="BK128" s="210"/>
      <c r="BL128" s="210"/>
      <c r="BM128" s="210"/>
      <c r="BN128" s="210"/>
      <c r="BO128" s="210"/>
      <c r="BP128" s="210"/>
      <c r="BQ128" s="210"/>
      <c r="BR128" s="210"/>
      <c r="BS128" s="210"/>
      <c r="BT128" s="210"/>
      <c r="BU128" s="189"/>
    </row>
    <row r="129" spans="1:73" s="160" customFormat="1" x14ac:dyDescent="0.2">
      <c r="A129" s="191"/>
      <c r="B129" s="192"/>
      <c r="C129" s="206"/>
      <c r="D129" s="206"/>
      <c r="E129" s="207"/>
      <c r="F129" s="195"/>
      <c r="G129" s="192"/>
      <c r="H129" s="192"/>
      <c r="I129" s="192"/>
      <c r="J129" s="192"/>
      <c r="K129" s="192"/>
      <c r="L129" s="196"/>
      <c r="M129" s="202"/>
      <c r="N129" s="192"/>
      <c r="O129" s="192"/>
      <c r="P129" s="197"/>
      <c r="Q129" s="208"/>
      <c r="R129" s="199"/>
      <c r="S129" s="192"/>
      <c r="T129" s="199"/>
      <c r="U129" s="200"/>
      <c r="V129" s="192"/>
      <c r="W129" s="192"/>
      <c r="X129" s="192"/>
      <c r="Y129" s="192"/>
      <c r="Z129" s="192"/>
      <c r="AA129" s="192"/>
      <c r="AB129" s="192"/>
      <c r="AC129" s="210"/>
      <c r="AD129" s="210"/>
      <c r="AE129" s="210"/>
      <c r="AF129" s="210"/>
      <c r="AG129" s="210"/>
      <c r="AH129" s="210"/>
      <c r="AI129" s="201"/>
      <c r="AJ129" s="366"/>
      <c r="AK129" s="201"/>
      <c r="AL129" s="368"/>
      <c r="AM129" s="192"/>
      <c r="AN129" s="201"/>
      <c r="AO129" s="201"/>
      <c r="AP129" s="201"/>
      <c r="AQ129" s="202"/>
      <c r="AR129" s="202"/>
      <c r="AS129" s="202"/>
      <c r="AT129" s="366"/>
      <c r="AU129" s="201"/>
      <c r="AV129" s="203"/>
      <c r="AW129" s="192"/>
      <c r="AX129" s="366"/>
      <c r="AY129" s="201"/>
      <c r="AZ129" s="201"/>
      <c r="BA129" s="201"/>
      <c r="BB129" s="210"/>
      <c r="BC129" s="210"/>
      <c r="BD129" s="210"/>
      <c r="BE129" s="210"/>
      <c r="BF129" s="210"/>
      <c r="BG129" s="210"/>
      <c r="BH129" s="210"/>
      <c r="BI129" s="210"/>
      <c r="BJ129" s="210"/>
      <c r="BK129" s="210"/>
      <c r="BL129" s="210"/>
      <c r="BM129" s="210"/>
      <c r="BN129" s="210"/>
      <c r="BO129" s="210"/>
      <c r="BP129" s="210"/>
      <c r="BQ129" s="210"/>
      <c r="BR129" s="210"/>
      <c r="BS129" s="210"/>
      <c r="BT129" s="210"/>
      <c r="BU129" s="189"/>
    </row>
    <row r="130" spans="1:73" s="160" customFormat="1" x14ac:dyDescent="0.2">
      <c r="A130" s="191"/>
      <c r="B130" s="192"/>
      <c r="C130" s="206"/>
      <c r="D130" s="206"/>
      <c r="E130" s="207"/>
      <c r="F130" s="195"/>
      <c r="G130" s="192"/>
      <c r="H130" s="192"/>
      <c r="I130" s="192"/>
      <c r="J130" s="192"/>
      <c r="K130" s="192"/>
      <c r="L130" s="196"/>
      <c r="M130" s="202"/>
      <c r="N130" s="192"/>
      <c r="O130" s="192"/>
      <c r="P130" s="197"/>
      <c r="Q130" s="208"/>
      <c r="R130" s="199"/>
      <c r="S130" s="192"/>
      <c r="T130" s="199"/>
      <c r="U130" s="200"/>
      <c r="V130" s="192"/>
      <c r="W130" s="192"/>
      <c r="X130" s="192"/>
      <c r="Y130" s="192"/>
      <c r="Z130" s="192"/>
      <c r="AA130" s="192"/>
      <c r="AB130" s="192"/>
      <c r="AC130" s="210"/>
      <c r="AD130" s="210"/>
      <c r="AE130" s="210"/>
      <c r="AF130" s="210"/>
      <c r="AG130" s="210"/>
      <c r="AH130" s="210"/>
      <c r="AI130" s="201"/>
      <c r="AJ130" s="366"/>
      <c r="AK130" s="201"/>
      <c r="AL130" s="368"/>
      <c r="AM130" s="192"/>
      <c r="AN130" s="201"/>
      <c r="AO130" s="201"/>
      <c r="AP130" s="201"/>
      <c r="AQ130" s="202"/>
      <c r="AR130" s="202"/>
      <c r="AS130" s="202"/>
      <c r="AT130" s="366"/>
      <c r="AU130" s="201"/>
      <c r="AV130" s="203"/>
      <c r="AW130" s="192"/>
      <c r="AX130" s="366"/>
      <c r="AY130" s="201"/>
      <c r="AZ130" s="201"/>
      <c r="BA130" s="201"/>
      <c r="BB130" s="210"/>
      <c r="BC130" s="210"/>
      <c r="BD130" s="210"/>
      <c r="BE130" s="210"/>
      <c r="BF130" s="210"/>
      <c r="BG130" s="210"/>
      <c r="BH130" s="210"/>
      <c r="BI130" s="210"/>
      <c r="BJ130" s="210"/>
      <c r="BK130" s="210"/>
      <c r="BL130" s="210"/>
      <c r="BM130" s="210"/>
      <c r="BN130" s="210"/>
      <c r="BO130" s="210"/>
      <c r="BP130" s="210"/>
      <c r="BQ130" s="210"/>
      <c r="BR130" s="210"/>
      <c r="BS130" s="210"/>
      <c r="BT130" s="210"/>
      <c r="BU130" s="189"/>
    </row>
    <row r="131" spans="1:73" s="160" customFormat="1" x14ac:dyDescent="0.2">
      <c r="A131" s="191"/>
      <c r="B131" s="192"/>
      <c r="C131" s="206"/>
      <c r="D131" s="206"/>
      <c r="E131" s="207"/>
      <c r="F131" s="195"/>
      <c r="G131" s="192"/>
      <c r="H131" s="192"/>
      <c r="I131" s="192"/>
      <c r="J131" s="192"/>
      <c r="K131" s="192"/>
      <c r="L131" s="196"/>
      <c r="M131" s="202"/>
      <c r="N131" s="192"/>
      <c r="O131" s="192"/>
      <c r="P131" s="197"/>
      <c r="Q131" s="208"/>
      <c r="R131" s="199"/>
      <c r="S131" s="192"/>
      <c r="T131" s="199"/>
      <c r="U131" s="200"/>
      <c r="V131" s="192"/>
      <c r="W131" s="192"/>
      <c r="X131" s="192"/>
      <c r="Y131" s="192"/>
      <c r="Z131" s="192"/>
      <c r="AA131" s="192"/>
      <c r="AB131" s="192"/>
      <c r="AC131" s="210"/>
      <c r="AD131" s="210"/>
      <c r="AE131" s="210"/>
      <c r="AF131" s="210"/>
      <c r="AG131" s="210"/>
      <c r="AH131" s="210"/>
      <c r="AI131" s="201"/>
      <c r="AJ131" s="366"/>
      <c r="AK131" s="201"/>
      <c r="AL131" s="368"/>
      <c r="AM131" s="192"/>
      <c r="AN131" s="201"/>
      <c r="AO131" s="201"/>
      <c r="AP131" s="201"/>
      <c r="AQ131" s="202"/>
      <c r="AR131" s="202"/>
      <c r="AS131" s="202"/>
      <c r="AT131" s="366"/>
      <c r="AU131" s="201"/>
      <c r="AV131" s="203"/>
      <c r="AW131" s="192"/>
      <c r="AX131" s="366"/>
      <c r="AY131" s="201"/>
      <c r="AZ131" s="201"/>
      <c r="BA131" s="201"/>
      <c r="BB131" s="210"/>
      <c r="BC131" s="210"/>
      <c r="BD131" s="210"/>
      <c r="BE131" s="210"/>
      <c r="BF131" s="210"/>
      <c r="BG131" s="210"/>
      <c r="BH131" s="210"/>
      <c r="BI131" s="210"/>
      <c r="BJ131" s="210"/>
      <c r="BK131" s="210"/>
      <c r="BL131" s="210"/>
      <c r="BM131" s="210"/>
      <c r="BN131" s="210"/>
      <c r="BO131" s="210"/>
      <c r="BP131" s="210"/>
      <c r="BQ131" s="210"/>
      <c r="BR131" s="210"/>
      <c r="BS131" s="210"/>
      <c r="BT131" s="210"/>
      <c r="BU131" s="189"/>
    </row>
    <row r="132" spans="1:73" s="160" customFormat="1" x14ac:dyDescent="0.2">
      <c r="A132" s="191"/>
      <c r="B132" s="192"/>
      <c r="C132" s="206"/>
      <c r="D132" s="206"/>
      <c r="E132" s="207"/>
      <c r="F132" s="195"/>
      <c r="G132" s="192"/>
      <c r="H132" s="192"/>
      <c r="I132" s="192"/>
      <c r="J132" s="192"/>
      <c r="K132" s="192"/>
      <c r="L132" s="196"/>
      <c r="M132" s="202"/>
      <c r="N132" s="192"/>
      <c r="O132" s="192"/>
      <c r="P132" s="197"/>
      <c r="Q132" s="208"/>
      <c r="R132" s="199"/>
      <c r="S132" s="192"/>
      <c r="T132" s="199"/>
      <c r="U132" s="200"/>
      <c r="V132" s="192"/>
      <c r="W132" s="192"/>
      <c r="X132" s="192"/>
      <c r="Y132" s="192"/>
      <c r="Z132" s="192"/>
      <c r="AA132" s="192"/>
      <c r="AB132" s="192"/>
      <c r="AC132" s="210"/>
      <c r="AD132" s="210"/>
      <c r="AE132" s="210"/>
      <c r="AF132" s="210"/>
      <c r="AG132" s="210"/>
      <c r="AH132" s="210"/>
      <c r="AI132" s="201"/>
      <c r="AJ132" s="366"/>
      <c r="AK132" s="201"/>
      <c r="AL132" s="368"/>
      <c r="AM132" s="192"/>
      <c r="AN132" s="201"/>
      <c r="AO132" s="201"/>
      <c r="AP132" s="201"/>
      <c r="AQ132" s="202"/>
      <c r="AR132" s="202"/>
      <c r="AS132" s="202"/>
      <c r="AT132" s="366"/>
      <c r="AU132" s="201"/>
      <c r="AV132" s="203"/>
      <c r="AW132" s="192"/>
      <c r="AX132" s="366"/>
      <c r="AY132" s="201"/>
      <c r="AZ132" s="201"/>
      <c r="BA132" s="201"/>
      <c r="BB132" s="210"/>
      <c r="BC132" s="210"/>
      <c r="BD132" s="210"/>
      <c r="BE132" s="210"/>
      <c r="BF132" s="210"/>
      <c r="BG132" s="210"/>
      <c r="BH132" s="210"/>
      <c r="BI132" s="210"/>
      <c r="BJ132" s="210"/>
      <c r="BK132" s="210"/>
      <c r="BL132" s="210"/>
      <c r="BM132" s="210"/>
      <c r="BN132" s="210"/>
      <c r="BO132" s="210"/>
      <c r="BP132" s="210"/>
      <c r="BQ132" s="210"/>
      <c r="BR132" s="210"/>
      <c r="BS132" s="210"/>
      <c r="BT132" s="210"/>
      <c r="BU132" s="189"/>
    </row>
    <row r="133" spans="1:73" s="160" customFormat="1" x14ac:dyDescent="0.2">
      <c r="A133" s="191"/>
      <c r="B133" s="192"/>
      <c r="C133" s="206"/>
      <c r="D133" s="206"/>
      <c r="E133" s="207"/>
      <c r="F133" s="195"/>
      <c r="G133" s="192"/>
      <c r="H133" s="192"/>
      <c r="I133" s="192"/>
      <c r="J133" s="192"/>
      <c r="K133" s="192"/>
      <c r="L133" s="196"/>
      <c r="M133" s="202"/>
      <c r="N133" s="192"/>
      <c r="O133" s="192"/>
      <c r="P133" s="197"/>
      <c r="Q133" s="208"/>
      <c r="R133" s="199"/>
      <c r="S133" s="192"/>
      <c r="T133" s="199"/>
      <c r="U133" s="200"/>
      <c r="V133" s="192"/>
      <c r="W133" s="192"/>
      <c r="X133" s="192"/>
      <c r="Y133" s="192"/>
      <c r="Z133" s="192"/>
      <c r="AA133" s="192"/>
      <c r="AB133" s="192"/>
      <c r="AC133" s="210"/>
      <c r="AD133" s="210"/>
      <c r="AE133" s="210"/>
      <c r="AF133" s="210"/>
      <c r="AG133" s="210"/>
      <c r="AH133" s="210"/>
      <c r="AI133" s="201"/>
      <c r="AJ133" s="366"/>
      <c r="AK133" s="201"/>
      <c r="AL133" s="368"/>
      <c r="AM133" s="192"/>
      <c r="AN133" s="201"/>
      <c r="AO133" s="201"/>
      <c r="AP133" s="201"/>
      <c r="AQ133" s="202"/>
      <c r="AR133" s="202"/>
      <c r="AS133" s="202"/>
      <c r="AT133" s="366"/>
      <c r="AU133" s="201"/>
      <c r="AV133" s="203"/>
      <c r="AW133" s="192"/>
      <c r="AX133" s="366"/>
      <c r="AY133" s="201"/>
      <c r="AZ133" s="201"/>
      <c r="BA133" s="201"/>
      <c r="BB133" s="210"/>
      <c r="BC133" s="210"/>
      <c r="BD133" s="210"/>
      <c r="BE133" s="210"/>
      <c r="BF133" s="210"/>
      <c r="BG133" s="210"/>
      <c r="BH133" s="210"/>
      <c r="BI133" s="210"/>
      <c r="BJ133" s="210"/>
      <c r="BK133" s="210"/>
      <c r="BL133" s="210"/>
      <c r="BM133" s="210"/>
      <c r="BN133" s="210"/>
      <c r="BO133" s="210"/>
      <c r="BP133" s="210"/>
      <c r="BQ133" s="210"/>
      <c r="BR133" s="210"/>
      <c r="BS133" s="210"/>
      <c r="BT133" s="210"/>
      <c r="BU133" s="189"/>
    </row>
    <row r="134" spans="1:73" s="160" customFormat="1" x14ac:dyDescent="0.2">
      <c r="A134" s="191"/>
      <c r="B134" s="192"/>
      <c r="C134" s="206"/>
      <c r="D134" s="206"/>
      <c r="E134" s="207"/>
      <c r="F134" s="195"/>
      <c r="G134" s="192"/>
      <c r="H134" s="192"/>
      <c r="I134" s="192"/>
      <c r="J134" s="192"/>
      <c r="K134" s="192"/>
      <c r="L134" s="196"/>
      <c r="M134" s="202"/>
      <c r="N134" s="192"/>
      <c r="O134" s="192"/>
      <c r="P134" s="197"/>
      <c r="Q134" s="208"/>
      <c r="R134" s="199"/>
      <c r="S134" s="192"/>
      <c r="T134" s="199"/>
      <c r="U134" s="200"/>
      <c r="V134" s="192"/>
      <c r="W134" s="192"/>
      <c r="X134" s="192"/>
      <c r="Y134" s="192"/>
      <c r="Z134" s="192"/>
      <c r="AA134" s="192"/>
      <c r="AB134" s="192"/>
      <c r="AC134" s="210"/>
      <c r="AD134" s="210"/>
      <c r="AE134" s="210"/>
      <c r="AF134" s="210"/>
      <c r="AG134" s="210"/>
      <c r="AH134" s="210"/>
      <c r="AI134" s="201"/>
      <c r="AJ134" s="366"/>
      <c r="AK134" s="201"/>
      <c r="AL134" s="368"/>
      <c r="AM134" s="192"/>
      <c r="AN134" s="201"/>
      <c r="AO134" s="201"/>
      <c r="AP134" s="201"/>
      <c r="AQ134" s="202"/>
      <c r="AR134" s="202"/>
      <c r="AS134" s="202"/>
      <c r="AT134" s="366"/>
      <c r="AU134" s="201"/>
      <c r="AV134" s="203"/>
      <c r="AW134" s="192"/>
      <c r="AX134" s="366"/>
      <c r="AY134" s="201"/>
      <c r="AZ134" s="201"/>
      <c r="BA134" s="201"/>
      <c r="BB134" s="210"/>
      <c r="BC134" s="210"/>
      <c r="BD134" s="210"/>
      <c r="BE134" s="210"/>
      <c r="BF134" s="210"/>
      <c r="BG134" s="210"/>
      <c r="BH134" s="210"/>
      <c r="BI134" s="210"/>
      <c r="BJ134" s="210"/>
      <c r="BK134" s="210"/>
      <c r="BL134" s="210"/>
      <c r="BM134" s="210"/>
      <c r="BN134" s="210"/>
      <c r="BO134" s="210"/>
      <c r="BP134" s="210"/>
      <c r="BQ134" s="210"/>
      <c r="BR134" s="210"/>
      <c r="BS134" s="210"/>
      <c r="BT134" s="210"/>
      <c r="BU134" s="189"/>
    </row>
    <row r="135" spans="1:73" s="160" customFormat="1" x14ac:dyDescent="0.2">
      <c r="A135" s="191"/>
      <c r="B135" s="192"/>
      <c r="C135" s="206"/>
      <c r="D135" s="206"/>
      <c r="E135" s="207"/>
      <c r="F135" s="195"/>
      <c r="G135" s="192"/>
      <c r="H135" s="192"/>
      <c r="I135" s="192"/>
      <c r="J135" s="192"/>
      <c r="K135" s="192"/>
      <c r="L135" s="196"/>
      <c r="M135" s="202"/>
      <c r="N135" s="192"/>
      <c r="O135" s="192"/>
      <c r="P135" s="197"/>
      <c r="Q135" s="208"/>
      <c r="R135" s="199"/>
      <c r="S135" s="192"/>
      <c r="T135" s="199"/>
      <c r="U135" s="200"/>
      <c r="V135" s="192"/>
      <c r="W135" s="192"/>
      <c r="X135" s="192"/>
      <c r="Y135" s="192"/>
      <c r="Z135" s="192"/>
      <c r="AA135" s="192"/>
      <c r="AB135" s="192"/>
      <c r="AC135" s="210"/>
      <c r="AD135" s="210"/>
      <c r="AE135" s="210"/>
      <c r="AF135" s="210"/>
      <c r="AG135" s="210"/>
      <c r="AH135" s="210"/>
      <c r="AI135" s="201"/>
      <c r="AJ135" s="366"/>
      <c r="AK135" s="201"/>
      <c r="AL135" s="368"/>
      <c r="AM135" s="192"/>
      <c r="AN135" s="201"/>
      <c r="AO135" s="201"/>
      <c r="AP135" s="201"/>
      <c r="AQ135" s="202"/>
      <c r="AR135" s="202"/>
      <c r="AS135" s="202"/>
      <c r="AT135" s="366"/>
      <c r="AU135" s="201"/>
      <c r="AV135" s="203"/>
      <c r="AW135" s="192"/>
      <c r="AX135" s="366"/>
      <c r="AY135" s="201"/>
      <c r="AZ135" s="201"/>
      <c r="BA135" s="201"/>
      <c r="BB135" s="210"/>
      <c r="BC135" s="210"/>
      <c r="BD135" s="210"/>
      <c r="BE135" s="210"/>
      <c r="BF135" s="210"/>
      <c r="BG135" s="210"/>
      <c r="BH135" s="210"/>
      <c r="BI135" s="210"/>
      <c r="BJ135" s="210"/>
      <c r="BK135" s="210"/>
      <c r="BL135" s="210"/>
      <c r="BM135" s="210"/>
      <c r="BN135" s="210"/>
      <c r="BO135" s="210"/>
      <c r="BP135" s="210"/>
      <c r="BQ135" s="210"/>
      <c r="BR135" s="210"/>
      <c r="BS135" s="210"/>
      <c r="BT135" s="210"/>
      <c r="BU135" s="189"/>
    </row>
    <row r="136" spans="1:73" s="160" customFormat="1" x14ac:dyDescent="0.2">
      <c r="A136" s="191"/>
      <c r="B136" s="192"/>
      <c r="C136" s="206"/>
      <c r="D136" s="206"/>
      <c r="E136" s="207"/>
      <c r="F136" s="195"/>
      <c r="G136" s="192"/>
      <c r="H136" s="192"/>
      <c r="I136" s="192"/>
      <c r="J136" s="192"/>
      <c r="K136" s="192"/>
      <c r="L136" s="196"/>
      <c r="M136" s="202"/>
      <c r="N136" s="192"/>
      <c r="O136" s="192"/>
      <c r="P136" s="197"/>
      <c r="Q136" s="208"/>
      <c r="R136" s="199"/>
      <c r="S136" s="192"/>
      <c r="T136" s="199"/>
      <c r="U136" s="200"/>
      <c r="V136" s="192"/>
      <c r="W136" s="192"/>
      <c r="X136" s="192"/>
      <c r="Y136" s="192"/>
      <c r="Z136" s="192"/>
      <c r="AA136" s="192"/>
      <c r="AB136" s="192"/>
      <c r="AC136" s="210"/>
      <c r="AD136" s="210"/>
      <c r="AE136" s="210"/>
      <c r="AF136" s="210"/>
      <c r="AG136" s="210"/>
      <c r="AH136" s="210"/>
      <c r="AI136" s="201"/>
      <c r="AJ136" s="366"/>
      <c r="AK136" s="201"/>
      <c r="AL136" s="368"/>
      <c r="AM136" s="192"/>
      <c r="AN136" s="201"/>
      <c r="AO136" s="201"/>
      <c r="AP136" s="201"/>
      <c r="AQ136" s="202"/>
      <c r="AR136" s="202"/>
      <c r="AS136" s="202"/>
      <c r="AT136" s="366"/>
      <c r="AU136" s="201"/>
      <c r="AV136" s="203"/>
      <c r="AW136" s="192"/>
      <c r="AX136" s="366"/>
      <c r="AY136" s="201"/>
      <c r="AZ136" s="201"/>
      <c r="BA136" s="201"/>
      <c r="BB136" s="210"/>
      <c r="BC136" s="210"/>
      <c r="BD136" s="210"/>
      <c r="BE136" s="210"/>
      <c r="BF136" s="210"/>
      <c r="BG136" s="210"/>
      <c r="BH136" s="210"/>
      <c r="BI136" s="210"/>
      <c r="BJ136" s="210"/>
      <c r="BK136" s="210"/>
      <c r="BL136" s="210"/>
      <c r="BM136" s="210"/>
      <c r="BN136" s="210"/>
      <c r="BO136" s="210"/>
      <c r="BP136" s="210"/>
      <c r="BQ136" s="210"/>
      <c r="BR136" s="210"/>
      <c r="BS136" s="210"/>
      <c r="BT136" s="210"/>
      <c r="BU136" s="189"/>
    </row>
    <row r="137" spans="1:73" s="160" customFormat="1" x14ac:dyDescent="0.2">
      <c r="A137" s="191"/>
      <c r="B137" s="192"/>
      <c r="C137" s="206"/>
      <c r="D137" s="206"/>
      <c r="E137" s="207"/>
      <c r="F137" s="195"/>
      <c r="G137" s="192"/>
      <c r="H137" s="192"/>
      <c r="I137" s="192"/>
      <c r="J137" s="192"/>
      <c r="K137" s="192"/>
      <c r="L137" s="196"/>
      <c r="M137" s="202"/>
      <c r="N137" s="192"/>
      <c r="O137" s="192"/>
      <c r="P137" s="197"/>
      <c r="Q137" s="208"/>
      <c r="R137" s="199"/>
      <c r="S137" s="192"/>
      <c r="T137" s="199"/>
      <c r="U137" s="200"/>
      <c r="V137" s="192"/>
      <c r="W137" s="192"/>
      <c r="X137" s="192"/>
      <c r="Y137" s="192"/>
      <c r="Z137" s="192"/>
      <c r="AA137" s="192"/>
      <c r="AB137" s="192"/>
      <c r="AC137" s="210"/>
      <c r="AD137" s="210"/>
      <c r="AE137" s="210"/>
      <c r="AF137" s="210"/>
      <c r="AG137" s="210"/>
      <c r="AH137" s="210"/>
      <c r="AI137" s="201"/>
      <c r="AJ137" s="366"/>
      <c r="AK137" s="201"/>
      <c r="AL137" s="368"/>
      <c r="AM137" s="192"/>
      <c r="AN137" s="201"/>
      <c r="AO137" s="201"/>
      <c r="AP137" s="201"/>
      <c r="AQ137" s="202"/>
      <c r="AR137" s="202"/>
      <c r="AS137" s="202"/>
      <c r="AT137" s="366"/>
      <c r="AU137" s="201"/>
      <c r="AV137" s="203"/>
      <c r="AW137" s="192"/>
      <c r="AX137" s="366"/>
      <c r="AY137" s="201"/>
      <c r="AZ137" s="201"/>
      <c r="BA137" s="201"/>
      <c r="BB137" s="210"/>
      <c r="BC137" s="210"/>
      <c r="BD137" s="210"/>
      <c r="BE137" s="210"/>
      <c r="BF137" s="210"/>
      <c r="BG137" s="210"/>
      <c r="BH137" s="210"/>
      <c r="BI137" s="210"/>
      <c r="BJ137" s="210"/>
      <c r="BK137" s="210"/>
      <c r="BL137" s="210"/>
      <c r="BM137" s="210"/>
      <c r="BN137" s="210"/>
      <c r="BO137" s="210"/>
      <c r="BP137" s="210"/>
      <c r="BQ137" s="210"/>
      <c r="BR137" s="210"/>
      <c r="BS137" s="210"/>
      <c r="BT137" s="210"/>
      <c r="BU137" s="189"/>
    </row>
    <row r="138" spans="1:73" s="160" customFormat="1" x14ac:dyDescent="0.2">
      <c r="A138" s="191"/>
      <c r="B138" s="192"/>
      <c r="C138" s="206"/>
      <c r="D138" s="206"/>
      <c r="E138" s="207"/>
      <c r="F138" s="195"/>
      <c r="G138" s="192"/>
      <c r="H138" s="192"/>
      <c r="I138" s="192"/>
      <c r="J138" s="192"/>
      <c r="K138" s="192"/>
      <c r="L138" s="196"/>
      <c r="M138" s="202"/>
      <c r="N138" s="192"/>
      <c r="O138" s="192"/>
      <c r="P138" s="197"/>
      <c r="Q138" s="208"/>
      <c r="R138" s="199"/>
      <c r="S138" s="192"/>
      <c r="T138" s="199"/>
      <c r="U138" s="200"/>
      <c r="V138" s="192"/>
      <c r="W138" s="192"/>
      <c r="X138" s="192"/>
      <c r="Y138" s="192"/>
      <c r="Z138" s="192"/>
      <c r="AA138" s="192"/>
      <c r="AB138" s="192"/>
      <c r="AC138" s="210"/>
      <c r="AD138" s="210"/>
      <c r="AE138" s="210"/>
      <c r="AF138" s="210"/>
      <c r="AG138" s="210"/>
      <c r="AH138" s="210"/>
      <c r="AI138" s="201"/>
      <c r="AJ138" s="366"/>
      <c r="AK138" s="201"/>
      <c r="AL138" s="368"/>
      <c r="AM138" s="192"/>
      <c r="AN138" s="201"/>
      <c r="AO138" s="201"/>
      <c r="AP138" s="201"/>
      <c r="AQ138" s="202"/>
      <c r="AR138" s="202"/>
      <c r="AS138" s="202"/>
      <c r="AT138" s="366"/>
      <c r="AU138" s="201"/>
      <c r="AV138" s="203"/>
      <c r="AW138" s="192"/>
      <c r="AX138" s="366"/>
      <c r="AY138" s="201"/>
      <c r="AZ138" s="201"/>
      <c r="BA138" s="201"/>
      <c r="BB138" s="210"/>
      <c r="BC138" s="210"/>
      <c r="BD138" s="210"/>
      <c r="BE138" s="210"/>
      <c r="BF138" s="210"/>
      <c r="BG138" s="210"/>
      <c r="BH138" s="210"/>
      <c r="BI138" s="210"/>
      <c r="BJ138" s="210"/>
      <c r="BK138" s="210"/>
      <c r="BL138" s="210"/>
      <c r="BM138" s="210"/>
      <c r="BN138" s="210"/>
      <c r="BO138" s="210"/>
      <c r="BP138" s="210"/>
      <c r="BQ138" s="210"/>
      <c r="BR138" s="210"/>
      <c r="BS138" s="210"/>
      <c r="BT138" s="210"/>
      <c r="BU138" s="189"/>
    </row>
    <row r="139" spans="1:73" s="160" customFormat="1" x14ac:dyDescent="0.2">
      <c r="A139" s="191"/>
      <c r="B139" s="192"/>
      <c r="C139" s="206"/>
      <c r="D139" s="206"/>
      <c r="E139" s="207"/>
      <c r="F139" s="195"/>
      <c r="G139" s="192"/>
      <c r="H139" s="192"/>
      <c r="I139" s="192"/>
      <c r="J139" s="192"/>
      <c r="K139" s="192"/>
      <c r="L139" s="196"/>
      <c r="M139" s="202"/>
      <c r="N139" s="192"/>
      <c r="O139" s="192"/>
      <c r="P139" s="197"/>
      <c r="Q139" s="208"/>
      <c r="R139" s="199"/>
      <c r="S139" s="192"/>
      <c r="T139" s="199"/>
      <c r="U139" s="200"/>
      <c r="V139" s="192"/>
      <c r="W139" s="192"/>
      <c r="X139" s="192"/>
      <c r="Y139" s="192"/>
      <c r="Z139" s="192"/>
      <c r="AA139" s="192"/>
      <c r="AB139" s="192"/>
      <c r="AC139" s="210"/>
      <c r="AD139" s="210"/>
      <c r="AE139" s="210"/>
      <c r="AF139" s="210"/>
      <c r="AG139" s="210"/>
      <c r="AH139" s="210"/>
      <c r="AI139" s="201"/>
      <c r="AJ139" s="366"/>
      <c r="AK139" s="201"/>
      <c r="AL139" s="368"/>
      <c r="AM139" s="192"/>
      <c r="AN139" s="201"/>
      <c r="AO139" s="201"/>
      <c r="AP139" s="201"/>
      <c r="AQ139" s="202"/>
      <c r="AR139" s="202"/>
      <c r="AS139" s="202"/>
      <c r="AT139" s="366"/>
      <c r="AU139" s="201"/>
      <c r="AV139" s="203"/>
      <c r="AW139" s="192"/>
      <c r="AX139" s="366"/>
      <c r="AY139" s="201"/>
      <c r="AZ139" s="201"/>
      <c r="BA139" s="201"/>
      <c r="BB139" s="210"/>
      <c r="BC139" s="210"/>
      <c r="BD139" s="210"/>
      <c r="BE139" s="210"/>
      <c r="BF139" s="210"/>
      <c r="BG139" s="210"/>
      <c r="BH139" s="210"/>
      <c r="BI139" s="210"/>
      <c r="BJ139" s="210"/>
      <c r="BK139" s="210"/>
      <c r="BL139" s="210"/>
      <c r="BM139" s="210"/>
      <c r="BN139" s="210"/>
      <c r="BO139" s="210"/>
      <c r="BP139" s="210"/>
      <c r="BQ139" s="210"/>
      <c r="BR139" s="210"/>
      <c r="BS139" s="210"/>
      <c r="BT139" s="210"/>
      <c r="BU139" s="189"/>
    </row>
    <row r="140" spans="1:73" s="160" customFormat="1" x14ac:dyDescent="0.2">
      <c r="A140" s="191"/>
      <c r="B140" s="192"/>
      <c r="C140" s="206"/>
      <c r="D140" s="206"/>
      <c r="E140" s="207"/>
      <c r="F140" s="195"/>
      <c r="G140" s="192"/>
      <c r="H140" s="192"/>
      <c r="I140" s="192"/>
      <c r="J140" s="192"/>
      <c r="K140" s="192"/>
      <c r="L140" s="196"/>
      <c r="M140" s="202"/>
      <c r="N140" s="192"/>
      <c r="O140" s="192"/>
      <c r="P140" s="197"/>
      <c r="Q140" s="208"/>
      <c r="R140" s="199"/>
      <c r="S140" s="192"/>
      <c r="T140" s="199"/>
      <c r="U140" s="200"/>
      <c r="V140" s="192"/>
      <c r="W140" s="192"/>
      <c r="X140" s="192"/>
      <c r="Y140" s="192"/>
      <c r="Z140" s="192"/>
      <c r="AA140" s="192"/>
      <c r="AB140" s="192"/>
      <c r="AC140" s="210"/>
      <c r="AD140" s="210"/>
      <c r="AE140" s="210"/>
      <c r="AF140" s="210"/>
      <c r="AG140" s="210"/>
      <c r="AH140" s="210"/>
      <c r="AI140" s="201"/>
      <c r="AJ140" s="366"/>
      <c r="AK140" s="201"/>
      <c r="AL140" s="368"/>
      <c r="AM140" s="192"/>
      <c r="AN140" s="201"/>
      <c r="AO140" s="201"/>
      <c r="AP140" s="201"/>
      <c r="AQ140" s="202"/>
      <c r="AR140" s="202"/>
      <c r="AS140" s="202"/>
      <c r="AT140" s="366"/>
      <c r="AU140" s="201"/>
      <c r="AV140" s="203"/>
      <c r="AW140" s="192"/>
      <c r="AX140" s="366"/>
      <c r="AY140" s="201"/>
      <c r="AZ140" s="201"/>
      <c r="BA140" s="201"/>
      <c r="BB140" s="210"/>
      <c r="BC140" s="210"/>
      <c r="BD140" s="210"/>
      <c r="BE140" s="210"/>
      <c r="BF140" s="210"/>
      <c r="BG140" s="210"/>
      <c r="BH140" s="210"/>
      <c r="BI140" s="210"/>
      <c r="BJ140" s="210"/>
      <c r="BK140" s="210"/>
      <c r="BL140" s="210"/>
      <c r="BM140" s="210"/>
      <c r="BN140" s="210"/>
      <c r="BO140" s="210"/>
      <c r="BP140" s="210"/>
      <c r="BQ140" s="210"/>
      <c r="BR140" s="210"/>
      <c r="BS140" s="210"/>
      <c r="BT140" s="210"/>
      <c r="BU140" s="189"/>
    </row>
    <row r="141" spans="1:73" s="160" customFormat="1" x14ac:dyDescent="0.2">
      <c r="A141" s="191"/>
      <c r="B141" s="192"/>
      <c r="C141" s="206"/>
      <c r="D141" s="206"/>
      <c r="E141" s="207"/>
      <c r="F141" s="195"/>
      <c r="G141" s="192"/>
      <c r="H141" s="192"/>
      <c r="I141" s="192"/>
      <c r="J141" s="192"/>
      <c r="K141" s="192"/>
      <c r="L141" s="196"/>
      <c r="M141" s="202"/>
      <c r="N141" s="192"/>
      <c r="O141" s="192"/>
      <c r="P141" s="197"/>
      <c r="Q141" s="208"/>
      <c r="R141" s="199"/>
      <c r="S141" s="192"/>
      <c r="T141" s="199"/>
      <c r="U141" s="200"/>
      <c r="V141" s="192"/>
      <c r="W141" s="192"/>
      <c r="X141" s="192"/>
      <c r="Y141" s="192"/>
      <c r="Z141" s="192"/>
      <c r="AA141" s="192"/>
      <c r="AB141" s="192"/>
      <c r="AC141" s="210"/>
      <c r="AD141" s="210"/>
      <c r="AE141" s="210"/>
      <c r="AF141" s="210"/>
      <c r="AG141" s="210"/>
      <c r="AH141" s="210"/>
      <c r="AI141" s="201"/>
      <c r="AJ141" s="366"/>
      <c r="AK141" s="201"/>
      <c r="AL141" s="368"/>
      <c r="AM141" s="192"/>
      <c r="AN141" s="201"/>
      <c r="AO141" s="201"/>
      <c r="AP141" s="201"/>
      <c r="AQ141" s="202"/>
      <c r="AR141" s="202"/>
      <c r="AS141" s="202"/>
      <c r="AT141" s="366"/>
      <c r="AU141" s="201"/>
      <c r="AV141" s="203"/>
      <c r="AW141" s="192"/>
      <c r="AX141" s="366"/>
      <c r="AY141" s="201"/>
      <c r="AZ141" s="201"/>
      <c r="BA141" s="201"/>
      <c r="BB141" s="210"/>
      <c r="BC141" s="210"/>
      <c r="BD141" s="210"/>
      <c r="BE141" s="210"/>
      <c r="BF141" s="210"/>
      <c r="BG141" s="210"/>
      <c r="BH141" s="210"/>
      <c r="BI141" s="210"/>
      <c r="BJ141" s="210"/>
      <c r="BK141" s="210"/>
      <c r="BL141" s="210"/>
      <c r="BM141" s="210"/>
      <c r="BN141" s="210"/>
      <c r="BO141" s="210"/>
      <c r="BP141" s="210"/>
      <c r="BQ141" s="210"/>
      <c r="BR141" s="210"/>
      <c r="BS141" s="210"/>
      <c r="BT141" s="210"/>
      <c r="BU141" s="189"/>
    </row>
    <row r="142" spans="1:73" s="160" customFormat="1" x14ac:dyDescent="0.2">
      <c r="A142" s="191"/>
      <c r="B142" s="192"/>
      <c r="C142" s="206"/>
      <c r="D142" s="206"/>
      <c r="E142" s="207"/>
      <c r="F142" s="195"/>
      <c r="G142" s="192"/>
      <c r="H142" s="192"/>
      <c r="I142" s="192"/>
      <c r="J142" s="192"/>
      <c r="K142" s="192"/>
      <c r="L142" s="196"/>
      <c r="M142" s="202"/>
      <c r="N142" s="192"/>
      <c r="O142" s="192"/>
      <c r="P142" s="197"/>
      <c r="Q142" s="208"/>
      <c r="R142" s="199"/>
      <c r="S142" s="192"/>
      <c r="T142" s="199"/>
      <c r="U142" s="200"/>
      <c r="V142" s="192"/>
      <c r="W142" s="192"/>
      <c r="X142" s="192"/>
      <c r="Y142" s="192"/>
      <c r="Z142" s="192"/>
      <c r="AA142" s="192"/>
      <c r="AB142" s="192"/>
      <c r="AC142" s="210"/>
      <c r="AD142" s="210"/>
      <c r="AE142" s="210"/>
      <c r="AF142" s="210"/>
      <c r="AG142" s="210"/>
      <c r="AH142" s="210"/>
      <c r="AI142" s="201"/>
      <c r="AJ142" s="366"/>
      <c r="AK142" s="201"/>
      <c r="AL142" s="368"/>
      <c r="AM142" s="192"/>
      <c r="AN142" s="201"/>
      <c r="AO142" s="201"/>
      <c r="AP142" s="201"/>
      <c r="AQ142" s="202"/>
      <c r="AR142" s="202"/>
      <c r="AS142" s="202"/>
      <c r="AT142" s="366"/>
      <c r="AU142" s="201"/>
      <c r="AV142" s="203"/>
      <c r="AW142" s="192"/>
      <c r="AX142" s="366"/>
      <c r="AY142" s="201"/>
      <c r="AZ142" s="201"/>
      <c r="BA142" s="201"/>
      <c r="BB142" s="210"/>
      <c r="BC142" s="210"/>
      <c r="BD142" s="210"/>
      <c r="BE142" s="210"/>
      <c r="BF142" s="210"/>
      <c r="BG142" s="210"/>
      <c r="BH142" s="210"/>
      <c r="BI142" s="210"/>
      <c r="BJ142" s="210"/>
      <c r="BK142" s="210"/>
      <c r="BL142" s="210"/>
      <c r="BM142" s="210"/>
      <c r="BN142" s="210"/>
      <c r="BO142" s="210"/>
      <c r="BP142" s="210"/>
      <c r="BQ142" s="210"/>
      <c r="BR142" s="210"/>
      <c r="BS142" s="210"/>
      <c r="BT142" s="210"/>
      <c r="BU142" s="189"/>
    </row>
    <row r="143" spans="1:73" s="160" customFormat="1" x14ac:dyDescent="0.2">
      <c r="A143" s="191"/>
      <c r="B143" s="192"/>
      <c r="C143" s="206"/>
      <c r="D143" s="206"/>
      <c r="E143" s="207"/>
      <c r="F143" s="195"/>
      <c r="G143" s="192"/>
      <c r="H143" s="192"/>
      <c r="I143" s="192"/>
      <c r="J143" s="192"/>
      <c r="K143" s="192"/>
      <c r="L143" s="196"/>
      <c r="M143" s="202"/>
      <c r="N143" s="192"/>
      <c r="O143" s="192"/>
      <c r="P143" s="197"/>
      <c r="Q143" s="208"/>
      <c r="R143" s="199"/>
      <c r="S143" s="192"/>
      <c r="T143" s="199"/>
      <c r="U143" s="200"/>
      <c r="V143" s="192"/>
      <c r="W143" s="192"/>
      <c r="X143" s="192"/>
      <c r="Y143" s="192"/>
      <c r="Z143" s="192"/>
      <c r="AA143" s="192"/>
      <c r="AB143" s="192"/>
      <c r="AC143" s="210"/>
      <c r="AD143" s="210"/>
      <c r="AE143" s="210"/>
      <c r="AF143" s="210"/>
      <c r="AG143" s="210"/>
      <c r="AH143" s="210"/>
      <c r="AI143" s="201"/>
      <c r="AJ143" s="366"/>
      <c r="AK143" s="201"/>
      <c r="AL143" s="368"/>
      <c r="AM143" s="192"/>
      <c r="AN143" s="201"/>
      <c r="AO143" s="201"/>
      <c r="AP143" s="201"/>
      <c r="AQ143" s="202"/>
      <c r="AR143" s="202"/>
      <c r="AS143" s="202"/>
      <c r="AT143" s="366"/>
      <c r="AU143" s="201"/>
      <c r="AV143" s="203"/>
      <c r="AW143" s="192"/>
      <c r="AX143" s="366"/>
      <c r="AY143" s="201"/>
      <c r="AZ143" s="201"/>
      <c r="BA143" s="201"/>
      <c r="BB143" s="210"/>
      <c r="BC143" s="210"/>
      <c r="BD143" s="210"/>
      <c r="BE143" s="210"/>
      <c r="BF143" s="210"/>
      <c r="BG143" s="210"/>
      <c r="BH143" s="210"/>
      <c r="BI143" s="210"/>
      <c r="BJ143" s="210"/>
      <c r="BK143" s="210"/>
      <c r="BL143" s="210"/>
      <c r="BM143" s="210"/>
      <c r="BN143" s="210"/>
      <c r="BO143" s="210"/>
      <c r="BP143" s="210"/>
      <c r="BQ143" s="210"/>
      <c r="BR143" s="210"/>
      <c r="BS143" s="210"/>
      <c r="BT143" s="210"/>
      <c r="BU143" s="189"/>
    </row>
    <row r="144" spans="1:73" s="160" customFormat="1" x14ac:dyDescent="0.2">
      <c r="A144" s="191"/>
      <c r="B144" s="192"/>
      <c r="C144" s="206"/>
      <c r="D144" s="206"/>
      <c r="E144" s="207"/>
      <c r="F144" s="195"/>
      <c r="G144" s="192"/>
      <c r="H144" s="192"/>
      <c r="I144" s="192"/>
      <c r="J144" s="192"/>
      <c r="K144" s="192"/>
      <c r="L144" s="196"/>
      <c r="M144" s="202"/>
      <c r="N144" s="192"/>
      <c r="O144" s="192"/>
      <c r="P144" s="197"/>
      <c r="Q144" s="208"/>
      <c r="R144" s="199"/>
      <c r="S144" s="192"/>
      <c r="T144" s="199"/>
      <c r="U144" s="200"/>
      <c r="V144" s="192"/>
      <c r="W144" s="192"/>
      <c r="X144" s="192"/>
      <c r="Y144" s="192"/>
      <c r="Z144" s="192"/>
      <c r="AA144" s="192"/>
      <c r="AB144" s="192"/>
      <c r="AC144" s="210"/>
      <c r="AD144" s="210"/>
      <c r="AE144" s="210"/>
      <c r="AF144" s="210"/>
      <c r="AG144" s="210"/>
      <c r="AH144" s="210"/>
      <c r="AI144" s="201"/>
      <c r="AJ144" s="366"/>
      <c r="AK144" s="201"/>
      <c r="AL144" s="368"/>
      <c r="AM144" s="192"/>
      <c r="AN144" s="201"/>
      <c r="AO144" s="201"/>
      <c r="AP144" s="201"/>
      <c r="AQ144" s="202"/>
      <c r="AR144" s="202"/>
      <c r="AS144" s="202"/>
      <c r="AT144" s="366"/>
      <c r="AU144" s="201"/>
      <c r="AV144" s="203"/>
      <c r="AW144" s="192"/>
      <c r="AX144" s="366"/>
      <c r="AY144" s="201"/>
      <c r="AZ144" s="201"/>
      <c r="BA144" s="201"/>
      <c r="BB144" s="210"/>
      <c r="BC144" s="210"/>
      <c r="BD144" s="210"/>
      <c r="BE144" s="210"/>
      <c r="BF144" s="210"/>
      <c r="BG144" s="210"/>
      <c r="BH144" s="210"/>
      <c r="BI144" s="210"/>
      <c r="BJ144" s="210"/>
      <c r="BK144" s="210"/>
      <c r="BL144" s="210"/>
      <c r="BM144" s="210"/>
      <c r="BN144" s="210"/>
      <c r="BO144" s="210"/>
      <c r="BP144" s="210"/>
      <c r="BQ144" s="210"/>
      <c r="BR144" s="210"/>
      <c r="BS144" s="210"/>
      <c r="BT144" s="210"/>
      <c r="BU144" s="189"/>
    </row>
    <row r="145" spans="1:73" s="160" customFormat="1" x14ac:dyDescent="0.2">
      <c r="A145" s="191"/>
      <c r="B145" s="192"/>
      <c r="C145" s="206"/>
      <c r="D145" s="206"/>
      <c r="E145" s="207"/>
      <c r="F145" s="195"/>
      <c r="G145" s="192"/>
      <c r="H145" s="192"/>
      <c r="I145" s="192"/>
      <c r="J145" s="192"/>
      <c r="K145" s="192"/>
      <c r="L145" s="196"/>
      <c r="M145" s="202"/>
      <c r="N145" s="192"/>
      <c r="O145" s="192"/>
      <c r="P145" s="197"/>
      <c r="Q145" s="208"/>
      <c r="R145" s="199"/>
      <c r="S145" s="192"/>
      <c r="T145" s="199"/>
      <c r="U145" s="200"/>
      <c r="V145" s="192"/>
      <c r="W145" s="192"/>
      <c r="X145" s="192"/>
      <c r="Y145" s="192"/>
      <c r="Z145" s="192"/>
      <c r="AA145" s="192"/>
      <c r="AB145" s="192"/>
      <c r="AC145" s="210"/>
      <c r="AD145" s="210"/>
      <c r="AE145" s="210"/>
      <c r="AF145" s="210"/>
      <c r="AG145" s="210"/>
      <c r="AH145" s="210"/>
      <c r="AI145" s="201"/>
      <c r="AJ145" s="366"/>
      <c r="AK145" s="201"/>
      <c r="AL145" s="368"/>
      <c r="AM145" s="192"/>
      <c r="AN145" s="201"/>
      <c r="AO145" s="201"/>
      <c r="AP145" s="201"/>
      <c r="AQ145" s="202"/>
      <c r="AR145" s="202"/>
      <c r="AS145" s="202"/>
      <c r="AT145" s="366"/>
      <c r="AU145" s="201"/>
      <c r="AV145" s="203"/>
      <c r="AW145" s="192"/>
      <c r="AX145" s="366"/>
      <c r="AY145" s="201"/>
      <c r="AZ145" s="201"/>
      <c r="BA145" s="201"/>
      <c r="BB145" s="210"/>
      <c r="BC145" s="210"/>
      <c r="BD145" s="210"/>
      <c r="BE145" s="210"/>
      <c r="BF145" s="210"/>
      <c r="BG145" s="210"/>
      <c r="BH145" s="210"/>
      <c r="BI145" s="210"/>
      <c r="BJ145" s="210"/>
      <c r="BK145" s="210"/>
      <c r="BL145" s="210"/>
      <c r="BM145" s="210"/>
      <c r="BN145" s="210"/>
      <c r="BO145" s="210"/>
      <c r="BP145" s="210"/>
      <c r="BQ145" s="210"/>
      <c r="BR145" s="210"/>
      <c r="BS145" s="210"/>
      <c r="BT145" s="210"/>
      <c r="BU145" s="189"/>
    </row>
    <row r="146" spans="1:73" s="160" customFormat="1" x14ac:dyDescent="0.2">
      <c r="A146" s="191"/>
      <c r="B146" s="192"/>
      <c r="C146" s="206"/>
      <c r="D146" s="206"/>
      <c r="E146" s="207"/>
      <c r="F146" s="195"/>
      <c r="G146" s="192"/>
      <c r="H146" s="192"/>
      <c r="I146" s="192"/>
      <c r="J146" s="192"/>
      <c r="K146" s="192"/>
      <c r="L146" s="196"/>
      <c r="M146" s="202"/>
      <c r="N146" s="192"/>
      <c r="O146" s="192"/>
      <c r="P146" s="197"/>
      <c r="Q146" s="208"/>
      <c r="R146" s="199"/>
      <c r="S146" s="192"/>
      <c r="T146" s="199"/>
      <c r="U146" s="200"/>
      <c r="V146" s="192"/>
      <c r="W146" s="192"/>
      <c r="X146" s="192"/>
      <c r="Y146" s="192"/>
      <c r="Z146" s="192"/>
      <c r="AA146" s="192"/>
      <c r="AB146" s="192"/>
      <c r="AC146" s="210"/>
      <c r="AD146" s="210"/>
      <c r="AE146" s="210"/>
      <c r="AF146" s="210"/>
      <c r="AG146" s="210"/>
      <c r="AH146" s="210"/>
      <c r="AI146" s="201"/>
      <c r="AJ146" s="366"/>
      <c r="AK146" s="201"/>
      <c r="AL146" s="368"/>
      <c r="AM146" s="192"/>
      <c r="AN146" s="201"/>
      <c r="AO146" s="201"/>
      <c r="AP146" s="201"/>
      <c r="AQ146" s="202"/>
      <c r="AR146" s="202"/>
      <c r="AS146" s="202"/>
      <c r="AT146" s="366"/>
      <c r="AU146" s="201"/>
      <c r="AV146" s="203"/>
      <c r="AW146" s="192"/>
      <c r="AX146" s="366"/>
      <c r="AY146" s="201"/>
      <c r="AZ146" s="201"/>
      <c r="BA146" s="201"/>
      <c r="BB146" s="210"/>
      <c r="BC146" s="210"/>
      <c r="BD146" s="210"/>
      <c r="BE146" s="210"/>
      <c r="BF146" s="210"/>
      <c r="BG146" s="210"/>
      <c r="BH146" s="210"/>
      <c r="BI146" s="210"/>
      <c r="BJ146" s="210"/>
      <c r="BK146" s="210"/>
      <c r="BL146" s="210"/>
      <c r="BM146" s="210"/>
      <c r="BN146" s="210"/>
      <c r="BO146" s="210"/>
      <c r="BP146" s="210"/>
      <c r="BQ146" s="210"/>
      <c r="BR146" s="210"/>
      <c r="BS146" s="210"/>
      <c r="BT146" s="210"/>
      <c r="BU146" s="189"/>
    </row>
    <row r="147" spans="1:73" s="160" customFormat="1" x14ac:dyDescent="0.2">
      <c r="A147" s="191"/>
      <c r="B147" s="192"/>
      <c r="C147" s="206"/>
      <c r="D147" s="206"/>
      <c r="E147" s="207"/>
      <c r="F147" s="195"/>
      <c r="G147" s="192"/>
      <c r="H147" s="192"/>
      <c r="I147" s="192"/>
      <c r="J147" s="192"/>
      <c r="K147" s="192"/>
      <c r="L147" s="196"/>
      <c r="M147" s="202"/>
      <c r="N147" s="192"/>
      <c r="O147" s="192"/>
      <c r="P147" s="197"/>
      <c r="Q147" s="208"/>
      <c r="R147" s="199"/>
      <c r="S147" s="192"/>
      <c r="T147" s="199"/>
      <c r="U147" s="200"/>
      <c r="V147" s="192"/>
      <c r="W147" s="192"/>
      <c r="X147" s="192"/>
      <c r="Y147" s="192"/>
      <c r="Z147" s="192"/>
      <c r="AA147" s="192"/>
      <c r="AB147" s="192"/>
      <c r="AC147" s="210"/>
      <c r="AD147" s="210"/>
      <c r="AE147" s="210"/>
      <c r="AF147" s="210"/>
      <c r="AG147" s="210"/>
      <c r="AH147" s="210"/>
      <c r="AI147" s="201"/>
      <c r="AJ147" s="366"/>
      <c r="AK147" s="201"/>
      <c r="AL147" s="368"/>
      <c r="AM147" s="192"/>
      <c r="AN147" s="201"/>
      <c r="AO147" s="201"/>
      <c r="AP147" s="201"/>
      <c r="AQ147" s="202"/>
      <c r="AR147" s="202"/>
      <c r="AS147" s="202"/>
      <c r="AT147" s="366"/>
      <c r="AU147" s="201"/>
      <c r="AV147" s="203"/>
      <c r="AW147" s="192"/>
      <c r="AX147" s="366"/>
      <c r="AY147" s="201"/>
      <c r="AZ147" s="201"/>
      <c r="BA147" s="201"/>
      <c r="BB147" s="210"/>
      <c r="BC147" s="210"/>
      <c r="BD147" s="210"/>
      <c r="BE147" s="210"/>
      <c r="BF147" s="210"/>
      <c r="BG147" s="210"/>
      <c r="BH147" s="210"/>
      <c r="BI147" s="210"/>
      <c r="BJ147" s="210"/>
      <c r="BK147" s="210"/>
      <c r="BL147" s="210"/>
      <c r="BM147" s="210"/>
      <c r="BN147" s="210"/>
      <c r="BO147" s="210"/>
      <c r="BP147" s="210"/>
      <c r="BQ147" s="210"/>
      <c r="BR147" s="210"/>
      <c r="BS147" s="210"/>
      <c r="BT147" s="210"/>
      <c r="BU147" s="189"/>
    </row>
    <row r="148" spans="1:73" s="160" customFormat="1" x14ac:dyDescent="0.2">
      <c r="A148" s="191"/>
      <c r="B148" s="192"/>
      <c r="C148" s="206"/>
      <c r="D148" s="206"/>
      <c r="E148" s="207"/>
      <c r="F148" s="195"/>
      <c r="G148" s="192"/>
      <c r="H148" s="192"/>
      <c r="I148" s="192"/>
      <c r="J148" s="192"/>
      <c r="K148" s="192"/>
      <c r="L148" s="196"/>
      <c r="M148" s="202"/>
      <c r="N148" s="192"/>
      <c r="O148" s="192"/>
      <c r="P148" s="197"/>
      <c r="Q148" s="208"/>
      <c r="R148" s="199"/>
      <c r="S148" s="192"/>
      <c r="T148" s="199"/>
      <c r="U148" s="200"/>
      <c r="V148" s="192"/>
      <c r="W148" s="192"/>
      <c r="X148" s="192"/>
      <c r="Y148" s="192"/>
      <c r="Z148" s="192"/>
      <c r="AA148" s="192"/>
      <c r="AB148" s="192"/>
      <c r="AC148" s="210"/>
      <c r="AD148" s="210"/>
      <c r="AE148" s="210"/>
      <c r="AF148" s="210"/>
      <c r="AG148" s="210"/>
      <c r="AH148" s="210"/>
      <c r="AI148" s="201"/>
      <c r="AJ148" s="366"/>
      <c r="AK148" s="201"/>
      <c r="AL148" s="368"/>
      <c r="AM148" s="192"/>
      <c r="AN148" s="201"/>
      <c r="AO148" s="201"/>
      <c r="AP148" s="201"/>
      <c r="AQ148" s="202"/>
      <c r="AR148" s="202"/>
      <c r="AS148" s="202"/>
      <c r="AT148" s="366"/>
      <c r="AU148" s="201"/>
      <c r="AV148" s="203"/>
      <c r="AW148" s="192"/>
      <c r="AX148" s="366"/>
      <c r="AY148" s="201"/>
      <c r="AZ148" s="201"/>
      <c r="BA148" s="201"/>
      <c r="BB148" s="210"/>
      <c r="BC148" s="210"/>
      <c r="BD148" s="210"/>
      <c r="BE148" s="210"/>
      <c r="BF148" s="210"/>
      <c r="BG148" s="210"/>
      <c r="BH148" s="210"/>
      <c r="BI148" s="210"/>
      <c r="BJ148" s="210"/>
      <c r="BK148" s="210"/>
      <c r="BL148" s="210"/>
      <c r="BM148" s="210"/>
      <c r="BN148" s="210"/>
      <c r="BO148" s="210"/>
      <c r="BP148" s="210"/>
      <c r="BQ148" s="210"/>
      <c r="BR148" s="210"/>
      <c r="BS148" s="210"/>
      <c r="BT148" s="210"/>
      <c r="BU148" s="189"/>
    </row>
    <row r="149" spans="1:73" s="160" customFormat="1" x14ac:dyDescent="0.2">
      <c r="A149" s="191"/>
      <c r="B149" s="192"/>
      <c r="C149" s="206"/>
      <c r="D149" s="206"/>
      <c r="E149" s="207"/>
      <c r="F149" s="195"/>
      <c r="G149" s="192"/>
      <c r="H149" s="192"/>
      <c r="I149" s="192"/>
      <c r="J149" s="192"/>
      <c r="K149" s="192"/>
      <c r="L149" s="196"/>
      <c r="M149" s="202"/>
      <c r="N149" s="192"/>
      <c r="O149" s="192"/>
      <c r="P149" s="197"/>
      <c r="Q149" s="208"/>
      <c r="R149" s="199"/>
      <c r="S149" s="192"/>
      <c r="T149" s="199"/>
      <c r="U149" s="200"/>
      <c r="V149" s="192"/>
      <c r="W149" s="192"/>
      <c r="X149" s="192"/>
      <c r="Y149" s="192"/>
      <c r="Z149" s="192"/>
      <c r="AA149" s="192"/>
      <c r="AB149" s="192"/>
      <c r="AC149" s="210"/>
      <c r="AD149" s="210"/>
      <c r="AE149" s="210"/>
      <c r="AF149" s="210"/>
      <c r="AG149" s="210"/>
      <c r="AH149" s="210"/>
      <c r="AI149" s="201"/>
      <c r="AJ149" s="366"/>
      <c r="AK149" s="201"/>
      <c r="AL149" s="368"/>
      <c r="AM149" s="192"/>
      <c r="AN149" s="201"/>
      <c r="AO149" s="201"/>
      <c r="AP149" s="201"/>
      <c r="AQ149" s="202"/>
      <c r="AR149" s="202"/>
      <c r="AS149" s="202"/>
      <c r="AT149" s="366"/>
      <c r="AU149" s="201"/>
      <c r="AV149" s="203"/>
      <c r="AW149" s="192"/>
      <c r="AX149" s="366"/>
      <c r="AY149" s="201"/>
      <c r="AZ149" s="201"/>
      <c r="BA149" s="201"/>
      <c r="BB149" s="210"/>
      <c r="BC149" s="210"/>
      <c r="BD149" s="210"/>
      <c r="BE149" s="210"/>
      <c r="BF149" s="210"/>
      <c r="BG149" s="210"/>
      <c r="BH149" s="210"/>
      <c r="BI149" s="210"/>
      <c r="BJ149" s="210"/>
      <c r="BK149" s="210"/>
      <c r="BL149" s="210"/>
      <c r="BM149" s="210"/>
      <c r="BN149" s="210"/>
      <c r="BO149" s="210"/>
      <c r="BP149" s="210"/>
      <c r="BQ149" s="210"/>
      <c r="BR149" s="210"/>
      <c r="BS149" s="210"/>
      <c r="BT149" s="210"/>
      <c r="BU149" s="189"/>
    </row>
    <row r="150" spans="1:73" s="160" customFormat="1" x14ac:dyDescent="0.2">
      <c r="A150" s="191"/>
      <c r="B150" s="192"/>
      <c r="C150" s="206"/>
      <c r="D150" s="206"/>
      <c r="E150" s="207"/>
      <c r="F150" s="195"/>
      <c r="G150" s="192"/>
      <c r="H150" s="192"/>
      <c r="I150" s="192"/>
      <c r="J150" s="192"/>
      <c r="K150" s="192"/>
      <c r="L150" s="196"/>
      <c r="M150" s="202"/>
      <c r="N150" s="192"/>
      <c r="O150" s="192"/>
      <c r="P150" s="197"/>
      <c r="Q150" s="208"/>
      <c r="R150" s="199"/>
      <c r="S150" s="192"/>
      <c r="T150" s="199"/>
      <c r="U150" s="200"/>
      <c r="V150" s="192"/>
      <c r="W150" s="192"/>
      <c r="X150" s="192"/>
      <c r="Y150" s="192"/>
      <c r="Z150" s="192"/>
      <c r="AA150" s="192"/>
      <c r="AB150" s="192"/>
      <c r="AC150" s="210"/>
      <c r="AD150" s="210"/>
      <c r="AE150" s="210"/>
      <c r="AF150" s="210"/>
      <c r="AG150" s="210"/>
      <c r="AH150" s="210"/>
      <c r="AI150" s="201"/>
      <c r="AJ150" s="366"/>
      <c r="AK150" s="201"/>
      <c r="AL150" s="368"/>
      <c r="AM150" s="192"/>
      <c r="AN150" s="201"/>
      <c r="AO150" s="201"/>
      <c r="AP150" s="201"/>
      <c r="AQ150" s="202"/>
      <c r="AR150" s="202"/>
      <c r="AS150" s="202"/>
      <c r="AT150" s="366"/>
      <c r="AU150" s="201"/>
      <c r="AV150" s="203"/>
      <c r="AW150" s="192"/>
      <c r="AX150" s="366"/>
      <c r="AY150" s="201"/>
      <c r="AZ150" s="201"/>
      <c r="BA150" s="201"/>
      <c r="BB150" s="210"/>
      <c r="BC150" s="210"/>
      <c r="BD150" s="210"/>
      <c r="BE150" s="210"/>
      <c r="BF150" s="210"/>
      <c r="BG150" s="210"/>
      <c r="BH150" s="210"/>
      <c r="BI150" s="210"/>
      <c r="BJ150" s="210"/>
      <c r="BK150" s="210"/>
      <c r="BL150" s="210"/>
      <c r="BM150" s="210"/>
      <c r="BN150" s="210"/>
      <c r="BO150" s="210"/>
      <c r="BP150" s="210"/>
      <c r="BQ150" s="210"/>
      <c r="BR150" s="210"/>
      <c r="BS150" s="210"/>
      <c r="BT150" s="210"/>
      <c r="BU150" s="189"/>
    </row>
    <row r="151" spans="1:73" s="160" customFormat="1" x14ac:dyDescent="0.2">
      <c r="A151" s="191"/>
      <c r="B151" s="192"/>
      <c r="C151" s="206"/>
      <c r="D151" s="206"/>
      <c r="E151" s="207"/>
      <c r="F151" s="195"/>
      <c r="G151" s="192"/>
      <c r="H151" s="192"/>
      <c r="I151" s="192"/>
      <c r="J151" s="192"/>
      <c r="K151" s="192"/>
      <c r="L151" s="196"/>
      <c r="M151" s="202"/>
      <c r="N151" s="192"/>
      <c r="O151" s="192"/>
      <c r="P151" s="197"/>
      <c r="Q151" s="208"/>
      <c r="R151" s="199"/>
      <c r="S151" s="192"/>
      <c r="T151" s="199"/>
      <c r="U151" s="200"/>
      <c r="V151" s="192"/>
      <c r="W151" s="192"/>
      <c r="X151" s="192"/>
      <c r="Y151" s="192"/>
      <c r="Z151" s="192"/>
      <c r="AA151" s="192"/>
      <c r="AB151" s="192"/>
      <c r="AC151" s="210"/>
      <c r="AD151" s="210"/>
      <c r="AE151" s="210"/>
      <c r="AF151" s="210"/>
      <c r="AG151" s="210"/>
      <c r="AH151" s="210"/>
      <c r="AI151" s="201"/>
      <c r="AJ151" s="366"/>
      <c r="AK151" s="201"/>
      <c r="AL151" s="368"/>
      <c r="AM151" s="192"/>
      <c r="AN151" s="201"/>
      <c r="AO151" s="201"/>
      <c r="AP151" s="201"/>
      <c r="AQ151" s="202"/>
      <c r="AR151" s="202"/>
      <c r="AS151" s="202"/>
      <c r="AT151" s="366"/>
      <c r="AU151" s="201"/>
      <c r="AV151" s="203"/>
      <c r="AW151" s="192"/>
      <c r="AX151" s="366"/>
      <c r="AY151" s="201"/>
      <c r="AZ151" s="201"/>
      <c r="BA151" s="201"/>
      <c r="BB151" s="210"/>
      <c r="BC151" s="210"/>
      <c r="BD151" s="210"/>
      <c r="BE151" s="210"/>
      <c r="BF151" s="210"/>
      <c r="BG151" s="210"/>
      <c r="BH151" s="210"/>
      <c r="BI151" s="210"/>
      <c r="BJ151" s="210"/>
      <c r="BK151" s="210"/>
      <c r="BL151" s="210"/>
      <c r="BM151" s="210"/>
      <c r="BN151" s="210"/>
      <c r="BO151" s="210"/>
      <c r="BP151" s="210"/>
      <c r="BQ151" s="210"/>
      <c r="BR151" s="210"/>
      <c r="BS151" s="210"/>
      <c r="BT151" s="210"/>
      <c r="BU151" s="189"/>
    </row>
    <row r="152" spans="1:73" s="160" customFormat="1" x14ac:dyDescent="0.2">
      <c r="A152" s="191"/>
      <c r="B152" s="192"/>
      <c r="C152" s="206"/>
      <c r="D152" s="206"/>
      <c r="E152" s="207"/>
      <c r="F152" s="195"/>
      <c r="G152" s="192"/>
      <c r="H152" s="192"/>
      <c r="I152" s="192"/>
      <c r="J152" s="192"/>
      <c r="K152" s="192"/>
      <c r="L152" s="196"/>
      <c r="M152" s="202"/>
      <c r="N152" s="192"/>
      <c r="O152" s="192"/>
      <c r="P152" s="197"/>
      <c r="Q152" s="208"/>
      <c r="R152" s="199"/>
      <c r="S152" s="192"/>
      <c r="T152" s="199"/>
      <c r="U152" s="200"/>
      <c r="V152" s="192"/>
      <c r="W152" s="192"/>
      <c r="X152" s="192"/>
      <c r="Y152" s="192"/>
      <c r="Z152" s="192"/>
      <c r="AA152" s="192"/>
      <c r="AB152" s="192"/>
      <c r="AC152" s="210"/>
      <c r="AD152" s="210"/>
      <c r="AE152" s="210"/>
      <c r="AF152" s="210"/>
      <c r="AG152" s="210"/>
      <c r="AH152" s="210"/>
      <c r="AI152" s="201"/>
      <c r="AJ152" s="366"/>
      <c r="AK152" s="201"/>
      <c r="AL152" s="368"/>
      <c r="AM152" s="192"/>
      <c r="AN152" s="201"/>
      <c r="AO152" s="201"/>
      <c r="AP152" s="201"/>
      <c r="AQ152" s="202"/>
      <c r="AR152" s="202"/>
      <c r="AS152" s="202"/>
      <c r="AT152" s="366"/>
      <c r="AU152" s="201"/>
      <c r="AV152" s="203"/>
      <c r="AW152" s="192"/>
      <c r="AX152" s="366"/>
      <c r="AY152" s="201"/>
      <c r="AZ152" s="201"/>
      <c r="BA152" s="201"/>
      <c r="BB152" s="210"/>
      <c r="BC152" s="210"/>
      <c r="BD152" s="210"/>
      <c r="BE152" s="210"/>
      <c r="BF152" s="210"/>
      <c r="BG152" s="210"/>
      <c r="BH152" s="210"/>
      <c r="BI152" s="210"/>
      <c r="BJ152" s="210"/>
      <c r="BK152" s="210"/>
      <c r="BL152" s="210"/>
      <c r="BM152" s="210"/>
      <c r="BN152" s="210"/>
      <c r="BO152" s="210"/>
      <c r="BP152" s="210"/>
      <c r="BQ152" s="210"/>
      <c r="BR152" s="210"/>
      <c r="BS152" s="210"/>
      <c r="BT152" s="210"/>
      <c r="BU152" s="189"/>
    </row>
    <row r="153" spans="1:73" s="160" customFormat="1" x14ac:dyDescent="0.2">
      <c r="A153" s="191"/>
      <c r="B153" s="192"/>
      <c r="C153" s="206"/>
      <c r="D153" s="206"/>
      <c r="E153" s="207"/>
      <c r="F153" s="195"/>
      <c r="G153" s="192"/>
      <c r="H153" s="192"/>
      <c r="I153" s="192"/>
      <c r="J153" s="192"/>
      <c r="K153" s="192"/>
      <c r="L153" s="196"/>
      <c r="M153" s="202"/>
      <c r="N153" s="192"/>
      <c r="O153" s="192"/>
      <c r="P153" s="197"/>
      <c r="Q153" s="208"/>
      <c r="R153" s="199"/>
      <c r="S153" s="192"/>
      <c r="T153" s="199"/>
      <c r="U153" s="200"/>
      <c r="V153" s="192"/>
      <c r="W153" s="192"/>
      <c r="X153" s="192"/>
      <c r="Y153" s="192"/>
      <c r="Z153" s="192"/>
      <c r="AA153" s="192"/>
      <c r="AB153" s="192"/>
      <c r="AC153" s="210"/>
      <c r="AD153" s="210"/>
      <c r="AE153" s="210"/>
      <c r="AF153" s="210"/>
      <c r="AG153" s="210"/>
      <c r="AH153" s="210"/>
      <c r="AI153" s="201"/>
      <c r="AJ153" s="366"/>
      <c r="AK153" s="201"/>
      <c r="AL153" s="368"/>
      <c r="AM153" s="192"/>
      <c r="AN153" s="201"/>
      <c r="AO153" s="201"/>
      <c r="AP153" s="201"/>
      <c r="AQ153" s="202"/>
      <c r="AR153" s="202"/>
      <c r="AS153" s="202"/>
      <c r="AT153" s="366"/>
      <c r="AU153" s="201"/>
      <c r="AV153" s="203"/>
      <c r="AW153" s="192"/>
      <c r="AX153" s="366"/>
      <c r="AY153" s="201"/>
      <c r="AZ153" s="201"/>
      <c r="BA153" s="201"/>
      <c r="BB153" s="210"/>
      <c r="BC153" s="210"/>
      <c r="BD153" s="210"/>
      <c r="BE153" s="210"/>
      <c r="BF153" s="210"/>
      <c r="BG153" s="210"/>
      <c r="BH153" s="210"/>
      <c r="BI153" s="210"/>
      <c r="BJ153" s="210"/>
      <c r="BK153" s="210"/>
      <c r="BL153" s="210"/>
      <c r="BM153" s="210"/>
      <c r="BN153" s="210"/>
      <c r="BO153" s="210"/>
      <c r="BP153" s="210"/>
      <c r="BQ153" s="210"/>
      <c r="BR153" s="210"/>
      <c r="BS153" s="210"/>
      <c r="BT153" s="210"/>
      <c r="BU153" s="189"/>
    </row>
    <row r="154" spans="1:73" s="160" customFormat="1" x14ac:dyDescent="0.2">
      <c r="A154" s="191"/>
      <c r="B154" s="192"/>
      <c r="C154" s="206"/>
      <c r="D154" s="206"/>
      <c r="E154" s="207"/>
      <c r="F154" s="195"/>
      <c r="G154" s="192"/>
      <c r="H154" s="192"/>
      <c r="I154" s="192"/>
      <c r="J154" s="192"/>
      <c r="K154" s="192"/>
      <c r="L154" s="196"/>
      <c r="M154" s="202"/>
      <c r="N154" s="192"/>
      <c r="O154" s="192"/>
      <c r="P154" s="197"/>
      <c r="Q154" s="208"/>
      <c r="R154" s="199"/>
      <c r="S154" s="192"/>
      <c r="T154" s="199"/>
      <c r="U154" s="200"/>
      <c r="V154" s="192"/>
      <c r="W154" s="192"/>
      <c r="X154" s="192"/>
      <c r="Y154" s="192"/>
      <c r="Z154" s="192"/>
      <c r="AA154" s="192"/>
      <c r="AB154" s="192"/>
      <c r="AC154" s="210"/>
      <c r="AD154" s="210"/>
      <c r="AE154" s="210"/>
      <c r="AF154" s="210"/>
      <c r="AG154" s="210"/>
      <c r="AH154" s="210"/>
      <c r="AI154" s="201"/>
      <c r="AJ154" s="366"/>
      <c r="AK154" s="201"/>
      <c r="AL154" s="368"/>
      <c r="AM154" s="192"/>
      <c r="AN154" s="201"/>
      <c r="AO154" s="201"/>
      <c r="AP154" s="201"/>
      <c r="AQ154" s="202"/>
      <c r="AR154" s="202"/>
      <c r="AS154" s="202"/>
      <c r="AT154" s="366"/>
      <c r="AU154" s="201"/>
      <c r="AV154" s="203"/>
      <c r="AW154" s="192"/>
      <c r="AX154" s="366"/>
      <c r="AY154" s="201"/>
      <c r="AZ154" s="201"/>
      <c r="BA154" s="201"/>
      <c r="BB154" s="210"/>
      <c r="BC154" s="210"/>
      <c r="BD154" s="210"/>
      <c r="BE154" s="210"/>
      <c r="BF154" s="210"/>
      <c r="BG154" s="210"/>
      <c r="BH154" s="210"/>
      <c r="BI154" s="210"/>
      <c r="BJ154" s="210"/>
      <c r="BK154" s="210"/>
      <c r="BL154" s="210"/>
      <c r="BM154" s="210"/>
      <c r="BN154" s="210"/>
      <c r="BO154" s="210"/>
      <c r="BP154" s="210"/>
      <c r="BQ154" s="210"/>
      <c r="BR154" s="210"/>
      <c r="BS154" s="210"/>
      <c r="BT154" s="210"/>
      <c r="BU154" s="189"/>
    </row>
    <row r="155" spans="1:73" s="160" customFormat="1" x14ac:dyDescent="0.2">
      <c r="A155" s="191"/>
      <c r="B155" s="192"/>
      <c r="C155" s="206"/>
      <c r="D155" s="206"/>
      <c r="E155" s="207"/>
      <c r="F155" s="195"/>
      <c r="G155" s="192"/>
      <c r="H155" s="192"/>
      <c r="I155" s="192"/>
      <c r="J155" s="192"/>
      <c r="K155" s="192"/>
      <c r="L155" s="196"/>
      <c r="M155" s="202"/>
      <c r="N155" s="192"/>
      <c r="O155" s="192"/>
      <c r="P155" s="197"/>
      <c r="Q155" s="208"/>
      <c r="R155" s="199"/>
      <c r="S155" s="192"/>
      <c r="T155" s="199"/>
      <c r="U155" s="200"/>
      <c r="V155" s="192"/>
      <c r="W155" s="192"/>
      <c r="X155" s="192"/>
      <c r="Y155" s="192"/>
      <c r="Z155" s="192"/>
      <c r="AA155" s="192"/>
      <c r="AB155" s="192"/>
      <c r="AC155" s="210"/>
      <c r="AD155" s="210"/>
      <c r="AE155" s="210"/>
      <c r="AF155" s="210"/>
      <c r="AG155" s="210"/>
      <c r="AH155" s="210"/>
      <c r="AI155" s="201"/>
      <c r="AJ155" s="366"/>
      <c r="AK155" s="201"/>
      <c r="AL155" s="368"/>
      <c r="AM155" s="192"/>
      <c r="AN155" s="201"/>
      <c r="AO155" s="201"/>
      <c r="AP155" s="201"/>
      <c r="AQ155" s="202"/>
      <c r="AR155" s="202"/>
      <c r="AS155" s="202"/>
      <c r="AT155" s="366"/>
      <c r="AU155" s="201"/>
      <c r="AV155" s="203"/>
      <c r="AW155" s="192"/>
      <c r="AX155" s="366"/>
      <c r="AY155" s="201"/>
      <c r="AZ155" s="201"/>
      <c r="BA155" s="201"/>
      <c r="BB155" s="210"/>
      <c r="BC155" s="210"/>
      <c r="BD155" s="210"/>
      <c r="BE155" s="210"/>
      <c r="BF155" s="210"/>
      <c r="BG155" s="210"/>
      <c r="BH155" s="210"/>
      <c r="BI155" s="210"/>
      <c r="BJ155" s="210"/>
      <c r="BK155" s="210"/>
      <c r="BL155" s="210"/>
      <c r="BM155" s="210"/>
      <c r="BN155" s="210"/>
      <c r="BO155" s="210"/>
      <c r="BP155" s="210"/>
      <c r="BQ155" s="210"/>
      <c r="BR155" s="210"/>
      <c r="BS155" s="210"/>
      <c r="BT155" s="210"/>
      <c r="BU155" s="189"/>
    </row>
    <row r="156" spans="1:73" s="160" customFormat="1" x14ac:dyDescent="0.2">
      <c r="A156" s="191"/>
      <c r="B156" s="192"/>
      <c r="C156" s="206"/>
      <c r="D156" s="206"/>
      <c r="E156" s="207"/>
      <c r="F156" s="195"/>
      <c r="G156" s="192"/>
      <c r="H156" s="192"/>
      <c r="I156" s="192"/>
      <c r="J156" s="192"/>
      <c r="K156" s="192"/>
      <c r="L156" s="196"/>
      <c r="M156" s="202"/>
      <c r="N156" s="192"/>
      <c r="O156" s="192"/>
      <c r="P156" s="197"/>
      <c r="Q156" s="208"/>
      <c r="R156" s="199"/>
      <c r="S156" s="192"/>
      <c r="T156" s="199"/>
      <c r="U156" s="200"/>
      <c r="V156" s="192"/>
      <c r="W156" s="192"/>
      <c r="X156" s="192"/>
      <c r="Y156" s="192"/>
      <c r="Z156" s="192"/>
      <c r="AA156" s="192"/>
      <c r="AB156" s="192"/>
      <c r="AC156" s="210"/>
      <c r="AD156" s="210"/>
      <c r="AE156" s="210"/>
      <c r="AF156" s="210"/>
      <c r="AG156" s="210"/>
      <c r="AH156" s="210"/>
      <c r="AI156" s="201"/>
      <c r="AJ156" s="366"/>
      <c r="AK156" s="201"/>
      <c r="AL156" s="368"/>
      <c r="AM156" s="192"/>
      <c r="AN156" s="201"/>
      <c r="AO156" s="201"/>
      <c r="AP156" s="201"/>
      <c r="AQ156" s="202"/>
      <c r="AR156" s="202"/>
      <c r="AS156" s="202"/>
      <c r="AT156" s="366"/>
      <c r="AU156" s="201"/>
      <c r="AV156" s="203"/>
      <c r="AW156" s="192"/>
      <c r="AX156" s="366"/>
      <c r="AY156" s="201"/>
      <c r="AZ156" s="201"/>
      <c r="BA156" s="201"/>
      <c r="BB156" s="210"/>
      <c r="BC156" s="210"/>
      <c r="BD156" s="210"/>
      <c r="BE156" s="210"/>
      <c r="BF156" s="210"/>
      <c r="BG156" s="210"/>
      <c r="BH156" s="210"/>
      <c r="BI156" s="210"/>
      <c r="BJ156" s="210"/>
      <c r="BK156" s="210"/>
      <c r="BL156" s="210"/>
      <c r="BM156" s="210"/>
      <c r="BN156" s="210"/>
      <c r="BO156" s="210"/>
      <c r="BP156" s="210"/>
      <c r="BQ156" s="210"/>
      <c r="BR156" s="210"/>
      <c r="BS156" s="210"/>
      <c r="BT156" s="210"/>
      <c r="BU156" s="189"/>
    </row>
    <row r="157" spans="1:73" s="160" customFormat="1" x14ac:dyDescent="0.2">
      <c r="A157" s="191"/>
      <c r="B157" s="192"/>
      <c r="C157" s="206"/>
      <c r="D157" s="206"/>
      <c r="E157" s="207"/>
      <c r="F157" s="195"/>
      <c r="G157" s="192"/>
      <c r="H157" s="192"/>
      <c r="I157" s="192"/>
      <c r="J157" s="192"/>
      <c r="K157" s="192"/>
      <c r="L157" s="196"/>
      <c r="M157" s="202"/>
      <c r="N157" s="192"/>
      <c r="O157" s="192"/>
      <c r="P157" s="197"/>
      <c r="Q157" s="208"/>
      <c r="R157" s="199"/>
      <c r="S157" s="192"/>
      <c r="T157" s="199"/>
      <c r="U157" s="200"/>
      <c r="V157" s="192"/>
      <c r="W157" s="192"/>
      <c r="X157" s="192"/>
      <c r="Y157" s="192"/>
      <c r="Z157" s="192"/>
      <c r="AA157" s="192"/>
      <c r="AB157" s="192"/>
      <c r="AC157" s="210"/>
      <c r="AD157" s="210"/>
      <c r="AE157" s="210"/>
      <c r="AF157" s="210"/>
      <c r="AG157" s="210"/>
      <c r="AH157" s="210"/>
      <c r="AI157" s="201"/>
      <c r="AJ157" s="366"/>
      <c r="AK157" s="201"/>
      <c r="AL157" s="368"/>
      <c r="AM157" s="192"/>
      <c r="AN157" s="201"/>
      <c r="AO157" s="201"/>
      <c r="AP157" s="201"/>
      <c r="AQ157" s="202"/>
      <c r="AR157" s="202"/>
      <c r="AS157" s="202"/>
      <c r="AT157" s="366"/>
      <c r="AU157" s="201"/>
      <c r="AV157" s="203"/>
      <c r="AW157" s="192"/>
      <c r="AX157" s="366"/>
      <c r="AY157" s="201"/>
      <c r="AZ157" s="201"/>
      <c r="BA157" s="201"/>
      <c r="BB157" s="210"/>
      <c r="BC157" s="210"/>
      <c r="BD157" s="210"/>
      <c r="BE157" s="210"/>
      <c r="BF157" s="210"/>
      <c r="BG157" s="210"/>
      <c r="BH157" s="210"/>
      <c r="BI157" s="210"/>
      <c r="BJ157" s="210"/>
      <c r="BK157" s="210"/>
      <c r="BL157" s="210"/>
      <c r="BM157" s="210"/>
      <c r="BN157" s="210"/>
      <c r="BO157" s="210"/>
      <c r="BP157" s="210"/>
      <c r="BQ157" s="210"/>
      <c r="BR157" s="210"/>
      <c r="BS157" s="210"/>
      <c r="BT157" s="210"/>
      <c r="BU157" s="189"/>
    </row>
    <row r="158" spans="1:73" s="160" customFormat="1" x14ac:dyDescent="0.2">
      <c r="A158" s="191"/>
      <c r="B158" s="192"/>
      <c r="C158" s="206"/>
      <c r="D158" s="206"/>
      <c r="E158" s="207"/>
      <c r="F158" s="195"/>
      <c r="G158" s="192"/>
      <c r="H158" s="192"/>
      <c r="I158" s="192"/>
      <c r="J158" s="192"/>
      <c r="K158" s="192"/>
      <c r="L158" s="196"/>
      <c r="M158" s="202"/>
      <c r="N158" s="192"/>
      <c r="O158" s="192"/>
      <c r="P158" s="197"/>
      <c r="Q158" s="208"/>
      <c r="R158" s="199"/>
      <c r="S158" s="192"/>
      <c r="T158" s="199"/>
      <c r="U158" s="200"/>
      <c r="V158" s="192"/>
      <c r="W158" s="192"/>
      <c r="X158" s="192"/>
      <c r="Y158" s="192"/>
      <c r="Z158" s="192"/>
      <c r="AA158" s="192"/>
      <c r="AB158" s="192"/>
      <c r="AC158" s="210"/>
      <c r="AD158" s="210"/>
      <c r="AE158" s="210"/>
      <c r="AF158" s="210"/>
      <c r="AG158" s="210"/>
      <c r="AH158" s="210"/>
      <c r="AI158" s="201"/>
      <c r="AJ158" s="366"/>
      <c r="AK158" s="201"/>
      <c r="AL158" s="368"/>
      <c r="AM158" s="192"/>
      <c r="AN158" s="201"/>
      <c r="AO158" s="201"/>
      <c r="AP158" s="201"/>
      <c r="AQ158" s="202"/>
      <c r="AR158" s="202"/>
      <c r="AS158" s="202"/>
      <c r="AT158" s="366"/>
      <c r="AU158" s="201"/>
      <c r="AV158" s="203"/>
      <c r="AW158" s="192"/>
      <c r="AX158" s="366"/>
      <c r="AY158" s="201"/>
      <c r="AZ158" s="201"/>
      <c r="BA158" s="201"/>
      <c r="BB158" s="210"/>
      <c r="BC158" s="210"/>
      <c r="BD158" s="210"/>
      <c r="BE158" s="210"/>
      <c r="BF158" s="210"/>
      <c r="BG158" s="210"/>
      <c r="BH158" s="210"/>
      <c r="BI158" s="210"/>
      <c r="BJ158" s="210"/>
      <c r="BK158" s="210"/>
      <c r="BL158" s="210"/>
      <c r="BM158" s="210"/>
      <c r="BN158" s="210"/>
      <c r="BO158" s="210"/>
      <c r="BP158" s="210"/>
      <c r="BQ158" s="210"/>
      <c r="BR158" s="210"/>
      <c r="BS158" s="210"/>
      <c r="BT158" s="210"/>
      <c r="BU158" s="189"/>
    </row>
    <row r="159" spans="1:73" s="160" customFormat="1" x14ac:dyDescent="0.2">
      <c r="A159" s="191"/>
      <c r="B159" s="192"/>
      <c r="C159" s="206"/>
      <c r="D159" s="206"/>
      <c r="E159" s="207"/>
      <c r="F159" s="195"/>
      <c r="G159" s="192"/>
      <c r="H159" s="192"/>
      <c r="I159" s="192"/>
      <c r="J159" s="192"/>
      <c r="K159" s="192"/>
      <c r="L159" s="196"/>
      <c r="M159" s="202"/>
      <c r="N159" s="192"/>
      <c r="O159" s="192"/>
      <c r="P159" s="197"/>
      <c r="Q159" s="208"/>
      <c r="R159" s="199"/>
      <c r="S159" s="192"/>
      <c r="T159" s="199"/>
      <c r="U159" s="200"/>
      <c r="V159" s="192"/>
      <c r="W159" s="192"/>
      <c r="X159" s="192"/>
      <c r="Y159" s="192"/>
      <c r="Z159" s="192"/>
      <c r="AA159" s="192"/>
      <c r="AB159" s="192"/>
      <c r="AC159" s="210"/>
      <c r="AD159" s="210"/>
      <c r="AE159" s="210"/>
      <c r="AF159" s="210"/>
      <c r="AG159" s="210"/>
      <c r="AH159" s="210"/>
      <c r="AI159" s="201"/>
      <c r="AJ159" s="366"/>
      <c r="AK159" s="201"/>
      <c r="AL159" s="368"/>
      <c r="AM159" s="192"/>
      <c r="AN159" s="201"/>
      <c r="AO159" s="201"/>
      <c r="AP159" s="201"/>
      <c r="AQ159" s="202"/>
      <c r="AR159" s="202"/>
      <c r="AS159" s="202"/>
      <c r="AT159" s="366"/>
      <c r="AU159" s="201"/>
      <c r="AV159" s="203"/>
      <c r="AW159" s="192"/>
      <c r="AX159" s="366"/>
      <c r="AY159" s="201"/>
      <c r="AZ159" s="201"/>
      <c r="BA159" s="201"/>
      <c r="BB159" s="210"/>
      <c r="BC159" s="210"/>
      <c r="BD159" s="210"/>
      <c r="BE159" s="210"/>
      <c r="BF159" s="210"/>
      <c r="BG159" s="210"/>
      <c r="BH159" s="210"/>
      <c r="BI159" s="210"/>
      <c r="BJ159" s="210"/>
      <c r="BK159" s="210"/>
      <c r="BL159" s="210"/>
      <c r="BM159" s="210"/>
      <c r="BN159" s="210"/>
      <c r="BO159" s="210"/>
      <c r="BP159" s="210"/>
      <c r="BQ159" s="210"/>
      <c r="BR159" s="210"/>
      <c r="BS159" s="210"/>
      <c r="BT159" s="210"/>
      <c r="BU159" s="189"/>
    </row>
    <row r="160" spans="1:73" s="160" customFormat="1" x14ac:dyDescent="0.2">
      <c r="A160" s="191"/>
      <c r="B160" s="192"/>
      <c r="C160" s="206"/>
      <c r="D160" s="206"/>
      <c r="E160" s="207"/>
      <c r="F160" s="195"/>
      <c r="G160" s="192"/>
      <c r="H160" s="192"/>
      <c r="I160" s="192"/>
      <c r="J160" s="192"/>
      <c r="K160" s="192"/>
      <c r="L160" s="196"/>
      <c r="M160" s="202"/>
      <c r="N160" s="192"/>
      <c r="O160" s="192"/>
      <c r="P160" s="197"/>
      <c r="Q160" s="208"/>
      <c r="R160" s="199"/>
      <c r="S160" s="192"/>
      <c r="T160" s="199"/>
      <c r="U160" s="200"/>
      <c r="V160" s="192"/>
      <c r="W160" s="192"/>
      <c r="X160" s="192"/>
      <c r="Y160" s="192"/>
      <c r="Z160" s="192"/>
      <c r="AA160" s="192"/>
      <c r="AB160" s="192"/>
      <c r="AC160" s="210"/>
      <c r="AD160" s="210"/>
      <c r="AE160" s="210"/>
      <c r="AF160" s="210"/>
      <c r="AG160" s="210"/>
      <c r="AH160" s="210"/>
      <c r="AI160" s="201"/>
      <c r="AJ160" s="366"/>
      <c r="AK160" s="201"/>
      <c r="AL160" s="368"/>
      <c r="AM160" s="192"/>
      <c r="AN160" s="201"/>
      <c r="AO160" s="201"/>
      <c r="AP160" s="201"/>
      <c r="AQ160" s="202"/>
      <c r="AR160" s="202"/>
      <c r="AS160" s="202"/>
      <c r="AT160" s="366"/>
      <c r="AU160" s="201"/>
      <c r="AV160" s="203"/>
      <c r="AW160" s="192"/>
      <c r="AX160" s="366"/>
      <c r="AY160" s="201"/>
      <c r="AZ160" s="201"/>
      <c r="BA160" s="201"/>
      <c r="BB160" s="210"/>
      <c r="BC160" s="210"/>
      <c r="BD160" s="210"/>
      <c r="BE160" s="210"/>
      <c r="BF160" s="210"/>
      <c r="BG160" s="210"/>
      <c r="BH160" s="210"/>
      <c r="BI160" s="210"/>
      <c r="BJ160" s="210"/>
      <c r="BK160" s="210"/>
      <c r="BL160" s="210"/>
      <c r="BM160" s="210"/>
      <c r="BN160" s="210"/>
      <c r="BO160" s="210"/>
      <c r="BP160" s="210"/>
      <c r="BQ160" s="210"/>
      <c r="BR160" s="210"/>
      <c r="BS160" s="210"/>
      <c r="BT160" s="210"/>
      <c r="BU160" s="189"/>
    </row>
    <row r="161" spans="1:73" s="160" customFormat="1" x14ac:dyDescent="0.2">
      <c r="A161" s="191"/>
      <c r="B161" s="192"/>
      <c r="C161" s="206"/>
      <c r="D161" s="206"/>
      <c r="E161" s="207"/>
      <c r="F161" s="195"/>
      <c r="G161" s="192"/>
      <c r="H161" s="192"/>
      <c r="I161" s="192"/>
      <c r="J161" s="192"/>
      <c r="K161" s="192"/>
      <c r="L161" s="196"/>
      <c r="M161" s="202"/>
      <c r="N161" s="192"/>
      <c r="O161" s="192"/>
      <c r="P161" s="197"/>
      <c r="Q161" s="208"/>
      <c r="R161" s="199"/>
      <c r="S161" s="192"/>
      <c r="T161" s="199"/>
      <c r="U161" s="200"/>
      <c r="V161" s="192"/>
      <c r="W161" s="192"/>
      <c r="X161" s="192"/>
      <c r="Y161" s="192"/>
      <c r="Z161" s="192"/>
      <c r="AA161" s="192"/>
      <c r="AB161" s="192"/>
      <c r="AC161" s="210"/>
      <c r="AD161" s="210"/>
      <c r="AE161" s="210"/>
      <c r="AF161" s="210"/>
      <c r="AG161" s="210"/>
      <c r="AH161" s="210"/>
      <c r="AI161" s="201"/>
      <c r="AJ161" s="366"/>
      <c r="AK161" s="201"/>
      <c r="AL161" s="368"/>
      <c r="AM161" s="192"/>
      <c r="AN161" s="201"/>
      <c r="AO161" s="201"/>
      <c r="AP161" s="201"/>
      <c r="AQ161" s="202"/>
      <c r="AR161" s="202"/>
      <c r="AS161" s="202"/>
      <c r="AT161" s="366"/>
      <c r="AU161" s="201"/>
      <c r="AV161" s="203"/>
      <c r="AW161" s="192"/>
      <c r="AX161" s="366"/>
      <c r="AY161" s="201"/>
      <c r="AZ161" s="201"/>
      <c r="BA161" s="201"/>
      <c r="BB161" s="210"/>
      <c r="BC161" s="210"/>
      <c r="BD161" s="210"/>
      <c r="BE161" s="210"/>
      <c r="BF161" s="210"/>
      <c r="BG161" s="210"/>
      <c r="BH161" s="210"/>
      <c r="BI161" s="210"/>
      <c r="BJ161" s="210"/>
      <c r="BK161" s="210"/>
      <c r="BL161" s="210"/>
      <c r="BM161" s="210"/>
      <c r="BN161" s="210"/>
      <c r="BO161" s="210"/>
      <c r="BP161" s="210"/>
      <c r="BQ161" s="210"/>
      <c r="BR161" s="210"/>
      <c r="BS161" s="210"/>
      <c r="BT161" s="210"/>
      <c r="BU161" s="189"/>
    </row>
    <row r="162" spans="1:73" s="160" customFormat="1" x14ac:dyDescent="0.2">
      <c r="A162" s="191"/>
      <c r="B162" s="192"/>
      <c r="C162" s="206"/>
      <c r="D162" s="206"/>
      <c r="E162" s="207"/>
      <c r="F162" s="195"/>
      <c r="G162" s="192"/>
      <c r="H162" s="192"/>
      <c r="I162" s="192"/>
      <c r="J162" s="192"/>
      <c r="K162" s="192"/>
      <c r="L162" s="196"/>
      <c r="M162" s="202"/>
      <c r="N162" s="192"/>
      <c r="O162" s="192"/>
      <c r="P162" s="197"/>
      <c r="Q162" s="208"/>
      <c r="R162" s="199"/>
      <c r="S162" s="192"/>
      <c r="T162" s="199"/>
      <c r="U162" s="200"/>
      <c r="V162" s="192"/>
      <c r="W162" s="192"/>
      <c r="X162" s="192"/>
      <c r="Y162" s="192"/>
      <c r="Z162" s="192"/>
      <c r="AA162" s="192"/>
      <c r="AB162" s="192"/>
      <c r="AC162" s="210"/>
      <c r="AD162" s="210"/>
      <c r="AE162" s="210"/>
      <c r="AF162" s="210"/>
      <c r="AG162" s="210"/>
      <c r="AH162" s="210"/>
      <c r="AI162" s="201"/>
      <c r="AJ162" s="366"/>
      <c r="AK162" s="201"/>
      <c r="AL162" s="368"/>
      <c r="AM162" s="192"/>
      <c r="AN162" s="201"/>
      <c r="AO162" s="201"/>
      <c r="AP162" s="201"/>
      <c r="AQ162" s="202"/>
      <c r="AR162" s="202"/>
      <c r="AS162" s="202"/>
      <c r="AT162" s="366"/>
      <c r="AU162" s="201"/>
      <c r="AV162" s="203"/>
      <c r="AW162" s="192"/>
      <c r="AX162" s="366"/>
      <c r="AY162" s="201"/>
      <c r="AZ162" s="201"/>
      <c r="BA162" s="201"/>
      <c r="BB162" s="210"/>
      <c r="BC162" s="210"/>
      <c r="BD162" s="210"/>
      <c r="BE162" s="210"/>
      <c r="BF162" s="210"/>
      <c r="BG162" s="210"/>
      <c r="BH162" s="210"/>
      <c r="BI162" s="210"/>
      <c r="BJ162" s="210"/>
      <c r="BK162" s="210"/>
      <c r="BL162" s="210"/>
      <c r="BM162" s="210"/>
      <c r="BN162" s="210"/>
      <c r="BO162" s="210"/>
      <c r="BP162" s="210"/>
      <c r="BQ162" s="210"/>
      <c r="BR162" s="210"/>
      <c r="BS162" s="210"/>
      <c r="BT162" s="210"/>
      <c r="BU162" s="189"/>
    </row>
    <row r="163" spans="1:73" s="160" customFormat="1" x14ac:dyDescent="0.2">
      <c r="A163" s="191"/>
      <c r="B163" s="192"/>
      <c r="C163" s="206"/>
      <c r="D163" s="206"/>
      <c r="E163" s="207"/>
      <c r="F163" s="195"/>
      <c r="G163" s="192"/>
      <c r="H163" s="192"/>
      <c r="I163" s="192"/>
      <c r="J163" s="192"/>
      <c r="K163" s="192"/>
      <c r="L163" s="196"/>
      <c r="M163" s="202"/>
      <c r="N163" s="192"/>
      <c r="O163" s="192"/>
      <c r="P163" s="197"/>
      <c r="Q163" s="208"/>
      <c r="R163" s="199"/>
      <c r="S163" s="192"/>
      <c r="T163" s="199"/>
      <c r="U163" s="200"/>
      <c r="V163" s="192"/>
      <c r="W163" s="192"/>
      <c r="X163" s="192"/>
      <c r="Y163" s="192"/>
      <c r="Z163" s="192"/>
      <c r="AA163" s="192"/>
      <c r="AB163" s="192"/>
      <c r="AC163" s="210"/>
      <c r="AD163" s="210"/>
      <c r="AE163" s="210"/>
      <c r="AF163" s="210"/>
      <c r="AG163" s="210"/>
      <c r="AH163" s="210"/>
      <c r="AI163" s="201"/>
      <c r="AJ163" s="366"/>
      <c r="AK163" s="201"/>
      <c r="AL163" s="368"/>
      <c r="AM163" s="192"/>
      <c r="AN163" s="201"/>
      <c r="AO163" s="201"/>
      <c r="AP163" s="201"/>
      <c r="AQ163" s="202"/>
      <c r="AR163" s="202"/>
      <c r="AS163" s="202"/>
      <c r="AT163" s="366"/>
      <c r="AU163" s="201"/>
      <c r="AV163" s="203"/>
      <c r="AW163" s="192"/>
      <c r="AX163" s="366"/>
      <c r="AY163" s="201"/>
      <c r="AZ163" s="201"/>
      <c r="BA163" s="201"/>
      <c r="BB163" s="210"/>
      <c r="BC163" s="210"/>
      <c r="BD163" s="210"/>
      <c r="BE163" s="210"/>
      <c r="BF163" s="210"/>
      <c r="BG163" s="210"/>
      <c r="BH163" s="210"/>
      <c r="BI163" s="210"/>
      <c r="BJ163" s="210"/>
      <c r="BK163" s="210"/>
      <c r="BL163" s="210"/>
      <c r="BM163" s="210"/>
      <c r="BN163" s="210"/>
      <c r="BO163" s="210"/>
      <c r="BP163" s="210"/>
      <c r="BQ163" s="210"/>
      <c r="BR163" s="210"/>
      <c r="BS163" s="210"/>
      <c r="BT163" s="210"/>
      <c r="BU163" s="189"/>
    </row>
    <row r="164" spans="1:73" s="160" customFormat="1" x14ac:dyDescent="0.2">
      <c r="A164" s="191"/>
      <c r="B164" s="192"/>
      <c r="C164" s="206"/>
      <c r="D164" s="206"/>
      <c r="E164" s="207"/>
      <c r="F164" s="195"/>
      <c r="G164" s="192"/>
      <c r="H164" s="192"/>
      <c r="I164" s="192"/>
      <c r="J164" s="192"/>
      <c r="K164" s="192"/>
      <c r="L164" s="196"/>
      <c r="M164" s="202"/>
      <c r="N164" s="192"/>
      <c r="O164" s="192"/>
      <c r="P164" s="197"/>
      <c r="Q164" s="208"/>
      <c r="R164" s="199"/>
      <c r="S164" s="192"/>
      <c r="T164" s="199"/>
      <c r="U164" s="200"/>
      <c r="V164" s="192"/>
      <c r="W164" s="192"/>
      <c r="X164" s="192"/>
      <c r="Y164" s="192"/>
      <c r="Z164" s="192"/>
      <c r="AA164" s="192"/>
      <c r="AB164" s="192"/>
      <c r="AC164" s="210"/>
      <c r="AD164" s="210"/>
      <c r="AE164" s="210"/>
      <c r="AF164" s="210"/>
      <c r="AG164" s="210"/>
      <c r="AH164" s="210"/>
      <c r="AI164" s="201"/>
      <c r="AJ164" s="366"/>
      <c r="AK164" s="201"/>
      <c r="AL164" s="368"/>
      <c r="AM164" s="192"/>
      <c r="AN164" s="201"/>
      <c r="AO164" s="201"/>
      <c r="AP164" s="201"/>
      <c r="AQ164" s="202"/>
      <c r="AR164" s="202"/>
      <c r="AS164" s="202"/>
      <c r="AT164" s="366"/>
      <c r="AU164" s="201"/>
      <c r="AV164" s="203"/>
      <c r="AW164" s="192"/>
      <c r="AX164" s="366"/>
      <c r="AY164" s="201"/>
      <c r="AZ164" s="201"/>
      <c r="BA164" s="201"/>
      <c r="BB164" s="210"/>
      <c r="BC164" s="210"/>
      <c r="BD164" s="210"/>
      <c r="BE164" s="210"/>
      <c r="BF164" s="210"/>
      <c r="BG164" s="210"/>
      <c r="BH164" s="210"/>
      <c r="BI164" s="210"/>
      <c r="BJ164" s="210"/>
      <c r="BK164" s="210"/>
      <c r="BL164" s="210"/>
      <c r="BM164" s="210"/>
      <c r="BN164" s="210"/>
      <c r="BO164" s="210"/>
      <c r="BP164" s="210"/>
      <c r="BQ164" s="210"/>
      <c r="BR164" s="210"/>
      <c r="BS164" s="210"/>
      <c r="BT164" s="210"/>
      <c r="BU164" s="189"/>
    </row>
    <row r="165" spans="1:73" s="160" customFormat="1" x14ac:dyDescent="0.2">
      <c r="A165" s="191"/>
      <c r="B165" s="192"/>
      <c r="C165" s="206"/>
      <c r="D165" s="206"/>
      <c r="E165" s="207"/>
      <c r="F165" s="195"/>
      <c r="G165" s="192"/>
      <c r="H165" s="192"/>
      <c r="I165" s="192"/>
      <c r="J165" s="192"/>
      <c r="K165" s="192"/>
      <c r="L165" s="196"/>
      <c r="M165" s="202"/>
      <c r="N165" s="192"/>
      <c r="O165" s="192"/>
      <c r="P165" s="197"/>
      <c r="Q165" s="208"/>
      <c r="R165" s="199"/>
      <c r="S165" s="192"/>
      <c r="T165" s="199"/>
      <c r="U165" s="200"/>
      <c r="V165" s="192"/>
      <c r="W165" s="192"/>
      <c r="X165" s="192"/>
      <c r="Y165" s="192"/>
      <c r="Z165" s="192"/>
      <c r="AA165" s="192"/>
      <c r="AB165" s="192"/>
      <c r="AC165" s="210"/>
      <c r="AD165" s="210"/>
      <c r="AE165" s="210"/>
      <c r="AF165" s="210"/>
      <c r="AG165" s="210"/>
      <c r="AH165" s="210"/>
      <c r="AI165" s="201"/>
      <c r="AJ165" s="366"/>
      <c r="AK165" s="201"/>
      <c r="AL165" s="368"/>
      <c r="AM165" s="192"/>
      <c r="AN165" s="201"/>
      <c r="AO165" s="201"/>
      <c r="AP165" s="201"/>
      <c r="AQ165" s="202"/>
      <c r="AR165" s="202"/>
      <c r="AS165" s="202"/>
      <c r="AT165" s="366"/>
      <c r="AU165" s="201"/>
      <c r="AV165" s="203"/>
      <c r="AW165" s="192"/>
      <c r="AX165" s="366"/>
      <c r="AY165" s="201"/>
      <c r="AZ165" s="201"/>
      <c r="BA165" s="201"/>
      <c r="BB165" s="210"/>
      <c r="BC165" s="210"/>
      <c r="BD165" s="210"/>
      <c r="BE165" s="210"/>
      <c r="BF165" s="210"/>
      <c r="BG165" s="210"/>
      <c r="BH165" s="210"/>
      <c r="BI165" s="210"/>
      <c r="BJ165" s="210"/>
      <c r="BK165" s="210"/>
      <c r="BL165" s="210"/>
      <c r="BM165" s="210"/>
      <c r="BN165" s="210"/>
      <c r="BO165" s="210"/>
      <c r="BP165" s="210"/>
      <c r="BQ165" s="210"/>
      <c r="BR165" s="210"/>
      <c r="BS165" s="210"/>
      <c r="BT165" s="210"/>
      <c r="BU165" s="189"/>
    </row>
    <row r="166" spans="1:73" s="160" customFormat="1" x14ac:dyDescent="0.2">
      <c r="A166" s="191"/>
      <c r="B166" s="192"/>
      <c r="C166" s="206"/>
      <c r="D166" s="206"/>
      <c r="E166" s="207"/>
      <c r="F166" s="195"/>
      <c r="G166" s="192"/>
      <c r="H166" s="192"/>
      <c r="I166" s="192"/>
      <c r="J166" s="192"/>
      <c r="K166" s="192"/>
      <c r="L166" s="196"/>
      <c r="M166" s="202"/>
      <c r="N166" s="192"/>
      <c r="O166" s="192"/>
      <c r="P166" s="197"/>
      <c r="Q166" s="208"/>
      <c r="R166" s="199"/>
      <c r="S166" s="192"/>
      <c r="T166" s="199"/>
      <c r="U166" s="200"/>
      <c r="V166" s="192"/>
      <c r="W166" s="192"/>
      <c r="X166" s="192"/>
      <c r="Y166" s="192"/>
      <c r="Z166" s="192"/>
      <c r="AA166" s="192"/>
      <c r="AB166" s="192"/>
      <c r="AC166" s="210"/>
      <c r="AD166" s="210"/>
      <c r="AE166" s="210"/>
      <c r="AF166" s="210"/>
      <c r="AG166" s="210"/>
      <c r="AH166" s="210"/>
      <c r="AI166" s="201"/>
      <c r="AJ166" s="366"/>
      <c r="AK166" s="201"/>
      <c r="AL166" s="368"/>
      <c r="AM166" s="192"/>
      <c r="AN166" s="201"/>
      <c r="AO166" s="201"/>
      <c r="AP166" s="201"/>
      <c r="AQ166" s="202"/>
      <c r="AR166" s="202"/>
      <c r="AS166" s="202"/>
      <c r="AT166" s="366"/>
      <c r="AU166" s="201"/>
      <c r="AV166" s="203"/>
      <c r="AW166" s="192"/>
      <c r="AX166" s="366"/>
      <c r="AY166" s="201"/>
      <c r="AZ166" s="201"/>
      <c r="BA166" s="201"/>
      <c r="BB166" s="210"/>
      <c r="BC166" s="210"/>
      <c r="BD166" s="210"/>
      <c r="BE166" s="210"/>
      <c r="BF166" s="210"/>
      <c r="BG166" s="210"/>
      <c r="BH166" s="210"/>
      <c r="BI166" s="210"/>
      <c r="BJ166" s="210"/>
      <c r="BK166" s="210"/>
      <c r="BL166" s="210"/>
      <c r="BM166" s="210"/>
      <c r="BN166" s="210"/>
      <c r="BO166" s="210"/>
      <c r="BP166" s="210"/>
      <c r="BQ166" s="210"/>
      <c r="BR166" s="210"/>
      <c r="BS166" s="210"/>
      <c r="BT166" s="210"/>
      <c r="BU166" s="189"/>
    </row>
    <row r="167" spans="1:73" s="160" customFormat="1" x14ac:dyDescent="0.2">
      <c r="A167" s="191"/>
      <c r="B167" s="192"/>
      <c r="C167" s="206"/>
      <c r="D167" s="206"/>
      <c r="E167" s="207"/>
      <c r="F167" s="195"/>
      <c r="G167" s="192"/>
      <c r="H167" s="192"/>
      <c r="I167" s="192"/>
      <c r="J167" s="192"/>
      <c r="K167" s="192"/>
      <c r="L167" s="196"/>
      <c r="M167" s="202"/>
      <c r="N167" s="192"/>
      <c r="O167" s="192"/>
      <c r="P167" s="197"/>
      <c r="Q167" s="208"/>
      <c r="R167" s="199"/>
      <c r="S167" s="192"/>
      <c r="T167" s="199"/>
      <c r="U167" s="200"/>
      <c r="V167" s="192"/>
      <c r="W167" s="192"/>
      <c r="X167" s="192"/>
      <c r="Y167" s="192"/>
      <c r="Z167" s="192"/>
      <c r="AA167" s="192"/>
      <c r="AB167" s="192"/>
      <c r="AC167" s="210"/>
      <c r="AD167" s="210"/>
      <c r="AE167" s="210"/>
      <c r="AF167" s="210"/>
      <c r="AG167" s="210"/>
      <c r="AH167" s="210"/>
      <c r="AI167" s="201"/>
      <c r="AJ167" s="366"/>
      <c r="AK167" s="201"/>
      <c r="AL167" s="368"/>
      <c r="AM167" s="192"/>
      <c r="AN167" s="201"/>
      <c r="AO167" s="201"/>
      <c r="AP167" s="201"/>
      <c r="AQ167" s="202"/>
      <c r="AR167" s="202"/>
      <c r="AS167" s="202"/>
      <c r="AT167" s="366"/>
      <c r="AU167" s="201"/>
      <c r="AV167" s="203"/>
      <c r="AW167" s="192"/>
      <c r="AX167" s="366"/>
      <c r="AY167" s="201"/>
      <c r="AZ167" s="201"/>
      <c r="BA167" s="201"/>
      <c r="BB167" s="210"/>
      <c r="BC167" s="210"/>
      <c r="BD167" s="210"/>
      <c r="BE167" s="210"/>
      <c r="BF167" s="210"/>
      <c r="BG167" s="210"/>
      <c r="BH167" s="210"/>
      <c r="BI167" s="210"/>
      <c r="BJ167" s="210"/>
      <c r="BK167" s="210"/>
      <c r="BL167" s="210"/>
      <c r="BM167" s="210"/>
      <c r="BN167" s="210"/>
      <c r="BO167" s="210"/>
      <c r="BP167" s="210"/>
      <c r="BQ167" s="210"/>
      <c r="BR167" s="210"/>
      <c r="BS167" s="210"/>
      <c r="BT167" s="210"/>
      <c r="BU167" s="189"/>
    </row>
    <row r="168" spans="1:73" s="160" customFormat="1" x14ac:dyDescent="0.2">
      <c r="A168" s="191"/>
      <c r="B168" s="192"/>
      <c r="C168" s="206"/>
      <c r="D168" s="206"/>
      <c r="E168" s="207"/>
      <c r="F168" s="195"/>
      <c r="G168" s="192"/>
      <c r="H168" s="192"/>
      <c r="I168" s="192"/>
      <c r="J168" s="192"/>
      <c r="K168" s="192"/>
      <c r="L168" s="196"/>
      <c r="M168" s="202"/>
      <c r="N168" s="192"/>
      <c r="O168" s="192"/>
      <c r="P168" s="197"/>
      <c r="Q168" s="208"/>
      <c r="R168" s="199"/>
      <c r="S168" s="192"/>
      <c r="T168" s="199"/>
      <c r="U168" s="200"/>
      <c r="V168" s="192"/>
      <c r="W168" s="192"/>
      <c r="X168" s="192"/>
      <c r="Y168" s="192"/>
      <c r="Z168" s="192"/>
      <c r="AA168" s="192"/>
      <c r="AB168" s="192"/>
      <c r="AC168" s="210"/>
      <c r="AD168" s="210"/>
      <c r="AE168" s="210"/>
      <c r="AF168" s="210"/>
      <c r="AG168" s="210"/>
      <c r="AH168" s="210"/>
      <c r="AI168" s="201"/>
      <c r="AJ168" s="366"/>
      <c r="AK168" s="201"/>
      <c r="AL168" s="368"/>
      <c r="AM168" s="192"/>
      <c r="AN168" s="201"/>
      <c r="AO168" s="201"/>
      <c r="AP168" s="201"/>
      <c r="AQ168" s="202"/>
      <c r="AR168" s="202"/>
      <c r="AS168" s="202"/>
      <c r="AT168" s="366"/>
      <c r="AU168" s="201"/>
      <c r="AV168" s="203"/>
      <c r="AW168" s="192"/>
      <c r="AX168" s="366"/>
      <c r="AY168" s="201"/>
      <c r="AZ168" s="201"/>
      <c r="BA168" s="201"/>
      <c r="BB168" s="210"/>
      <c r="BC168" s="210"/>
      <c r="BD168" s="210"/>
      <c r="BE168" s="210"/>
      <c r="BF168" s="210"/>
      <c r="BG168" s="210"/>
      <c r="BH168" s="210"/>
      <c r="BI168" s="210"/>
      <c r="BJ168" s="210"/>
      <c r="BK168" s="210"/>
      <c r="BL168" s="210"/>
      <c r="BM168" s="210"/>
      <c r="BN168" s="210"/>
      <c r="BO168" s="210"/>
      <c r="BP168" s="210"/>
      <c r="BQ168" s="210"/>
      <c r="BR168" s="210"/>
      <c r="BS168" s="210"/>
      <c r="BT168" s="210"/>
      <c r="BU168" s="189"/>
    </row>
    <row r="169" spans="1:73" s="160" customFormat="1" x14ac:dyDescent="0.2">
      <c r="A169" s="191"/>
      <c r="B169" s="192"/>
      <c r="C169" s="206"/>
      <c r="D169" s="206"/>
      <c r="E169" s="207"/>
      <c r="F169" s="195"/>
      <c r="G169" s="192"/>
      <c r="H169" s="192"/>
      <c r="I169" s="192"/>
      <c r="J169" s="192"/>
      <c r="K169" s="192"/>
      <c r="L169" s="196"/>
      <c r="M169" s="202"/>
      <c r="N169" s="192"/>
      <c r="O169" s="192"/>
      <c r="P169" s="197"/>
      <c r="Q169" s="208"/>
      <c r="R169" s="199"/>
      <c r="S169" s="192"/>
      <c r="T169" s="199"/>
      <c r="U169" s="200"/>
      <c r="V169" s="192"/>
      <c r="W169" s="192"/>
      <c r="X169" s="192"/>
      <c r="Y169" s="192"/>
      <c r="Z169" s="192"/>
      <c r="AA169" s="192"/>
      <c r="AB169" s="192"/>
      <c r="AC169" s="210"/>
      <c r="AD169" s="210"/>
      <c r="AE169" s="210"/>
      <c r="AF169" s="210"/>
      <c r="AG169" s="210"/>
      <c r="AH169" s="210"/>
      <c r="AI169" s="201"/>
      <c r="AJ169" s="366"/>
      <c r="AK169" s="201"/>
      <c r="AL169" s="368"/>
      <c r="AM169" s="192"/>
      <c r="AN169" s="201"/>
      <c r="AO169" s="201"/>
      <c r="AP169" s="201"/>
      <c r="AQ169" s="202"/>
      <c r="AR169" s="202"/>
      <c r="AS169" s="202"/>
      <c r="AT169" s="366"/>
      <c r="AU169" s="201"/>
      <c r="AV169" s="203"/>
      <c r="AW169" s="192"/>
      <c r="AX169" s="366"/>
      <c r="AY169" s="201"/>
      <c r="AZ169" s="201"/>
      <c r="BA169" s="201"/>
      <c r="BB169" s="210"/>
      <c r="BC169" s="210"/>
      <c r="BD169" s="210"/>
      <c r="BE169" s="210"/>
      <c r="BF169" s="210"/>
      <c r="BG169" s="210"/>
      <c r="BH169" s="210"/>
      <c r="BI169" s="210"/>
      <c r="BJ169" s="210"/>
      <c r="BK169" s="210"/>
      <c r="BL169" s="210"/>
      <c r="BM169" s="210"/>
      <c r="BN169" s="210"/>
      <c r="BO169" s="210"/>
      <c r="BP169" s="210"/>
      <c r="BQ169" s="210"/>
      <c r="BR169" s="210"/>
      <c r="BS169" s="210"/>
      <c r="BT169" s="210"/>
      <c r="BU169" s="189"/>
    </row>
    <row r="170" spans="1:73" s="160" customFormat="1" x14ac:dyDescent="0.2">
      <c r="A170" s="191"/>
      <c r="B170" s="192"/>
      <c r="C170" s="206"/>
      <c r="D170" s="206"/>
      <c r="E170" s="207"/>
      <c r="F170" s="195"/>
      <c r="G170" s="192"/>
      <c r="H170" s="192"/>
      <c r="I170" s="192"/>
      <c r="J170" s="192"/>
      <c r="K170" s="192"/>
      <c r="L170" s="196"/>
      <c r="M170" s="202"/>
      <c r="N170" s="192"/>
      <c r="O170" s="192"/>
      <c r="P170" s="197"/>
      <c r="Q170" s="208"/>
      <c r="R170" s="199"/>
      <c r="S170" s="192"/>
      <c r="T170" s="199"/>
      <c r="U170" s="200"/>
      <c r="V170" s="192"/>
      <c r="W170" s="192"/>
      <c r="X170" s="192"/>
      <c r="Y170" s="192"/>
      <c r="Z170" s="192"/>
      <c r="AA170" s="192"/>
      <c r="AB170" s="192"/>
      <c r="AC170" s="210"/>
      <c r="AD170" s="210"/>
      <c r="AE170" s="210"/>
      <c r="AF170" s="210"/>
      <c r="AG170" s="210"/>
      <c r="AH170" s="210"/>
      <c r="AI170" s="201"/>
      <c r="AJ170" s="366"/>
      <c r="AK170" s="201"/>
      <c r="AL170" s="368"/>
      <c r="AM170" s="192"/>
      <c r="AN170" s="201"/>
      <c r="AO170" s="201"/>
      <c r="AP170" s="201"/>
      <c r="AQ170" s="202"/>
      <c r="AR170" s="202"/>
      <c r="AS170" s="202"/>
      <c r="AT170" s="366"/>
      <c r="AU170" s="201"/>
      <c r="AV170" s="203"/>
      <c r="AW170" s="192"/>
      <c r="AX170" s="366"/>
      <c r="AY170" s="201"/>
      <c r="AZ170" s="201"/>
      <c r="BA170" s="201"/>
      <c r="BB170" s="210"/>
      <c r="BC170" s="210"/>
      <c r="BD170" s="210"/>
      <c r="BE170" s="210"/>
      <c r="BF170" s="210"/>
      <c r="BG170" s="210"/>
      <c r="BH170" s="210"/>
      <c r="BI170" s="210"/>
      <c r="BJ170" s="210"/>
      <c r="BK170" s="210"/>
      <c r="BL170" s="210"/>
      <c r="BM170" s="210"/>
      <c r="BN170" s="210"/>
      <c r="BO170" s="210"/>
      <c r="BP170" s="210"/>
      <c r="BQ170" s="210"/>
      <c r="BR170" s="210"/>
      <c r="BS170" s="210"/>
      <c r="BT170" s="210"/>
      <c r="BU170" s="189"/>
    </row>
    <row r="171" spans="1:73" s="160" customFormat="1" x14ac:dyDescent="0.2">
      <c r="A171" s="191"/>
      <c r="B171" s="192"/>
      <c r="C171" s="206"/>
      <c r="D171" s="206"/>
      <c r="E171" s="207"/>
      <c r="F171" s="195"/>
      <c r="G171" s="192"/>
      <c r="H171" s="192"/>
      <c r="I171" s="192"/>
      <c r="J171" s="192"/>
      <c r="K171" s="192"/>
      <c r="L171" s="196"/>
      <c r="M171" s="202"/>
      <c r="N171" s="192"/>
      <c r="O171" s="192"/>
      <c r="P171" s="197"/>
      <c r="Q171" s="208"/>
      <c r="R171" s="199"/>
      <c r="S171" s="192"/>
      <c r="T171" s="199"/>
      <c r="U171" s="200"/>
      <c r="V171" s="192"/>
      <c r="W171" s="192"/>
      <c r="X171" s="192"/>
      <c r="Y171" s="192"/>
      <c r="Z171" s="192"/>
      <c r="AA171" s="192"/>
      <c r="AB171" s="192"/>
      <c r="AC171" s="210"/>
      <c r="AD171" s="210"/>
      <c r="AE171" s="210"/>
      <c r="AF171" s="210"/>
      <c r="AG171" s="210"/>
      <c r="AH171" s="210"/>
      <c r="AI171" s="201"/>
      <c r="AJ171" s="366"/>
      <c r="AK171" s="201"/>
      <c r="AL171" s="368"/>
      <c r="AM171" s="192"/>
      <c r="AN171" s="201"/>
      <c r="AO171" s="201"/>
      <c r="AP171" s="201"/>
      <c r="AQ171" s="202"/>
      <c r="AR171" s="202"/>
      <c r="AS171" s="202"/>
      <c r="AT171" s="366"/>
      <c r="AU171" s="201"/>
      <c r="AV171" s="203"/>
      <c r="AW171" s="192"/>
      <c r="AX171" s="366"/>
      <c r="AY171" s="201"/>
      <c r="AZ171" s="201"/>
      <c r="BA171" s="201"/>
      <c r="BB171" s="210"/>
      <c r="BC171" s="210"/>
      <c r="BD171" s="210"/>
      <c r="BE171" s="210"/>
      <c r="BF171" s="210"/>
      <c r="BG171" s="210"/>
      <c r="BH171" s="210"/>
      <c r="BI171" s="210"/>
      <c r="BJ171" s="210"/>
      <c r="BK171" s="210"/>
      <c r="BL171" s="210"/>
      <c r="BM171" s="210"/>
      <c r="BN171" s="210"/>
      <c r="BO171" s="210"/>
      <c r="BP171" s="210"/>
      <c r="BQ171" s="210"/>
      <c r="BR171" s="210"/>
      <c r="BS171" s="210"/>
      <c r="BT171" s="210"/>
      <c r="BU171" s="189"/>
    </row>
    <row r="172" spans="1:73" s="160" customFormat="1" x14ac:dyDescent="0.2">
      <c r="A172" s="191"/>
      <c r="B172" s="192"/>
      <c r="C172" s="206"/>
      <c r="D172" s="206"/>
      <c r="E172" s="207"/>
      <c r="F172" s="195"/>
      <c r="G172" s="192"/>
      <c r="H172" s="192"/>
      <c r="I172" s="192"/>
      <c r="J172" s="192"/>
      <c r="K172" s="192"/>
      <c r="L172" s="196"/>
      <c r="M172" s="202"/>
      <c r="N172" s="192"/>
      <c r="O172" s="192"/>
      <c r="P172" s="197"/>
      <c r="Q172" s="208"/>
      <c r="R172" s="199"/>
      <c r="S172" s="192"/>
      <c r="T172" s="199"/>
      <c r="U172" s="200"/>
      <c r="V172" s="192"/>
      <c r="W172" s="192"/>
      <c r="X172" s="192"/>
      <c r="Y172" s="192"/>
      <c r="Z172" s="192"/>
      <c r="AA172" s="192"/>
      <c r="AB172" s="192"/>
      <c r="AC172" s="210"/>
      <c r="AD172" s="210"/>
      <c r="AE172" s="210"/>
      <c r="AF172" s="210"/>
      <c r="AG172" s="210"/>
      <c r="AH172" s="210"/>
      <c r="AI172" s="201"/>
      <c r="AJ172" s="366"/>
      <c r="AK172" s="201"/>
      <c r="AL172" s="368"/>
      <c r="AM172" s="192"/>
      <c r="AN172" s="201"/>
      <c r="AO172" s="201"/>
      <c r="AP172" s="201"/>
      <c r="AQ172" s="202"/>
      <c r="AR172" s="202"/>
      <c r="AS172" s="202"/>
      <c r="AT172" s="366"/>
      <c r="AU172" s="201"/>
      <c r="AV172" s="203"/>
      <c r="AW172" s="192"/>
      <c r="AX172" s="366"/>
      <c r="AY172" s="201"/>
      <c r="AZ172" s="201"/>
      <c r="BA172" s="201"/>
      <c r="BB172" s="210"/>
      <c r="BC172" s="210"/>
      <c r="BD172" s="210"/>
      <c r="BE172" s="210"/>
      <c r="BF172" s="210"/>
      <c r="BG172" s="210"/>
      <c r="BH172" s="210"/>
      <c r="BI172" s="210"/>
      <c r="BJ172" s="210"/>
      <c r="BK172" s="210"/>
      <c r="BL172" s="210"/>
      <c r="BM172" s="210"/>
      <c r="BN172" s="210"/>
      <c r="BO172" s="210"/>
      <c r="BP172" s="210"/>
      <c r="BQ172" s="210"/>
      <c r="BR172" s="210"/>
      <c r="BS172" s="210"/>
      <c r="BT172" s="210"/>
      <c r="BU172" s="189"/>
    </row>
    <row r="173" spans="1:73" s="160" customFormat="1" x14ac:dyDescent="0.2">
      <c r="A173" s="191"/>
      <c r="B173" s="192"/>
      <c r="C173" s="206"/>
      <c r="D173" s="206"/>
      <c r="E173" s="207"/>
      <c r="F173" s="195"/>
      <c r="G173" s="192"/>
      <c r="H173" s="192"/>
      <c r="I173" s="192"/>
      <c r="J173" s="192"/>
      <c r="K173" s="192"/>
      <c r="L173" s="196"/>
      <c r="M173" s="202"/>
      <c r="N173" s="192"/>
      <c r="O173" s="192"/>
      <c r="P173" s="197"/>
      <c r="Q173" s="208"/>
      <c r="R173" s="199"/>
      <c r="S173" s="192"/>
      <c r="T173" s="199"/>
      <c r="U173" s="200"/>
      <c r="V173" s="192"/>
      <c r="W173" s="192"/>
      <c r="X173" s="192"/>
      <c r="Y173" s="192"/>
      <c r="Z173" s="192"/>
      <c r="AA173" s="192"/>
      <c r="AB173" s="192"/>
      <c r="AC173" s="210"/>
      <c r="AD173" s="210"/>
      <c r="AE173" s="210"/>
      <c r="AF173" s="210"/>
      <c r="AG173" s="210"/>
      <c r="AH173" s="210"/>
      <c r="AI173" s="201"/>
      <c r="AJ173" s="366"/>
      <c r="AK173" s="201"/>
      <c r="AL173" s="368"/>
      <c r="AM173" s="192"/>
      <c r="AN173" s="201"/>
      <c r="AO173" s="201"/>
      <c r="AP173" s="201"/>
      <c r="AQ173" s="202"/>
      <c r="AR173" s="202"/>
      <c r="AS173" s="202"/>
      <c r="AT173" s="366"/>
      <c r="AU173" s="201"/>
      <c r="AV173" s="203"/>
      <c r="AW173" s="192"/>
      <c r="AX173" s="366"/>
      <c r="AY173" s="201"/>
      <c r="AZ173" s="201"/>
      <c r="BA173" s="201"/>
      <c r="BB173" s="210"/>
      <c r="BC173" s="210"/>
      <c r="BD173" s="210"/>
      <c r="BE173" s="210"/>
      <c r="BF173" s="210"/>
      <c r="BG173" s="210"/>
      <c r="BH173" s="210"/>
      <c r="BI173" s="210"/>
      <c r="BJ173" s="210"/>
      <c r="BK173" s="210"/>
      <c r="BL173" s="210"/>
      <c r="BM173" s="210"/>
      <c r="BN173" s="210"/>
      <c r="BO173" s="210"/>
      <c r="BP173" s="210"/>
      <c r="BQ173" s="210"/>
      <c r="BR173" s="210"/>
      <c r="BS173" s="210"/>
      <c r="BT173" s="210"/>
      <c r="BU173" s="189"/>
    </row>
    <row r="174" spans="1:73" s="160" customFormat="1" x14ac:dyDescent="0.2">
      <c r="A174" s="191"/>
      <c r="B174" s="192"/>
      <c r="C174" s="206"/>
      <c r="D174" s="206"/>
      <c r="E174" s="207"/>
      <c r="F174" s="195"/>
      <c r="G174" s="192"/>
      <c r="H174" s="192"/>
      <c r="I174" s="192"/>
      <c r="J174" s="192"/>
      <c r="K174" s="192"/>
      <c r="L174" s="196"/>
      <c r="M174" s="202"/>
      <c r="N174" s="192"/>
      <c r="O174" s="192"/>
      <c r="P174" s="197"/>
      <c r="Q174" s="208"/>
      <c r="R174" s="199"/>
      <c r="S174" s="192"/>
      <c r="T174" s="199"/>
      <c r="U174" s="200"/>
      <c r="V174" s="192"/>
      <c r="W174" s="192"/>
      <c r="X174" s="192"/>
      <c r="Y174" s="192"/>
      <c r="Z174" s="192"/>
      <c r="AA174" s="192"/>
      <c r="AB174" s="192"/>
      <c r="AC174" s="210"/>
      <c r="AD174" s="210"/>
      <c r="AE174" s="210"/>
      <c r="AF174" s="210"/>
      <c r="AG174" s="210"/>
      <c r="AH174" s="210"/>
      <c r="AI174" s="201"/>
      <c r="AJ174" s="366"/>
      <c r="AK174" s="201"/>
      <c r="AL174" s="368"/>
      <c r="AM174" s="192"/>
      <c r="AN174" s="201"/>
      <c r="AO174" s="201"/>
      <c r="AP174" s="201"/>
      <c r="AQ174" s="202"/>
      <c r="AR174" s="202"/>
      <c r="AS174" s="202"/>
      <c r="AT174" s="366"/>
      <c r="AU174" s="201"/>
      <c r="AV174" s="203"/>
      <c r="AW174" s="192"/>
      <c r="AX174" s="366"/>
      <c r="AY174" s="201"/>
      <c r="AZ174" s="201"/>
      <c r="BA174" s="201"/>
      <c r="BB174" s="210"/>
      <c r="BC174" s="210"/>
      <c r="BD174" s="210"/>
      <c r="BE174" s="210"/>
      <c r="BF174" s="210"/>
      <c r="BG174" s="210"/>
      <c r="BH174" s="210"/>
      <c r="BI174" s="210"/>
      <c r="BJ174" s="210"/>
      <c r="BK174" s="210"/>
      <c r="BL174" s="210"/>
      <c r="BM174" s="210"/>
      <c r="BN174" s="210"/>
      <c r="BO174" s="210"/>
      <c r="BP174" s="210"/>
      <c r="BQ174" s="210"/>
      <c r="BR174" s="210"/>
      <c r="BS174" s="210"/>
      <c r="BT174" s="210"/>
      <c r="BU174" s="189"/>
    </row>
    <row r="175" spans="1:73" s="160" customFormat="1" x14ac:dyDescent="0.2">
      <c r="A175" s="191"/>
      <c r="B175" s="192"/>
      <c r="C175" s="206"/>
      <c r="D175" s="206"/>
      <c r="E175" s="207"/>
      <c r="F175" s="195"/>
      <c r="G175" s="192"/>
      <c r="H175" s="192"/>
      <c r="I175" s="192"/>
      <c r="J175" s="192"/>
      <c r="K175" s="192"/>
      <c r="L175" s="196"/>
      <c r="M175" s="202"/>
      <c r="N175" s="192"/>
      <c r="O175" s="192"/>
      <c r="P175" s="197"/>
      <c r="Q175" s="208"/>
      <c r="R175" s="199"/>
      <c r="S175" s="192"/>
      <c r="T175" s="199"/>
      <c r="U175" s="200"/>
      <c r="V175" s="192"/>
      <c r="W175" s="192"/>
      <c r="X175" s="192"/>
      <c r="Y175" s="192"/>
      <c r="Z175" s="192"/>
      <c r="AA175" s="192"/>
      <c r="AB175" s="192"/>
      <c r="AC175" s="210"/>
      <c r="AD175" s="210"/>
      <c r="AE175" s="210"/>
      <c r="AF175" s="210"/>
      <c r="AG175" s="210"/>
      <c r="AH175" s="210"/>
      <c r="AI175" s="201"/>
      <c r="AJ175" s="366"/>
      <c r="AK175" s="201"/>
      <c r="AL175" s="368"/>
      <c r="AM175" s="192"/>
      <c r="AN175" s="201"/>
      <c r="AO175" s="201"/>
      <c r="AP175" s="201"/>
      <c r="AQ175" s="202"/>
      <c r="AR175" s="202"/>
      <c r="AS175" s="202"/>
      <c r="AT175" s="366"/>
      <c r="AU175" s="201"/>
      <c r="AV175" s="203"/>
      <c r="AW175" s="192"/>
      <c r="AX175" s="366"/>
      <c r="AY175" s="201"/>
      <c r="AZ175" s="201"/>
      <c r="BA175" s="201"/>
      <c r="BB175" s="210"/>
      <c r="BC175" s="210"/>
      <c r="BD175" s="210"/>
      <c r="BE175" s="210"/>
      <c r="BF175" s="210"/>
      <c r="BG175" s="210"/>
      <c r="BH175" s="210"/>
      <c r="BI175" s="210"/>
      <c r="BJ175" s="210"/>
      <c r="BK175" s="210"/>
      <c r="BL175" s="210"/>
      <c r="BM175" s="210"/>
      <c r="BN175" s="210"/>
      <c r="BO175" s="210"/>
      <c r="BP175" s="210"/>
      <c r="BQ175" s="210"/>
      <c r="BR175" s="210"/>
      <c r="BS175" s="210"/>
      <c r="BT175" s="210"/>
      <c r="BU175" s="189"/>
    </row>
    <row r="176" spans="1:73" s="160" customFormat="1" x14ac:dyDescent="0.2">
      <c r="A176" s="191"/>
      <c r="B176" s="192"/>
      <c r="C176" s="206"/>
      <c r="D176" s="206"/>
      <c r="E176" s="207"/>
      <c r="F176" s="195"/>
      <c r="G176" s="192"/>
      <c r="H176" s="192"/>
      <c r="I176" s="192"/>
      <c r="J176" s="192"/>
      <c r="K176" s="192"/>
      <c r="L176" s="196"/>
      <c r="M176" s="202"/>
      <c r="N176" s="192"/>
      <c r="O176" s="192"/>
      <c r="P176" s="197"/>
      <c r="Q176" s="208"/>
      <c r="R176" s="199"/>
      <c r="S176" s="192"/>
      <c r="T176" s="199"/>
      <c r="U176" s="200"/>
      <c r="V176" s="192"/>
      <c r="W176" s="192"/>
      <c r="X176" s="192"/>
      <c r="Y176" s="192"/>
      <c r="Z176" s="192"/>
      <c r="AA176" s="192"/>
      <c r="AB176" s="192"/>
      <c r="AC176" s="210"/>
      <c r="AD176" s="210"/>
      <c r="AE176" s="210"/>
      <c r="AF176" s="210"/>
      <c r="AG176" s="210"/>
      <c r="AH176" s="210"/>
      <c r="AI176" s="201"/>
      <c r="AJ176" s="366"/>
      <c r="AK176" s="201"/>
      <c r="AL176" s="368"/>
      <c r="AM176" s="192"/>
      <c r="AN176" s="201"/>
      <c r="AO176" s="201"/>
      <c r="AP176" s="201"/>
      <c r="AQ176" s="202"/>
      <c r="AR176" s="202"/>
      <c r="AS176" s="202"/>
      <c r="AT176" s="366"/>
      <c r="AU176" s="201"/>
      <c r="AV176" s="203"/>
      <c r="AW176" s="192"/>
      <c r="AX176" s="366"/>
      <c r="AY176" s="201"/>
      <c r="AZ176" s="201"/>
      <c r="BA176" s="201"/>
      <c r="BB176" s="210"/>
      <c r="BC176" s="210"/>
      <c r="BD176" s="210"/>
      <c r="BE176" s="210"/>
      <c r="BF176" s="210"/>
      <c r="BG176" s="210"/>
      <c r="BH176" s="210"/>
      <c r="BI176" s="210"/>
      <c r="BJ176" s="210"/>
      <c r="BK176" s="210"/>
      <c r="BL176" s="210"/>
      <c r="BM176" s="210"/>
      <c r="BN176" s="210"/>
      <c r="BO176" s="210"/>
      <c r="BP176" s="210"/>
      <c r="BQ176" s="210"/>
      <c r="BR176" s="210"/>
      <c r="BS176" s="210"/>
      <c r="BT176" s="210"/>
      <c r="BU176" s="189"/>
    </row>
    <row r="177" spans="1:73" s="160" customFormat="1" x14ac:dyDescent="0.2">
      <c r="A177" s="191"/>
      <c r="B177" s="192"/>
      <c r="C177" s="206"/>
      <c r="D177" s="206"/>
      <c r="E177" s="207"/>
      <c r="F177" s="195"/>
      <c r="G177" s="192"/>
      <c r="H177" s="192"/>
      <c r="I177" s="192"/>
      <c r="J177" s="192"/>
      <c r="K177" s="192"/>
      <c r="L177" s="196"/>
      <c r="M177" s="202"/>
      <c r="N177" s="192"/>
      <c r="O177" s="192"/>
      <c r="P177" s="197"/>
      <c r="Q177" s="208"/>
      <c r="R177" s="199"/>
      <c r="S177" s="192"/>
      <c r="T177" s="199"/>
      <c r="U177" s="200"/>
      <c r="V177" s="192"/>
      <c r="W177" s="192"/>
      <c r="X177" s="192"/>
      <c r="Y177" s="192"/>
      <c r="Z177" s="192"/>
      <c r="AA177" s="192"/>
      <c r="AB177" s="192"/>
      <c r="AC177" s="210"/>
      <c r="AD177" s="210"/>
      <c r="AE177" s="210"/>
      <c r="AF177" s="210"/>
      <c r="AG177" s="210"/>
      <c r="AH177" s="210"/>
      <c r="AI177" s="201"/>
      <c r="AJ177" s="366"/>
      <c r="AK177" s="201"/>
      <c r="AL177" s="368"/>
      <c r="AM177" s="192"/>
      <c r="AN177" s="201"/>
      <c r="AO177" s="201"/>
      <c r="AP177" s="201"/>
      <c r="AQ177" s="202"/>
      <c r="AR177" s="202"/>
      <c r="AS177" s="202"/>
      <c r="AT177" s="366"/>
      <c r="AU177" s="201"/>
      <c r="AV177" s="203"/>
      <c r="AW177" s="192"/>
      <c r="AX177" s="366"/>
      <c r="AY177" s="201"/>
      <c r="AZ177" s="201"/>
      <c r="BA177" s="201"/>
      <c r="BB177" s="210"/>
      <c r="BC177" s="210"/>
      <c r="BD177" s="210"/>
      <c r="BE177" s="210"/>
      <c r="BF177" s="210"/>
      <c r="BG177" s="210"/>
      <c r="BH177" s="210"/>
      <c r="BI177" s="210"/>
      <c r="BJ177" s="210"/>
      <c r="BK177" s="210"/>
      <c r="BL177" s="210"/>
      <c r="BM177" s="210"/>
      <c r="BN177" s="210"/>
      <c r="BO177" s="210"/>
      <c r="BP177" s="210"/>
      <c r="BQ177" s="210"/>
      <c r="BR177" s="210"/>
      <c r="BS177" s="210"/>
      <c r="BT177" s="210"/>
      <c r="BU177" s="189"/>
    </row>
    <row r="178" spans="1:73" s="160" customFormat="1" x14ac:dyDescent="0.2">
      <c r="A178" s="191"/>
      <c r="B178" s="192"/>
      <c r="C178" s="206"/>
      <c r="D178" s="206"/>
      <c r="E178" s="207"/>
      <c r="F178" s="195"/>
      <c r="G178" s="192"/>
      <c r="H178" s="192"/>
      <c r="I178" s="192"/>
      <c r="J178" s="192"/>
      <c r="K178" s="192"/>
      <c r="L178" s="196"/>
      <c r="M178" s="202"/>
      <c r="N178" s="192"/>
      <c r="O178" s="192"/>
      <c r="P178" s="197"/>
      <c r="Q178" s="208"/>
      <c r="R178" s="199"/>
      <c r="S178" s="192"/>
      <c r="T178" s="199"/>
      <c r="U178" s="200"/>
      <c r="V178" s="192"/>
      <c r="W178" s="192"/>
      <c r="X178" s="192"/>
      <c r="Y178" s="192"/>
      <c r="Z178" s="192"/>
      <c r="AA178" s="192"/>
      <c r="AB178" s="192"/>
      <c r="AC178" s="210"/>
      <c r="AD178" s="210"/>
      <c r="AE178" s="210"/>
      <c r="AF178" s="210"/>
      <c r="AG178" s="210"/>
      <c r="AH178" s="210"/>
      <c r="AI178" s="201"/>
      <c r="AJ178" s="366"/>
      <c r="AK178" s="201"/>
      <c r="AL178" s="368"/>
      <c r="AM178" s="192"/>
      <c r="AN178" s="201"/>
      <c r="AO178" s="201"/>
      <c r="AP178" s="201"/>
      <c r="AQ178" s="202"/>
      <c r="AR178" s="202"/>
      <c r="AS178" s="202"/>
      <c r="AT178" s="366"/>
      <c r="AU178" s="201"/>
      <c r="AV178" s="203"/>
      <c r="AW178" s="192"/>
      <c r="AX178" s="366"/>
      <c r="AY178" s="201"/>
      <c r="AZ178" s="201"/>
      <c r="BA178" s="201"/>
      <c r="BB178" s="210"/>
      <c r="BC178" s="210"/>
      <c r="BD178" s="210"/>
      <c r="BE178" s="210"/>
      <c r="BF178" s="210"/>
      <c r="BG178" s="210"/>
      <c r="BH178" s="210"/>
      <c r="BI178" s="210"/>
      <c r="BJ178" s="210"/>
      <c r="BK178" s="210"/>
      <c r="BL178" s="210"/>
      <c r="BM178" s="210"/>
      <c r="BN178" s="210"/>
      <c r="BO178" s="210"/>
      <c r="BP178" s="210"/>
      <c r="BQ178" s="210"/>
      <c r="BR178" s="210"/>
      <c r="BS178" s="210"/>
      <c r="BT178" s="210"/>
      <c r="BU178" s="189"/>
    </row>
    <row r="179" spans="1:73" s="160" customFormat="1" x14ac:dyDescent="0.2">
      <c r="A179" s="191"/>
      <c r="B179" s="192"/>
      <c r="C179" s="206"/>
      <c r="D179" s="206"/>
      <c r="E179" s="207"/>
      <c r="F179" s="195"/>
      <c r="G179" s="192"/>
      <c r="H179" s="192"/>
      <c r="I179" s="192"/>
      <c r="J179" s="192"/>
      <c r="K179" s="192"/>
      <c r="L179" s="196"/>
      <c r="M179" s="202"/>
      <c r="N179" s="192"/>
      <c r="O179" s="192"/>
      <c r="P179" s="197"/>
      <c r="Q179" s="208"/>
      <c r="R179" s="199"/>
      <c r="S179" s="192"/>
      <c r="T179" s="199"/>
      <c r="U179" s="200"/>
      <c r="V179" s="192"/>
      <c r="W179" s="192"/>
      <c r="X179" s="192"/>
      <c r="Y179" s="192"/>
      <c r="Z179" s="192"/>
      <c r="AA179" s="192"/>
      <c r="AB179" s="192"/>
      <c r="AC179" s="210"/>
      <c r="AD179" s="210"/>
      <c r="AE179" s="210"/>
      <c r="AF179" s="210"/>
      <c r="AG179" s="210"/>
      <c r="AH179" s="210"/>
      <c r="AI179" s="201"/>
      <c r="AJ179" s="366"/>
      <c r="AK179" s="201"/>
      <c r="AL179" s="368"/>
      <c r="AM179" s="192"/>
      <c r="AN179" s="201"/>
      <c r="AO179" s="201"/>
      <c r="AP179" s="201"/>
      <c r="AQ179" s="202"/>
      <c r="AR179" s="202"/>
      <c r="AS179" s="202"/>
      <c r="AT179" s="366"/>
      <c r="AU179" s="201"/>
      <c r="AV179" s="203"/>
      <c r="AW179" s="192"/>
      <c r="AX179" s="366"/>
      <c r="AY179" s="201"/>
      <c r="AZ179" s="201"/>
      <c r="BA179" s="201"/>
      <c r="BB179" s="210"/>
      <c r="BC179" s="210"/>
      <c r="BD179" s="210"/>
      <c r="BE179" s="210"/>
      <c r="BF179" s="210"/>
      <c r="BG179" s="210"/>
      <c r="BH179" s="210"/>
      <c r="BI179" s="210"/>
      <c r="BJ179" s="210"/>
      <c r="BK179" s="210"/>
      <c r="BL179" s="210"/>
      <c r="BM179" s="210"/>
      <c r="BN179" s="210"/>
      <c r="BO179" s="210"/>
      <c r="BP179" s="210"/>
      <c r="BQ179" s="210"/>
      <c r="BR179" s="210"/>
      <c r="BS179" s="210"/>
      <c r="BT179" s="210"/>
      <c r="BU179" s="189"/>
    </row>
    <row r="180" spans="1:73" s="160" customFormat="1" x14ac:dyDescent="0.2">
      <c r="A180" s="191"/>
      <c r="B180" s="192"/>
      <c r="C180" s="206"/>
      <c r="D180" s="206"/>
      <c r="E180" s="207"/>
      <c r="F180" s="195"/>
      <c r="G180" s="192"/>
      <c r="H180" s="192"/>
      <c r="I180" s="192"/>
      <c r="J180" s="192"/>
      <c r="K180" s="192"/>
      <c r="L180" s="196"/>
      <c r="M180" s="202"/>
      <c r="N180" s="192"/>
      <c r="O180" s="192"/>
      <c r="P180" s="197"/>
      <c r="Q180" s="208"/>
      <c r="R180" s="199"/>
      <c r="S180" s="192"/>
      <c r="T180" s="199"/>
      <c r="U180" s="200"/>
      <c r="V180" s="192"/>
      <c r="W180" s="192"/>
      <c r="X180" s="192"/>
      <c r="Y180" s="192"/>
      <c r="Z180" s="192"/>
      <c r="AA180" s="192"/>
      <c r="AB180" s="192"/>
      <c r="AC180" s="210"/>
      <c r="AD180" s="210"/>
      <c r="AE180" s="210"/>
      <c r="AF180" s="210"/>
      <c r="AG180" s="210"/>
      <c r="AH180" s="210"/>
      <c r="AI180" s="201"/>
      <c r="AJ180" s="366"/>
      <c r="AK180" s="201"/>
      <c r="AL180" s="368"/>
      <c r="AM180" s="192"/>
      <c r="AN180" s="201"/>
      <c r="AO180" s="201"/>
      <c r="AP180" s="201"/>
      <c r="AQ180" s="202"/>
      <c r="AR180" s="202"/>
      <c r="AS180" s="202"/>
      <c r="AT180" s="366"/>
      <c r="AU180" s="201"/>
      <c r="AV180" s="203"/>
      <c r="AW180" s="192"/>
      <c r="AX180" s="366"/>
      <c r="AY180" s="201"/>
      <c r="AZ180" s="201"/>
      <c r="BA180" s="201"/>
      <c r="BB180" s="210"/>
      <c r="BC180" s="210"/>
      <c r="BD180" s="210"/>
      <c r="BE180" s="210"/>
      <c r="BF180" s="210"/>
      <c r="BG180" s="210"/>
      <c r="BH180" s="210"/>
      <c r="BI180" s="210"/>
      <c r="BJ180" s="210"/>
      <c r="BK180" s="210"/>
      <c r="BL180" s="210"/>
      <c r="BM180" s="210"/>
      <c r="BN180" s="210"/>
      <c r="BO180" s="210"/>
      <c r="BP180" s="210"/>
      <c r="BQ180" s="210"/>
      <c r="BR180" s="210"/>
      <c r="BS180" s="210"/>
      <c r="BT180" s="210"/>
      <c r="BU180" s="189"/>
    </row>
    <row r="181" spans="1:73" s="160" customFormat="1" x14ac:dyDescent="0.2">
      <c r="A181" s="191"/>
      <c r="B181" s="192"/>
      <c r="C181" s="206"/>
      <c r="D181" s="206"/>
      <c r="E181" s="207"/>
      <c r="F181" s="195"/>
      <c r="G181" s="192"/>
      <c r="H181" s="192"/>
      <c r="I181" s="192"/>
      <c r="J181" s="192"/>
      <c r="K181" s="192"/>
      <c r="L181" s="196"/>
      <c r="M181" s="202"/>
      <c r="N181" s="192"/>
      <c r="O181" s="192"/>
      <c r="P181" s="197"/>
      <c r="Q181" s="208"/>
      <c r="R181" s="199"/>
      <c r="S181" s="192"/>
      <c r="T181" s="199"/>
      <c r="U181" s="200"/>
      <c r="V181" s="192"/>
      <c r="W181" s="192"/>
      <c r="X181" s="192"/>
      <c r="Y181" s="192"/>
      <c r="Z181" s="192"/>
      <c r="AA181" s="192"/>
      <c r="AB181" s="192"/>
      <c r="AC181" s="210"/>
      <c r="AD181" s="210"/>
      <c r="AE181" s="210"/>
      <c r="AF181" s="210"/>
      <c r="AG181" s="210"/>
      <c r="AH181" s="210"/>
      <c r="AI181" s="201"/>
      <c r="AJ181" s="366"/>
      <c r="AK181" s="201"/>
      <c r="AL181" s="368"/>
      <c r="AM181" s="192"/>
      <c r="AN181" s="201"/>
      <c r="AO181" s="201"/>
      <c r="AP181" s="201"/>
      <c r="AQ181" s="202"/>
      <c r="AR181" s="202"/>
      <c r="AS181" s="202"/>
      <c r="AT181" s="366"/>
      <c r="AU181" s="201"/>
      <c r="AV181" s="203"/>
      <c r="AW181" s="192"/>
      <c r="AX181" s="366"/>
      <c r="AY181" s="201"/>
      <c r="AZ181" s="201"/>
      <c r="BA181" s="201"/>
      <c r="BB181" s="210"/>
      <c r="BC181" s="210"/>
      <c r="BD181" s="210"/>
      <c r="BE181" s="210"/>
      <c r="BF181" s="210"/>
      <c r="BG181" s="210"/>
      <c r="BH181" s="210"/>
      <c r="BI181" s="210"/>
      <c r="BJ181" s="210"/>
      <c r="BK181" s="210"/>
      <c r="BL181" s="210"/>
      <c r="BM181" s="210"/>
      <c r="BN181" s="210"/>
      <c r="BO181" s="210"/>
      <c r="BP181" s="210"/>
      <c r="BQ181" s="210"/>
      <c r="BR181" s="210"/>
      <c r="BS181" s="210"/>
      <c r="BT181" s="210"/>
      <c r="BU181" s="189"/>
    </row>
    <row r="182" spans="1:73" s="160" customFormat="1" x14ac:dyDescent="0.2">
      <c r="A182" s="191"/>
      <c r="B182" s="192"/>
      <c r="C182" s="206"/>
      <c r="D182" s="206"/>
      <c r="E182" s="207"/>
      <c r="F182" s="195"/>
      <c r="G182" s="192"/>
      <c r="H182" s="192"/>
      <c r="I182" s="192"/>
      <c r="J182" s="192"/>
      <c r="K182" s="192"/>
      <c r="L182" s="196"/>
      <c r="M182" s="202"/>
      <c r="N182" s="192"/>
      <c r="O182" s="192"/>
      <c r="P182" s="197"/>
      <c r="Q182" s="208"/>
      <c r="R182" s="199"/>
      <c r="S182" s="192"/>
      <c r="T182" s="199"/>
      <c r="U182" s="200"/>
      <c r="V182" s="192"/>
      <c r="W182" s="192"/>
      <c r="X182" s="192"/>
      <c r="Y182" s="192"/>
      <c r="Z182" s="192"/>
      <c r="AA182" s="192"/>
      <c r="AB182" s="192"/>
      <c r="AC182" s="210"/>
      <c r="AD182" s="210"/>
      <c r="AE182" s="210"/>
      <c r="AF182" s="210"/>
      <c r="AG182" s="210"/>
      <c r="AH182" s="210"/>
      <c r="AI182" s="201"/>
      <c r="AJ182" s="366"/>
      <c r="AK182" s="201"/>
      <c r="AL182" s="368"/>
      <c r="AM182" s="192"/>
      <c r="AN182" s="201"/>
      <c r="AO182" s="201"/>
      <c r="AP182" s="201"/>
      <c r="AQ182" s="202"/>
      <c r="AR182" s="202"/>
      <c r="AS182" s="202"/>
      <c r="AT182" s="366"/>
      <c r="AU182" s="201"/>
      <c r="AV182" s="203"/>
      <c r="AW182" s="192"/>
      <c r="AX182" s="366"/>
      <c r="AY182" s="201"/>
      <c r="AZ182" s="201"/>
      <c r="BA182" s="201"/>
      <c r="BB182" s="210"/>
      <c r="BC182" s="210"/>
      <c r="BD182" s="210"/>
      <c r="BE182" s="210"/>
      <c r="BF182" s="210"/>
      <c r="BG182" s="210"/>
      <c r="BH182" s="210"/>
      <c r="BI182" s="210"/>
      <c r="BJ182" s="210"/>
      <c r="BK182" s="210"/>
      <c r="BL182" s="210"/>
      <c r="BM182" s="210"/>
      <c r="BN182" s="210"/>
      <c r="BO182" s="210"/>
      <c r="BP182" s="210"/>
      <c r="BQ182" s="210"/>
      <c r="BR182" s="210"/>
      <c r="BS182" s="210"/>
      <c r="BT182" s="210"/>
      <c r="BU182" s="189"/>
    </row>
    <row r="183" spans="1:73" s="160" customFormat="1" x14ac:dyDescent="0.2">
      <c r="A183" s="191"/>
      <c r="B183" s="192"/>
      <c r="C183" s="206"/>
      <c r="D183" s="206"/>
      <c r="E183" s="207"/>
      <c r="F183" s="195"/>
      <c r="G183" s="192"/>
      <c r="H183" s="192"/>
      <c r="I183" s="192"/>
      <c r="J183" s="192"/>
      <c r="K183" s="192"/>
      <c r="L183" s="196"/>
      <c r="M183" s="202"/>
      <c r="N183" s="192"/>
      <c r="O183" s="192"/>
      <c r="P183" s="197"/>
      <c r="Q183" s="208"/>
      <c r="R183" s="199"/>
      <c r="S183" s="192"/>
      <c r="T183" s="199"/>
      <c r="U183" s="200"/>
      <c r="V183" s="192"/>
      <c r="W183" s="192"/>
      <c r="X183" s="192"/>
      <c r="Y183" s="192"/>
      <c r="Z183" s="192"/>
      <c r="AA183" s="192"/>
      <c r="AB183" s="192"/>
      <c r="AC183" s="210"/>
      <c r="AD183" s="210"/>
      <c r="AE183" s="210"/>
      <c r="AF183" s="210"/>
      <c r="AG183" s="210"/>
      <c r="AH183" s="210"/>
      <c r="AI183" s="201"/>
      <c r="AJ183" s="366"/>
      <c r="AK183" s="201"/>
      <c r="AL183" s="368"/>
      <c r="AM183" s="192"/>
      <c r="AN183" s="201"/>
      <c r="AO183" s="201"/>
      <c r="AP183" s="201"/>
      <c r="AQ183" s="202"/>
      <c r="AR183" s="202"/>
      <c r="AS183" s="202"/>
      <c r="AT183" s="366"/>
      <c r="AU183" s="201"/>
      <c r="AV183" s="203"/>
      <c r="AW183" s="192"/>
      <c r="AX183" s="366"/>
      <c r="AY183" s="201"/>
      <c r="AZ183" s="201"/>
      <c r="BA183" s="201"/>
      <c r="BB183" s="210"/>
      <c r="BC183" s="210"/>
      <c r="BD183" s="210"/>
      <c r="BE183" s="210"/>
      <c r="BF183" s="210"/>
      <c r="BG183" s="210"/>
      <c r="BH183" s="210"/>
      <c r="BI183" s="210"/>
      <c r="BJ183" s="210"/>
      <c r="BK183" s="210"/>
      <c r="BL183" s="210"/>
      <c r="BM183" s="210"/>
      <c r="BN183" s="210"/>
      <c r="BO183" s="210"/>
      <c r="BP183" s="210"/>
      <c r="BQ183" s="210"/>
      <c r="BR183" s="210"/>
      <c r="BS183" s="210"/>
      <c r="BT183" s="210"/>
      <c r="BU183" s="189"/>
    </row>
    <row r="184" spans="1:73" s="160" customFormat="1" x14ac:dyDescent="0.2">
      <c r="A184" s="191"/>
      <c r="B184" s="192"/>
      <c r="C184" s="206"/>
      <c r="D184" s="206"/>
      <c r="E184" s="207"/>
      <c r="F184" s="195"/>
      <c r="G184" s="192"/>
      <c r="H184" s="192"/>
      <c r="I184" s="192"/>
      <c r="J184" s="192"/>
      <c r="K184" s="192"/>
      <c r="L184" s="196"/>
      <c r="M184" s="202"/>
      <c r="N184" s="192"/>
      <c r="O184" s="192"/>
      <c r="P184" s="197"/>
      <c r="Q184" s="208"/>
      <c r="R184" s="199"/>
      <c r="S184" s="192"/>
      <c r="T184" s="199"/>
      <c r="U184" s="200"/>
      <c r="V184" s="192"/>
      <c r="W184" s="192"/>
      <c r="X184" s="192"/>
      <c r="Y184" s="192"/>
      <c r="Z184" s="192"/>
      <c r="AA184" s="192"/>
      <c r="AB184" s="192"/>
      <c r="AC184" s="210"/>
      <c r="AD184" s="210"/>
      <c r="AE184" s="210"/>
      <c r="AF184" s="210"/>
      <c r="AG184" s="210"/>
      <c r="AH184" s="210"/>
      <c r="AI184" s="201"/>
      <c r="AJ184" s="366"/>
      <c r="AK184" s="201"/>
      <c r="AL184" s="368"/>
      <c r="AM184" s="192"/>
      <c r="AN184" s="201"/>
      <c r="AO184" s="201"/>
      <c r="AP184" s="201"/>
      <c r="AQ184" s="202"/>
      <c r="AR184" s="202"/>
      <c r="AS184" s="202"/>
      <c r="AT184" s="366"/>
      <c r="AU184" s="201"/>
      <c r="AV184" s="203"/>
      <c r="AW184" s="192"/>
      <c r="AX184" s="366"/>
      <c r="AY184" s="201"/>
      <c r="AZ184" s="201"/>
      <c r="BA184" s="201"/>
      <c r="BB184" s="210"/>
      <c r="BC184" s="210"/>
      <c r="BD184" s="210"/>
      <c r="BE184" s="210"/>
      <c r="BF184" s="210"/>
      <c r="BG184" s="210"/>
      <c r="BH184" s="210"/>
      <c r="BI184" s="210"/>
      <c r="BJ184" s="210"/>
      <c r="BK184" s="210"/>
      <c r="BL184" s="210"/>
      <c r="BM184" s="210"/>
      <c r="BN184" s="210"/>
      <c r="BO184" s="210"/>
      <c r="BP184" s="210"/>
      <c r="BQ184" s="210"/>
      <c r="BR184" s="210"/>
      <c r="BS184" s="210"/>
      <c r="BT184" s="210"/>
      <c r="BU184" s="189"/>
    </row>
    <row r="185" spans="1:73" s="160" customFormat="1" x14ac:dyDescent="0.2">
      <c r="A185" s="191"/>
      <c r="B185" s="192"/>
      <c r="C185" s="206"/>
      <c r="D185" s="206"/>
      <c r="E185" s="207"/>
      <c r="F185" s="195"/>
      <c r="G185" s="192"/>
      <c r="H185" s="192"/>
      <c r="I185" s="192"/>
      <c r="J185" s="192"/>
      <c r="K185" s="192"/>
      <c r="L185" s="196"/>
      <c r="M185" s="202"/>
      <c r="N185" s="192"/>
      <c r="O185" s="192"/>
      <c r="P185" s="197"/>
      <c r="Q185" s="208"/>
      <c r="R185" s="199"/>
      <c r="S185" s="192"/>
      <c r="T185" s="199"/>
      <c r="U185" s="200"/>
      <c r="V185" s="192"/>
      <c r="W185" s="192"/>
      <c r="X185" s="192"/>
      <c r="Y185" s="192"/>
      <c r="Z185" s="192"/>
      <c r="AA185" s="192"/>
      <c r="AB185" s="192"/>
      <c r="AC185" s="210"/>
      <c r="AD185" s="210"/>
      <c r="AE185" s="210"/>
      <c r="AF185" s="210"/>
      <c r="AG185" s="210"/>
      <c r="AH185" s="210"/>
      <c r="AI185" s="201"/>
      <c r="AJ185" s="366"/>
      <c r="AK185" s="201"/>
      <c r="AL185" s="368"/>
      <c r="AM185" s="192"/>
      <c r="AN185" s="201"/>
      <c r="AO185" s="201"/>
      <c r="AP185" s="201"/>
      <c r="AQ185" s="202"/>
      <c r="AR185" s="202"/>
      <c r="AS185" s="202"/>
      <c r="AT185" s="366"/>
      <c r="AU185" s="201"/>
      <c r="AV185" s="203"/>
      <c r="AW185" s="192"/>
      <c r="AX185" s="366"/>
      <c r="AY185" s="201"/>
      <c r="AZ185" s="201"/>
      <c r="BA185" s="201"/>
      <c r="BB185" s="210"/>
      <c r="BC185" s="210"/>
      <c r="BD185" s="210"/>
      <c r="BE185" s="210"/>
      <c r="BF185" s="210"/>
      <c r="BG185" s="210"/>
      <c r="BH185" s="210"/>
      <c r="BI185" s="210"/>
      <c r="BJ185" s="210"/>
      <c r="BK185" s="210"/>
      <c r="BL185" s="210"/>
      <c r="BM185" s="210"/>
      <c r="BN185" s="210"/>
      <c r="BO185" s="210"/>
      <c r="BP185" s="210"/>
      <c r="BQ185" s="210"/>
      <c r="BR185" s="210"/>
      <c r="BS185" s="210"/>
      <c r="BT185" s="210"/>
      <c r="BU185" s="189"/>
    </row>
    <row r="186" spans="1:73" s="160" customFormat="1" x14ac:dyDescent="0.2">
      <c r="A186" s="191"/>
      <c r="B186" s="192"/>
      <c r="C186" s="206"/>
      <c r="D186" s="206"/>
      <c r="E186" s="207"/>
      <c r="F186" s="195"/>
      <c r="G186" s="192"/>
      <c r="H186" s="192"/>
      <c r="I186" s="192"/>
      <c r="J186" s="192"/>
      <c r="K186" s="192"/>
      <c r="L186" s="196"/>
      <c r="M186" s="202"/>
      <c r="N186" s="192"/>
      <c r="O186" s="192"/>
      <c r="P186" s="197"/>
      <c r="Q186" s="208"/>
      <c r="R186" s="199"/>
      <c r="S186" s="192"/>
      <c r="T186" s="199"/>
      <c r="U186" s="200"/>
      <c r="V186" s="192"/>
      <c r="W186" s="192"/>
      <c r="X186" s="192"/>
      <c r="Y186" s="192"/>
      <c r="Z186" s="192"/>
      <c r="AA186" s="192"/>
      <c r="AB186" s="192"/>
      <c r="AC186" s="210"/>
      <c r="AD186" s="210"/>
      <c r="AE186" s="210"/>
      <c r="AF186" s="210"/>
      <c r="AG186" s="210"/>
      <c r="AH186" s="210"/>
      <c r="AI186" s="201"/>
      <c r="AJ186" s="366"/>
      <c r="AK186" s="201"/>
      <c r="AL186" s="368"/>
      <c r="AM186" s="192"/>
      <c r="AN186" s="201"/>
      <c r="AO186" s="201"/>
      <c r="AP186" s="201"/>
      <c r="AQ186" s="202"/>
      <c r="AR186" s="202"/>
      <c r="AS186" s="202"/>
      <c r="AT186" s="366"/>
      <c r="AU186" s="201"/>
      <c r="AV186" s="203"/>
      <c r="AW186" s="192"/>
      <c r="AX186" s="366"/>
      <c r="AY186" s="201"/>
      <c r="AZ186" s="201"/>
      <c r="BA186" s="201"/>
      <c r="BB186" s="210"/>
      <c r="BC186" s="210"/>
      <c r="BD186" s="210"/>
      <c r="BE186" s="210"/>
      <c r="BF186" s="210"/>
      <c r="BG186" s="210"/>
      <c r="BH186" s="210"/>
      <c r="BI186" s="210"/>
      <c r="BJ186" s="210"/>
      <c r="BK186" s="210"/>
      <c r="BL186" s="210"/>
      <c r="BM186" s="210"/>
      <c r="BN186" s="210"/>
      <c r="BO186" s="210"/>
      <c r="BP186" s="210"/>
      <c r="BQ186" s="210"/>
      <c r="BR186" s="210"/>
      <c r="BS186" s="210"/>
      <c r="BT186" s="210"/>
      <c r="BU186" s="189"/>
    </row>
    <row r="187" spans="1:73" s="160" customFormat="1" x14ac:dyDescent="0.2">
      <c r="A187" s="191"/>
      <c r="B187" s="192"/>
      <c r="C187" s="206"/>
      <c r="D187" s="206"/>
      <c r="E187" s="207"/>
      <c r="F187" s="195"/>
      <c r="G187" s="192"/>
      <c r="H187" s="192"/>
      <c r="I187" s="192"/>
      <c r="J187" s="192"/>
      <c r="K187" s="192"/>
      <c r="L187" s="196"/>
      <c r="M187" s="202"/>
      <c r="N187" s="192"/>
      <c r="O187" s="192"/>
      <c r="P187" s="197"/>
      <c r="Q187" s="208"/>
      <c r="R187" s="199"/>
      <c r="S187" s="192"/>
      <c r="T187" s="199"/>
      <c r="U187" s="200"/>
      <c r="V187" s="192"/>
      <c r="W187" s="192"/>
      <c r="X187" s="192"/>
      <c r="Y187" s="192"/>
      <c r="Z187" s="192"/>
      <c r="AA187" s="192"/>
      <c r="AB187" s="192"/>
      <c r="AC187" s="210"/>
      <c r="AD187" s="210"/>
      <c r="AE187" s="210"/>
      <c r="AF187" s="210"/>
      <c r="AG187" s="210"/>
      <c r="AH187" s="210"/>
      <c r="AI187" s="201"/>
      <c r="AJ187" s="366"/>
      <c r="AK187" s="201"/>
      <c r="AL187" s="368"/>
      <c r="AM187" s="192"/>
      <c r="AN187" s="201"/>
      <c r="AO187" s="201"/>
      <c r="AP187" s="201"/>
      <c r="AQ187" s="202"/>
      <c r="AR187" s="202"/>
      <c r="AS187" s="202"/>
      <c r="AT187" s="366"/>
      <c r="AU187" s="201"/>
      <c r="AV187" s="203"/>
      <c r="AW187" s="192"/>
      <c r="AX187" s="366"/>
      <c r="AY187" s="201"/>
      <c r="AZ187" s="201"/>
      <c r="BA187" s="201"/>
      <c r="BB187" s="210"/>
      <c r="BC187" s="210"/>
      <c r="BD187" s="210"/>
      <c r="BE187" s="210"/>
      <c r="BF187" s="210"/>
      <c r="BG187" s="210"/>
      <c r="BH187" s="210"/>
      <c r="BI187" s="210"/>
      <c r="BJ187" s="210"/>
      <c r="BK187" s="210"/>
      <c r="BL187" s="210"/>
      <c r="BM187" s="210"/>
      <c r="BN187" s="210"/>
      <c r="BO187" s="210"/>
      <c r="BP187" s="210"/>
      <c r="BQ187" s="210"/>
      <c r="BR187" s="210"/>
      <c r="BS187" s="210"/>
      <c r="BT187" s="210"/>
      <c r="BU187" s="189"/>
    </row>
    <row r="188" spans="1:73" s="160" customFormat="1" x14ac:dyDescent="0.2">
      <c r="A188" s="191"/>
      <c r="B188" s="192"/>
      <c r="C188" s="206"/>
      <c r="D188" s="206"/>
      <c r="E188" s="207"/>
      <c r="F188" s="195"/>
      <c r="G188" s="192"/>
      <c r="H188" s="192"/>
      <c r="I188" s="192"/>
      <c r="J188" s="192"/>
      <c r="K188" s="192"/>
      <c r="L188" s="196"/>
      <c r="M188" s="202"/>
      <c r="N188" s="192"/>
      <c r="O188" s="192"/>
      <c r="P188" s="197"/>
      <c r="Q188" s="208"/>
      <c r="R188" s="199"/>
      <c r="S188" s="192"/>
      <c r="T188" s="199"/>
      <c r="U188" s="200"/>
      <c r="V188" s="192"/>
      <c r="W188" s="192"/>
      <c r="X188" s="192"/>
      <c r="Y188" s="192"/>
      <c r="Z188" s="192"/>
      <c r="AA188" s="192"/>
      <c r="AB188" s="192"/>
      <c r="AC188" s="210"/>
      <c r="AD188" s="210"/>
      <c r="AE188" s="210"/>
      <c r="AF188" s="210"/>
      <c r="AG188" s="210"/>
      <c r="AH188" s="210"/>
      <c r="AI188" s="201"/>
      <c r="AJ188" s="366"/>
      <c r="AK188" s="201"/>
      <c r="AL188" s="368"/>
      <c r="AM188" s="192"/>
      <c r="AN188" s="201"/>
      <c r="AO188" s="201"/>
      <c r="AP188" s="201"/>
      <c r="AQ188" s="202"/>
      <c r="AR188" s="202"/>
      <c r="AS188" s="202"/>
      <c r="AT188" s="366"/>
      <c r="AU188" s="201"/>
      <c r="AV188" s="203"/>
      <c r="AW188" s="192"/>
      <c r="AX188" s="366"/>
      <c r="AY188" s="201"/>
      <c r="AZ188" s="201"/>
      <c r="BA188" s="201"/>
      <c r="BB188" s="210"/>
      <c r="BC188" s="210"/>
      <c r="BD188" s="210"/>
      <c r="BE188" s="210"/>
      <c r="BF188" s="210"/>
      <c r="BG188" s="210"/>
      <c r="BH188" s="210"/>
      <c r="BI188" s="210"/>
      <c r="BJ188" s="210"/>
      <c r="BK188" s="210"/>
      <c r="BL188" s="210"/>
      <c r="BM188" s="210"/>
      <c r="BN188" s="210"/>
      <c r="BO188" s="210"/>
      <c r="BP188" s="210"/>
      <c r="BQ188" s="210"/>
      <c r="BR188" s="210"/>
      <c r="BS188" s="210"/>
      <c r="BT188" s="210"/>
      <c r="BU188" s="189"/>
    </row>
    <row r="189" spans="1:73" s="160" customFormat="1" x14ac:dyDescent="0.2">
      <c r="A189" s="191"/>
      <c r="B189" s="192"/>
      <c r="C189" s="206"/>
      <c r="D189" s="206"/>
      <c r="E189" s="207"/>
      <c r="F189" s="195"/>
      <c r="G189" s="192"/>
      <c r="H189" s="192"/>
      <c r="I189" s="192"/>
      <c r="J189" s="192"/>
      <c r="K189" s="192"/>
      <c r="L189" s="196"/>
      <c r="M189" s="202"/>
      <c r="N189" s="192"/>
      <c r="O189" s="192"/>
      <c r="P189" s="197"/>
      <c r="Q189" s="208"/>
      <c r="R189" s="199"/>
      <c r="S189" s="192"/>
      <c r="T189" s="199"/>
      <c r="U189" s="200"/>
      <c r="V189" s="192"/>
      <c r="W189" s="192"/>
      <c r="X189" s="192"/>
      <c r="Y189" s="192"/>
      <c r="Z189" s="192"/>
      <c r="AA189" s="192"/>
      <c r="AB189" s="192"/>
      <c r="AC189" s="210"/>
      <c r="AD189" s="210"/>
      <c r="AE189" s="210"/>
      <c r="AF189" s="210"/>
      <c r="AG189" s="210"/>
      <c r="AH189" s="210"/>
      <c r="AI189" s="201"/>
      <c r="AJ189" s="366"/>
      <c r="AK189" s="201"/>
      <c r="AL189" s="368"/>
      <c r="AM189" s="192"/>
      <c r="AN189" s="201"/>
      <c r="AO189" s="201"/>
      <c r="AP189" s="201"/>
      <c r="AQ189" s="202"/>
      <c r="AR189" s="202"/>
      <c r="AS189" s="202"/>
      <c r="AT189" s="366"/>
      <c r="AU189" s="201"/>
      <c r="AV189" s="203"/>
      <c r="AW189" s="192"/>
      <c r="AX189" s="366"/>
      <c r="AY189" s="201"/>
      <c r="AZ189" s="201"/>
      <c r="BA189" s="201"/>
      <c r="BB189" s="210"/>
      <c r="BC189" s="210"/>
      <c r="BD189" s="210"/>
      <c r="BE189" s="210"/>
      <c r="BF189" s="210"/>
      <c r="BG189" s="210"/>
      <c r="BH189" s="210"/>
      <c r="BI189" s="210"/>
      <c r="BJ189" s="210"/>
      <c r="BK189" s="210"/>
      <c r="BL189" s="210"/>
      <c r="BM189" s="210"/>
      <c r="BN189" s="210"/>
      <c r="BO189" s="210"/>
      <c r="BP189" s="210"/>
      <c r="BQ189" s="210"/>
      <c r="BR189" s="210"/>
      <c r="BS189" s="210"/>
      <c r="BT189" s="210"/>
      <c r="BU189" s="189"/>
    </row>
    <row r="190" spans="1:73" s="160" customFormat="1" x14ac:dyDescent="0.2">
      <c r="A190" s="191"/>
      <c r="B190" s="192"/>
      <c r="C190" s="206"/>
      <c r="D190" s="206"/>
      <c r="E190" s="207"/>
      <c r="F190" s="195"/>
      <c r="G190" s="192"/>
      <c r="H190" s="192"/>
      <c r="I190" s="192"/>
      <c r="J190" s="192"/>
      <c r="K190" s="192"/>
      <c r="L190" s="196"/>
      <c r="M190" s="202"/>
      <c r="N190" s="192"/>
      <c r="O190" s="192"/>
      <c r="P190" s="197"/>
      <c r="Q190" s="208"/>
      <c r="R190" s="199"/>
      <c r="S190" s="192"/>
      <c r="T190" s="199"/>
      <c r="U190" s="200"/>
      <c r="V190" s="192"/>
      <c r="W190" s="192"/>
      <c r="X190" s="192"/>
      <c r="Y190" s="192"/>
      <c r="Z190" s="192"/>
      <c r="AA190" s="192"/>
      <c r="AB190" s="192"/>
      <c r="AC190" s="210"/>
      <c r="AD190" s="210"/>
      <c r="AE190" s="210"/>
      <c r="AF190" s="210"/>
      <c r="AG190" s="210"/>
      <c r="AH190" s="210"/>
      <c r="AI190" s="201"/>
      <c r="AJ190" s="366"/>
      <c r="AK190" s="201"/>
      <c r="AL190" s="368"/>
      <c r="AM190" s="192"/>
      <c r="AN190" s="201"/>
      <c r="AO190" s="201"/>
      <c r="AP190" s="201"/>
      <c r="AQ190" s="202"/>
      <c r="AR190" s="202"/>
      <c r="AS190" s="202"/>
      <c r="AT190" s="366"/>
      <c r="AU190" s="201"/>
      <c r="AV190" s="203"/>
      <c r="AW190" s="192"/>
      <c r="AX190" s="366"/>
      <c r="AY190" s="201"/>
      <c r="AZ190" s="201"/>
      <c r="BA190" s="201"/>
      <c r="BB190" s="210"/>
      <c r="BC190" s="210"/>
      <c r="BD190" s="210"/>
      <c r="BE190" s="210"/>
      <c r="BF190" s="210"/>
      <c r="BG190" s="210"/>
      <c r="BH190" s="210"/>
      <c r="BI190" s="210"/>
      <c r="BJ190" s="210"/>
      <c r="BK190" s="210"/>
      <c r="BL190" s="210"/>
      <c r="BM190" s="210"/>
      <c r="BN190" s="210"/>
      <c r="BO190" s="210"/>
      <c r="BP190" s="210"/>
      <c r="BQ190" s="210"/>
      <c r="BR190" s="210"/>
      <c r="BS190" s="210"/>
      <c r="BT190" s="210"/>
      <c r="BU190" s="189"/>
    </row>
    <row r="191" spans="1:73" s="160" customFormat="1" x14ac:dyDescent="0.2">
      <c r="A191" s="191"/>
      <c r="B191" s="192"/>
      <c r="C191" s="206"/>
      <c r="D191" s="206"/>
      <c r="E191" s="207"/>
      <c r="F191" s="195"/>
      <c r="G191" s="192"/>
      <c r="H191" s="192"/>
      <c r="I191" s="192"/>
      <c r="J191" s="192"/>
      <c r="K191" s="192"/>
      <c r="L191" s="196"/>
      <c r="M191" s="202"/>
      <c r="N191" s="192"/>
      <c r="O191" s="192"/>
      <c r="P191" s="197"/>
      <c r="Q191" s="208"/>
      <c r="R191" s="199"/>
      <c r="S191" s="192"/>
      <c r="T191" s="199"/>
      <c r="U191" s="200"/>
      <c r="V191" s="192"/>
      <c r="W191" s="192"/>
      <c r="X191" s="192"/>
      <c r="Y191" s="192"/>
      <c r="Z191" s="192"/>
      <c r="AA191" s="192"/>
      <c r="AB191" s="192"/>
      <c r="AC191" s="210"/>
      <c r="AD191" s="210"/>
      <c r="AE191" s="210"/>
      <c r="AF191" s="210"/>
      <c r="AG191" s="210"/>
      <c r="AH191" s="210"/>
      <c r="AI191" s="201"/>
      <c r="AJ191" s="366"/>
      <c r="AK191" s="201"/>
      <c r="AL191" s="368"/>
      <c r="AM191" s="192"/>
      <c r="AN191" s="201"/>
      <c r="AO191" s="201"/>
      <c r="AP191" s="201"/>
      <c r="AQ191" s="202"/>
      <c r="AR191" s="202"/>
      <c r="AS191" s="202"/>
      <c r="AT191" s="366"/>
      <c r="AU191" s="201"/>
      <c r="AV191" s="203"/>
      <c r="AW191" s="192"/>
      <c r="AX191" s="366"/>
      <c r="AY191" s="201"/>
      <c r="AZ191" s="201"/>
      <c r="BA191" s="201"/>
      <c r="BB191" s="210"/>
      <c r="BC191" s="210"/>
      <c r="BD191" s="210"/>
      <c r="BE191" s="210"/>
      <c r="BF191" s="210"/>
      <c r="BG191" s="210"/>
      <c r="BH191" s="210"/>
      <c r="BI191" s="210"/>
      <c r="BJ191" s="210"/>
      <c r="BK191" s="210"/>
      <c r="BL191" s="210"/>
      <c r="BM191" s="210"/>
      <c r="BN191" s="210"/>
      <c r="BO191" s="210"/>
      <c r="BP191" s="210"/>
      <c r="BQ191" s="210"/>
      <c r="BR191" s="210"/>
      <c r="BS191" s="210"/>
      <c r="BT191" s="210"/>
      <c r="BU191" s="189"/>
    </row>
    <row r="192" spans="1:73" s="160" customFormat="1" x14ac:dyDescent="0.2">
      <c r="A192" s="191"/>
      <c r="B192" s="192"/>
      <c r="C192" s="206"/>
      <c r="D192" s="206"/>
      <c r="E192" s="207"/>
      <c r="F192" s="195"/>
      <c r="G192" s="192"/>
      <c r="H192" s="192"/>
      <c r="I192" s="192"/>
      <c r="J192" s="192"/>
      <c r="K192" s="192"/>
      <c r="L192" s="196"/>
      <c r="M192" s="202"/>
      <c r="N192" s="192"/>
      <c r="O192" s="192"/>
      <c r="P192" s="197"/>
      <c r="Q192" s="208"/>
      <c r="R192" s="199"/>
      <c r="S192" s="192"/>
      <c r="T192" s="199"/>
      <c r="U192" s="200"/>
      <c r="V192" s="192"/>
      <c r="W192" s="192"/>
      <c r="X192" s="192"/>
      <c r="Y192" s="192"/>
      <c r="Z192" s="192"/>
      <c r="AA192" s="192"/>
      <c r="AB192" s="192"/>
      <c r="AC192" s="210"/>
      <c r="AD192" s="210"/>
      <c r="AE192" s="210"/>
      <c r="AF192" s="210"/>
      <c r="AG192" s="210"/>
      <c r="AH192" s="210"/>
      <c r="AI192" s="201"/>
      <c r="AJ192" s="366"/>
      <c r="AK192" s="201"/>
      <c r="AL192" s="368"/>
      <c r="AM192" s="192"/>
      <c r="AN192" s="201"/>
      <c r="AO192" s="201"/>
      <c r="AP192" s="201"/>
      <c r="AQ192" s="202"/>
      <c r="AR192" s="202"/>
      <c r="AS192" s="202"/>
      <c r="AT192" s="366"/>
      <c r="AU192" s="201"/>
      <c r="AV192" s="203"/>
      <c r="AW192" s="192"/>
      <c r="AX192" s="366"/>
      <c r="AY192" s="201"/>
      <c r="AZ192" s="201"/>
      <c r="BA192" s="201"/>
      <c r="BB192" s="210"/>
      <c r="BC192" s="210"/>
      <c r="BD192" s="210"/>
      <c r="BE192" s="210"/>
      <c r="BF192" s="210"/>
      <c r="BG192" s="210"/>
      <c r="BH192" s="210"/>
      <c r="BI192" s="210"/>
      <c r="BJ192" s="210"/>
      <c r="BK192" s="210"/>
      <c r="BL192" s="210"/>
      <c r="BM192" s="210"/>
      <c r="BN192" s="210"/>
      <c r="BO192" s="210"/>
      <c r="BP192" s="210"/>
      <c r="BQ192" s="210"/>
      <c r="BR192" s="210"/>
      <c r="BS192" s="210"/>
      <c r="BT192" s="210"/>
      <c r="BU192" s="189"/>
    </row>
    <row r="193" spans="1:73" s="160" customFormat="1" x14ac:dyDescent="0.2">
      <c r="A193" s="191"/>
      <c r="B193" s="192"/>
      <c r="C193" s="206"/>
      <c r="D193" s="206"/>
      <c r="E193" s="207"/>
      <c r="F193" s="195"/>
      <c r="G193" s="192"/>
      <c r="H193" s="192"/>
      <c r="I193" s="192"/>
      <c r="J193" s="192"/>
      <c r="K193" s="192"/>
      <c r="L193" s="196"/>
      <c r="M193" s="202"/>
      <c r="N193" s="192"/>
      <c r="O193" s="192"/>
      <c r="P193" s="197"/>
      <c r="Q193" s="208"/>
      <c r="R193" s="199"/>
      <c r="S193" s="192"/>
      <c r="T193" s="199"/>
      <c r="U193" s="200"/>
      <c r="V193" s="192"/>
      <c r="W193" s="192"/>
      <c r="X193" s="192"/>
      <c r="Y193" s="192"/>
      <c r="Z193" s="192"/>
      <c r="AA193" s="192"/>
      <c r="AB193" s="192"/>
      <c r="AC193" s="210"/>
      <c r="AD193" s="210"/>
      <c r="AE193" s="210"/>
      <c r="AF193" s="210"/>
      <c r="AG193" s="210"/>
      <c r="AH193" s="210"/>
      <c r="AI193" s="201"/>
      <c r="AJ193" s="366"/>
      <c r="AK193" s="201"/>
      <c r="AL193" s="368"/>
      <c r="AM193" s="192"/>
      <c r="AN193" s="201"/>
      <c r="AO193" s="201"/>
      <c r="AP193" s="201"/>
      <c r="AQ193" s="202"/>
      <c r="AR193" s="202"/>
      <c r="AS193" s="202"/>
      <c r="AT193" s="366"/>
      <c r="AU193" s="201"/>
      <c r="AV193" s="203"/>
      <c r="AW193" s="192"/>
      <c r="AX193" s="366"/>
      <c r="AY193" s="201"/>
      <c r="AZ193" s="201"/>
      <c r="BA193" s="201"/>
      <c r="BB193" s="210"/>
      <c r="BC193" s="210"/>
      <c r="BD193" s="210"/>
      <c r="BE193" s="210"/>
      <c r="BF193" s="210"/>
      <c r="BG193" s="210"/>
      <c r="BH193" s="210"/>
      <c r="BI193" s="210"/>
      <c r="BJ193" s="210"/>
      <c r="BK193" s="210"/>
      <c r="BL193" s="210"/>
      <c r="BM193" s="210"/>
      <c r="BN193" s="210"/>
      <c r="BO193" s="210"/>
      <c r="BP193" s="210"/>
      <c r="BQ193" s="210"/>
      <c r="BR193" s="210"/>
      <c r="BS193" s="210"/>
      <c r="BT193" s="210"/>
      <c r="BU193" s="189"/>
    </row>
    <row r="194" spans="1:73" s="160" customFormat="1" x14ac:dyDescent="0.2">
      <c r="A194" s="191"/>
      <c r="B194" s="192"/>
      <c r="C194" s="206"/>
      <c r="D194" s="206"/>
      <c r="E194" s="207"/>
      <c r="F194" s="195"/>
      <c r="G194" s="192"/>
      <c r="H194" s="192"/>
      <c r="I194" s="192"/>
      <c r="J194" s="192"/>
      <c r="K194" s="192"/>
      <c r="L194" s="196"/>
      <c r="M194" s="202"/>
      <c r="N194" s="192"/>
      <c r="O194" s="192"/>
      <c r="P194" s="197"/>
      <c r="Q194" s="208"/>
      <c r="R194" s="199"/>
      <c r="S194" s="192"/>
      <c r="T194" s="199"/>
      <c r="U194" s="200"/>
      <c r="V194" s="192"/>
      <c r="W194" s="192"/>
      <c r="X194" s="192"/>
      <c r="Y194" s="192"/>
      <c r="Z194" s="192"/>
      <c r="AA194" s="192"/>
      <c r="AB194" s="192"/>
      <c r="AC194" s="210"/>
      <c r="AD194" s="210"/>
      <c r="AE194" s="210"/>
      <c r="AF194" s="210"/>
      <c r="AG194" s="210"/>
      <c r="AH194" s="210"/>
      <c r="AI194" s="201"/>
      <c r="AJ194" s="366"/>
      <c r="AK194" s="201"/>
      <c r="AL194" s="368"/>
      <c r="AM194" s="192"/>
      <c r="AN194" s="201"/>
      <c r="AO194" s="201"/>
      <c r="AP194" s="201"/>
      <c r="AQ194" s="202"/>
      <c r="AR194" s="202"/>
      <c r="AS194" s="202"/>
      <c r="AT194" s="366"/>
      <c r="AU194" s="201"/>
      <c r="AV194" s="203"/>
      <c r="AW194" s="192"/>
      <c r="AX194" s="366"/>
      <c r="AY194" s="201"/>
      <c r="AZ194" s="201"/>
      <c r="BA194" s="201"/>
      <c r="BB194" s="210"/>
      <c r="BC194" s="210"/>
      <c r="BD194" s="210"/>
      <c r="BE194" s="210"/>
      <c r="BF194" s="210"/>
      <c r="BG194" s="210"/>
      <c r="BH194" s="210"/>
      <c r="BI194" s="210"/>
      <c r="BJ194" s="210"/>
      <c r="BK194" s="210"/>
      <c r="BL194" s="210"/>
      <c r="BM194" s="210"/>
      <c r="BN194" s="210"/>
      <c r="BO194" s="210"/>
      <c r="BP194" s="210"/>
      <c r="BQ194" s="210"/>
      <c r="BR194" s="210"/>
      <c r="BS194" s="210"/>
      <c r="BT194" s="210"/>
      <c r="BU194" s="189"/>
    </row>
    <row r="195" spans="1:73" s="160" customFormat="1" x14ac:dyDescent="0.2">
      <c r="A195" s="191"/>
      <c r="B195" s="192"/>
      <c r="C195" s="206"/>
      <c r="D195" s="206"/>
      <c r="E195" s="207"/>
      <c r="F195" s="195"/>
      <c r="G195" s="192"/>
      <c r="H195" s="192"/>
      <c r="I195" s="192"/>
      <c r="J195" s="192"/>
      <c r="K195" s="192"/>
      <c r="L195" s="196"/>
      <c r="M195" s="202"/>
      <c r="N195" s="192"/>
      <c r="O195" s="192"/>
      <c r="P195" s="197"/>
      <c r="Q195" s="208"/>
      <c r="R195" s="199"/>
      <c r="S195" s="192"/>
      <c r="T195" s="199"/>
      <c r="U195" s="200"/>
      <c r="V195" s="192"/>
      <c r="W195" s="192"/>
      <c r="X195" s="192"/>
      <c r="Y195" s="192"/>
      <c r="Z195" s="192"/>
      <c r="AA195" s="192"/>
      <c r="AB195" s="192"/>
      <c r="AC195" s="210"/>
      <c r="AD195" s="210"/>
      <c r="AE195" s="210"/>
      <c r="AF195" s="210"/>
      <c r="AG195" s="210"/>
      <c r="AH195" s="210"/>
      <c r="AI195" s="201"/>
      <c r="AJ195" s="366"/>
      <c r="AK195" s="201"/>
      <c r="AL195" s="368"/>
      <c r="AM195" s="192"/>
      <c r="AN195" s="201"/>
      <c r="AO195" s="201"/>
      <c r="AP195" s="201"/>
      <c r="AQ195" s="202"/>
      <c r="AR195" s="202"/>
      <c r="AS195" s="202"/>
      <c r="AT195" s="366"/>
      <c r="AU195" s="201"/>
      <c r="AV195" s="203"/>
      <c r="AW195" s="192"/>
      <c r="AX195" s="366"/>
      <c r="AY195" s="201"/>
      <c r="AZ195" s="201"/>
      <c r="BA195" s="201"/>
      <c r="BB195" s="210"/>
      <c r="BC195" s="210"/>
      <c r="BD195" s="210"/>
      <c r="BE195" s="210"/>
      <c r="BF195" s="210"/>
      <c r="BG195" s="210"/>
      <c r="BH195" s="210"/>
      <c r="BI195" s="210"/>
      <c r="BJ195" s="210"/>
      <c r="BK195" s="210"/>
      <c r="BL195" s="210"/>
      <c r="BM195" s="210"/>
      <c r="BN195" s="210"/>
      <c r="BO195" s="210"/>
      <c r="BP195" s="210"/>
      <c r="BQ195" s="210"/>
      <c r="BR195" s="210"/>
      <c r="BS195" s="210"/>
      <c r="BT195" s="210"/>
      <c r="BU195" s="189"/>
    </row>
    <row r="196" spans="1:73" s="160" customFormat="1" x14ac:dyDescent="0.2">
      <c r="A196" s="191"/>
      <c r="B196" s="192"/>
      <c r="C196" s="206"/>
      <c r="D196" s="206"/>
      <c r="E196" s="207"/>
      <c r="F196" s="195"/>
      <c r="G196" s="192"/>
      <c r="H196" s="192"/>
      <c r="I196" s="192"/>
      <c r="J196" s="192"/>
      <c r="K196" s="192"/>
      <c r="L196" s="196"/>
      <c r="M196" s="202"/>
      <c r="N196" s="192"/>
      <c r="O196" s="192"/>
      <c r="P196" s="197"/>
      <c r="Q196" s="208"/>
      <c r="R196" s="199"/>
      <c r="S196" s="192"/>
      <c r="T196" s="199"/>
      <c r="U196" s="200"/>
      <c r="V196" s="192"/>
      <c r="W196" s="192"/>
      <c r="X196" s="192"/>
      <c r="Y196" s="192"/>
      <c r="Z196" s="192"/>
      <c r="AA196" s="192"/>
      <c r="AB196" s="192"/>
      <c r="AC196" s="210"/>
      <c r="AD196" s="210"/>
      <c r="AE196" s="210"/>
      <c r="AF196" s="210"/>
      <c r="AG196" s="210"/>
      <c r="AH196" s="210"/>
      <c r="AI196" s="201"/>
      <c r="AJ196" s="366"/>
      <c r="AK196" s="201"/>
      <c r="AL196" s="368"/>
      <c r="AM196" s="192"/>
      <c r="AN196" s="201"/>
      <c r="AO196" s="201"/>
      <c r="AP196" s="201"/>
      <c r="AQ196" s="202"/>
      <c r="AR196" s="202"/>
      <c r="AS196" s="202"/>
      <c r="AT196" s="366"/>
      <c r="AU196" s="201"/>
      <c r="AV196" s="203"/>
      <c r="AW196" s="192"/>
      <c r="AX196" s="366"/>
      <c r="AY196" s="201"/>
      <c r="AZ196" s="201"/>
      <c r="BA196" s="201"/>
      <c r="BB196" s="210"/>
      <c r="BC196" s="210"/>
      <c r="BD196" s="210"/>
      <c r="BE196" s="210"/>
      <c r="BF196" s="210"/>
      <c r="BG196" s="210"/>
      <c r="BH196" s="210"/>
      <c r="BI196" s="210"/>
      <c r="BJ196" s="210"/>
      <c r="BK196" s="210"/>
      <c r="BL196" s="210"/>
      <c r="BM196" s="210"/>
      <c r="BN196" s="210"/>
      <c r="BO196" s="210"/>
      <c r="BP196" s="210"/>
      <c r="BQ196" s="210"/>
      <c r="BR196" s="210"/>
      <c r="BS196" s="210"/>
      <c r="BT196" s="210"/>
      <c r="BU196" s="189"/>
    </row>
    <row r="197" spans="1:73" s="160" customFormat="1" x14ac:dyDescent="0.2">
      <c r="A197" s="191"/>
      <c r="B197" s="192"/>
      <c r="C197" s="206"/>
      <c r="D197" s="206"/>
      <c r="E197" s="207"/>
      <c r="F197" s="195"/>
      <c r="G197" s="192"/>
      <c r="H197" s="192"/>
      <c r="I197" s="192"/>
      <c r="J197" s="192"/>
      <c r="K197" s="192"/>
      <c r="L197" s="196"/>
      <c r="M197" s="202"/>
      <c r="N197" s="192"/>
      <c r="O197" s="192"/>
      <c r="P197" s="197"/>
      <c r="Q197" s="208"/>
      <c r="R197" s="199"/>
      <c r="S197" s="192"/>
      <c r="T197" s="199"/>
      <c r="U197" s="200"/>
      <c r="V197" s="192"/>
      <c r="W197" s="192"/>
      <c r="X197" s="192"/>
      <c r="Y197" s="192"/>
      <c r="Z197" s="192"/>
      <c r="AA197" s="192"/>
      <c r="AB197" s="192"/>
      <c r="AC197" s="210"/>
      <c r="AD197" s="210"/>
      <c r="AE197" s="210"/>
      <c r="AF197" s="210"/>
      <c r="AG197" s="210"/>
      <c r="AH197" s="210"/>
      <c r="AI197" s="201"/>
      <c r="AJ197" s="366"/>
      <c r="AK197" s="201"/>
      <c r="AL197" s="368"/>
      <c r="AM197" s="192"/>
      <c r="AN197" s="201"/>
      <c r="AO197" s="201"/>
      <c r="AP197" s="201"/>
      <c r="AQ197" s="202"/>
      <c r="AR197" s="202"/>
      <c r="AS197" s="202"/>
      <c r="AT197" s="366"/>
      <c r="AU197" s="201"/>
      <c r="AV197" s="203"/>
      <c r="AW197" s="192"/>
      <c r="AX197" s="366"/>
      <c r="AY197" s="201"/>
      <c r="AZ197" s="201"/>
      <c r="BA197" s="201"/>
      <c r="BB197" s="210"/>
      <c r="BC197" s="210"/>
      <c r="BD197" s="210"/>
      <c r="BE197" s="210"/>
      <c r="BF197" s="210"/>
      <c r="BG197" s="210"/>
      <c r="BH197" s="210"/>
      <c r="BI197" s="210"/>
      <c r="BJ197" s="210"/>
      <c r="BK197" s="210"/>
      <c r="BL197" s="210"/>
      <c r="BM197" s="210"/>
      <c r="BN197" s="210"/>
      <c r="BO197" s="210"/>
      <c r="BP197" s="210"/>
      <c r="BQ197" s="210"/>
      <c r="BR197" s="210"/>
      <c r="BS197" s="210"/>
      <c r="BT197" s="210"/>
      <c r="BU197" s="189"/>
    </row>
    <row r="198" spans="1:73" s="160" customFormat="1" x14ac:dyDescent="0.2">
      <c r="A198" s="191"/>
      <c r="B198" s="192"/>
      <c r="C198" s="206"/>
      <c r="D198" s="206"/>
      <c r="E198" s="207"/>
      <c r="F198" s="195"/>
      <c r="G198" s="192"/>
      <c r="H198" s="192"/>
      <c r="I198" s="192"/>
      <c r="J198" s="192"/>
      <c r="K198" s="192"/>
      <c r="L198" s="196"/>
      <c r="M198" s="202"/>
      <c r="N198" s="192"/>
      <c r="O198" s="192"/>
      <c r="P198" s="197"/>
      <c r="Q198" s="208"/>
      <c r="R198" s="199"/>
      <c r="S198" s="192"/>
      <c r="T198" s="199"/>
      <c r="U198" s="200"/>
      <c r="V198" s="192"/>
      <c r="W198" s="192"/>
      <c r="X198" s="192"/>
      <c r="Y198" s="192"/>
      <c r="Z198" s="192"/>
      <c r="AA198" s="192"/>
      <c r="AB198" s="192"/>
      <c r="AC198" s="210"/>
      <c r="AD198" s="210"/>
      <c r="AE198" s="210"/>
      <c r="AF198" s="210"/>
      <c r="AG198" s="210"/>
      <c r="AH198" s="210"/>
      <c r="AI198" s="201"/>
      <c r="AJ198" s="366"/>
      <c r="AK198" s="201"/>
      <c r="AL198" s="368"/>
      <c r="AM198" s="192"/>
      <c r="AN198" s="201"/>
      <c r="AO198" s="201"/>
      <c r="AP198" s="201"/>
      <c r="AQ198" s="202"/>
      <c r="AR198" s="202"/>
      <c r="AS198" s="202"/>
      <c r="AT198" s="366"/>
      <c r="AU198" s="201"/>
      <c r="AV198" s="203"/>
      <c r="AW198" s="192"/>
      <c r="AX198" s="366"/>
      <c r="AY198" s="201"/>
      <c r="AZ198" s="201"/>
      <c r="BA198" s="201"/>
      <c r="BB198" s="210"/>
      <c r="BC198" s="210"/>
      <c r="BD198" s="210"/>
      <c r="BE198" s="210"/>
      <c r="BF198" s="210"/>
      <c r="BG198" s="210"/>
      <c r="BH198" s="210"/>
      <c r="BI198" s="210"/>
      <c r="BJ198" s="210"/>
      <c r="BK198" s="210"/>
      <c r="BL198" s="210"/>
      <c r="BM198" s="210"/>
      <c r="BN198" s="210"/>
      <c r="BO198" s="210"/>
      <c r="BP198" s="210"/>
      <c r="BQ198" s="210"/>
      <c r="BR198" s="210"/>
      <c r="BS198" s="210"/>
      <c r="BT198" s="210"/>
      <c r="BU198" s="189"/>
    </row>
    <row r="199" spans="1:73" s="160" customFormat="1" x14ac:dyDescent="0.2">
      <c r="A199" s="191"/>
      <c r="B199" s="192"/>
      <c r="C199" s="206"/>
      <c r="D199" s="206"/>
      <c r="E199" s="207"/>
      <c r="F199" s="195"/>
      <c r="G199" s="192"/>
      <c r="H199" s="192"/>
      <c r="I199" s="192"/>
      <c r="J199" s="192"/>
      <c r="K199" s="192"/>
      <c r="L199" s="196"/>
      <c r="M199" s="202"/>
      <c r="N199" s="192"/>
      <c r="O199" s="192"/>
      <c r="P199" s="197"/>
      <c r="Q199" s="208"/>
      <c r="R199" s="199"/>
      <c r="S199" s="192"/>
      <c r="T199" s="199"/>
      <c r="U199" s="200"/>
      <c r="V199" s="192"/>
      <c r="W199" s="192"/>
      <c r="X199" s="192"/>
      <c r="Y199" s="192"/>
      <c r="Z199" s="192"/>
      <c r="AA199" s="192"/>
      <c r="AB199" s="192"/>
      <c r="AC199" s="210"/>
      <c r="AD199" s="210"/>
      <c r="AE199" s="210"/>
      <c r="AF199" s="210"/>
      <c r="AG199" s="210"/>
      <c r="AH199" s="210"/>
      <c r="AI199" s="201"/>
      <c r="AJ199" s="366"/>
      <c r="AK199" s="201"/>
      <c r="AL199" s="368"/>
      <c r="AM199" s="192"/>
      <c r="AN199" s="201"/>
      <c r="AO199" s="201"/>
      <c r="AP199" s="201"/>
      <c r="AQ199" s="202"/>
      <c r="AR199" s="202"/>
      <c r="AS199" s="202"/>
      <c r="AT199" s="366"/>
      <c r="AU199" s="201"/>
      <c r="AV199" s="203"/>
      <c r="AW199" s="192"/>
      <c r="AX199" s="366"/>
      <c r="AY199" s="201"/>
      <c r="AZ199" s="201"/>
      <c r="BA199" s="201"/>
      <c r="BB199" s="210"/>
      <c r="BC199" s="210"/>
      <c r="BD199" s="210"/>
      <c r="BE199" s="210"/>
      <c r="BF199" s="210"/>
      <c r="BG199" s="210"/>
      <c r="BH199" s="210"/>
      <c r="BI199" s="210"/>
      <c r="BJ199" s="210"/>
      <c r="BK199" s="210"/>
      <c r="BL199" s="210"/>
      <c r="BM199" s="210"/>
      <c r="BN199" s="210"/>
      <c r="BO199" s="210"/>
      <c r="BP199" s="210"/>
      <c r="BQ199" s="210"/>
      <c r="BR199" s="210"/>
      <c r="BS199" s="210"/>
      <c r="BT199" s="210"/>
      <c r="BU199" s="189"/>
    </row>
    <row r="200" spans="1:73" s="160" customFormat="1" x14ac:dyDescent="0.2">
      <c r="A200" s="191"/>
      <c r="B200" s="192"/>
      <c r="C200" s="206"/>
      <c r="D200" s="206"/>
      <c r="E200" s="207"/>
      <c r="F200" s="195"/>
      <c r="G200" s="192"/>
      <c r="H200" s="192"/>
      <c r="I200" s="192"/>
      <c r="J200" s="192"/>
      <c r="K200" s="192"/>
      <c r="L200" s="196"/>
      <c r="M200" s="202"/>
      <c r="N200" s="192"/>
      <c r="O200" s="192"/>
      <c r="P200" s="197"/>
      <c r="Q200" s="208"/>
      <c r="R200" s="199"/>
      <c r="S200" s="192"/>
      <c r="T200" s="199"/>
      <c r="U200" s="200"/>
      <c r="V200" s="192"/>
      <c r="W200" s="192"/>
      <c r="X200" s="192"/>
      <c r="Y200" s="192"/>
      <c r="Z200" s="192"/>
      <c r="AA200" s="192"/>
      <c r="AB200" s="192"/>
      <c r="AC200" s="210"/>
      <c r="AD200" s="210"/>
      <c r="AE200" s="210"/>
      <c r="AF200" s="210"/>
      <c r="AG200" s="210"/>
      <c r="AH200" s="210"/>
      <c r="AI200" s="201"/>
      <c r="AJ200" s="366"/>
      <c r="AK200" s="201"/>
      <c r="AL200" s="368"/>
      <c r="AM200" s="192"/>
      <c r="AN200" s="201"/>
      <c r="AO200" s="201"/>
      <c r="AP200" s="201"/>
      <c r="AQ200" s="202"/>
      <c r="AR200" s="202"/>
      <c r="AS200" s="202"/>
      <c r="AT200" s="366"/>
      <c r="AU200" s="201"/>
      <c r="AV200" s="203"/>
      <c r="AW200" s="192"/>
      <c r="AX200" s="366"/>
      <c r="AY200" s="201"/>
      <c r="AZ200" s="201"/>
      <c r="BA200" s="201"/>
      <c r="BB200" s="210"/>
      <c r="BC200" s="210"/>
      <c r="BD200" s="210"/>
      <c r="BE200" s="210"/>
      <c r="BF200" s="210"/>
      <c r="BG200" s="210"/>
      <c r="BH200" s="210"/>
      <c r="BI200" s="210"/>
      <c r="BJ200" s="210"/>
      <c r="BK200" s="210"/>
      <c r="BL200" s="210"/>
      <c r="BM200" s="210"/>
      <c r="BN200" s="210"/>
      <c r="BO200" s="210"/>
      <c r="BP200" s="210"/>
      <c r="BQ200" s="210"/>
      <c r="BR200" s="210"/>
      <c r="BS200" s="210"/>
      <c r="BT200" s="210"/>
      <c r="BU200" s="189"/>
    </row>
    <row r="201" spans="1:73" s="160" customFormat="1" x14ac:dyDescent="0.2">
      <c r="A201" s="191"/>
      <c r="B201" s="192"/>
      <c r="C201" s="206"/>
      <c r="D201" s="206"/>
      <c r="E201" s="207"/>
      <c r="F201" s="195"/>
      <c r="G201" s="192"/>
      <c r="H201" s="192"/>
      <c r="I201" s="192"/>
      <c r="J201" s="192"/>
      <c r="K201" s="192"/>
      <c r="L201" s="196"/>
      <c r="M201" s="202"/>
      <c r="N201" s="192"/>
      <c r="O201" s="192"/>
      <c r="P201" s="197"/>
      <c r="Q201" s="208"/>
      <c r="R201" s="199"/>
      <c r="S201" s="192"/>
      <c r="T201" s="199"/>
      <c r="U201" s="200"/>
      <c r="V201" s="192"/>
      <c r="W201" s="192"/>
      <c r="X201" s="192"/>
      <c r="Y201" s="192"/>
      <c r="Z201" s="192"/>
      <c r="AA201" s="192"/>
      <c r="AB201" s="192"/>
      <c r="AC201" s="210"/>
      <c r="AD201" s="210"/>
      <c r="AE201" s="210"/>
      <c r="AF201" s="210"/>
      <c r="AG201" s="210"/>
      <c r="AH201" s="210"/>
      <c r="AI201" s="201"/>
      <c r="AJ201" s="366"/>
      <c r="AK201" s="201"/>
      <c r="AL201" s="368"/>
      <c r="AM201" s="192"/>
      <c r="AN201" s="201"/>
      <c r="AO201" s="201"/>
      <c r="AP201" s="201"/>
      <c r="AQ201" s="202"/>
      <c r="AR201" s="202"/>
      <c r="AS201" s="202"/>
      <c r="AT201" s="366"/>
      <c r="AU201" s="201"/>
      <c r="AV201" s="203"/>
      <c r="AW201" s="192"/>
      <c r="AX201" s="366"/>
      <c r="AY201" s="201"/>
      <c r="AZ201" s="201"/>
      <c r="BA201" s="201"/>
      <c r="BB201" s="210"/>
      <c r="BC201" s="210"/>
      <c r="BD201" s="210"/>
      <c r="BE201" s="210"/>
      <c r="BF201" s="210"/>
      <c r="BG201" s="210"/>
      <c r="BH201" s="210"/>
      <c r="BI201" s="210"/>
      <c r="BJ201" s="210"/>
      <c r="BK201" s="210"/>
      <c r="BL201" s="210"/>
      <c r="BM201" s="210"/>
      <c r="BN201" s="210"/>
      <c r="BO201" s="210"/>
      <c r="BP201" s="210"/>
      <c r="BQ201" s="210"/>
      <c r="BR201" s="210"/>
      <c r="BS201" s="210"/>
      <c r="BT201" s="210"/>
      <c r="BU201" s="189"/>
    </row>
    <row r="202" spans="1:73" s="160" customFormat="1" x14ac:dyDescent="0.2">
      <c r="A202" s="191"/>
      <c r="B202" s="192"/>
      <c r="C202" s="206"/>
      <c r="D202" s="206"/>
      <c r="E202" s="207"/>
      <c r="F202" s="195"/>
      <c r="G202" s="192"/>
      <c r="H202" s="192"/>
      <c r="I202" s="192"/>
      <c r="J202" s="192"/>
      <c r="K202" s="192"/>
      <c r="L202" s="196"/>
      <c r="M202" s="202"/>
      <c r="N202" s="192"/>
      <c r="O202" s="192"/>
      <c r="P202" s="197"/>
      <c r="Q202" s="208"/>
      <c r="R202" s="199"/>
      <c r="S202" s="192"/>
      <c r="T202" s="199"/>
      <c r="U202" s="200"/>
      <c r="V202" s="192"/>
      <c r="W202" s="192"/>
      <c r="X202" s="192"/>
      <c r="Y202" s="192"/>
      <c r="Z202" s="192"/>
      <c r="AA202" s="192"/>
      <c r="AB202" s="192"/>
      <c r="AC202" s="210"/>
      <c r="AD202" s="210"/>
      <c r="AE202" s="210"/>
      <c r="AF202" s="210"/>
      <c r="AG202" s="210"/>
      <c r="AH202" s="210"/>
      <c r="AI202" s="201"/>
      <c r="AJ202" s="366"/>
      <c r="AK202" s="201"/>
      <c r="AL202" s="368"/>
      <c r="AM202" s="192"/>
      <c r="AN202" s="201"/>
      <c r="AO202" s="201"/>
      <c r="AP202" s="201"/>
      <c r="AQ202" s="202"/>
      <c r="AR202" s="202"/>
      <c r="AS202" s="202"/>
      <c r="AT202" s="366"/>
      <c r="AU202" s="201"/>
      <c r="AV202" s="203"/>
      <c r="AW202" s="192"/>
      <c r="AX202" s="366"/>
      <c r="AY202" s="201"/>
      <c r="AZ202" s="201"/>
      <c r="BA202" s="201"/>
      <c r="BB202" s="210"/>
      <c r="BC202" s="210"/>
      <c r="BD202" s="210"/>
      <c r="BE202" s="210"/>
      <c r="BF202" s="210"/>
      <c r="BG202" s="210"/>
      <c r="BH202" s="210"/>
      <c r="BI202" s="210"/>
      <c r="BJ202" s="210"/>
      <c r="BK202" s="210"/>
      <c r="BL202" s="210"/>
      <c r="BM202" s="210"/>
      <c r="BN202" s="210"/>
      <c r="BO202" s="210"/>
      <c r="BP202" s="210"/>
      <c r="BQ202" s="210"/>
      <c r="BR202" s="210"/>
      <c r="BS202" s="210"/>
      <c r="BT202" s="210"/>
      <c r="BU202" s="189"/>
    </row>
    <row r="203" spans="1:73" s="160" customFormat="1" x14ac:dyDescent="0.2">
      <c r="A203" s="191"/>
      <c r="B203" s="192"/>
      <c r="C203" s="206"/>
      <c r="D203" s="206"/>
      <c r="E203" s="207"/>
      <c r="F203" s="195"/>
      <c r="G203" s="192"/>
      <c r="H203" s="192"/>
      <c r="I203" s="192"/>
      <c r="J203" s="192"/>
      <c r="K203" s="192"/>
      <c r="L203" s="196"/>
      <c r="M203" s="202"/>
      <c r="N203" s="192"/>
      <c r="O203" s="192"/>
      <c r="P203" s="197"/>
      <c r="Q203" s="208"/>
      <c r="R203" s="199"/>
      <c r="S203" s="192"/>
      <c r="T203" s="199"/>
      <c r="U203" s="200"/>
      <c r="V203" s="192"/>
      <c r="W203" s="192"/>
      <c r="X203" s="192"/>
      <c r="Y203" s="192"/>
      <c r="Z203" s="192"/>
      <c r="AA203" s="192"/>
      <c r="AB203" s="192"/>
      <c r="AC203" s="210"/>
      <c r="AD203" s="210"/>
      <c r="AE203" s="210"/>
      <c r="AF203" s="210"/>
      <c r="AG203" s="210"/>
      <c r="AH203" s="210"/>
      <c r="AI203" s="201"/>
      <c r="AJ203" s="366"/>
      <c r="AK203" s="201"/>
      <c r="AL203" s="368"/>
      <c r="AM203" s="192"/>
      <c r="AN203" s="201"/>
      <c r="AO203" s="201"/>
      <c r="AP203" s="201"/>
      <c r="AQ203" s="202"/>
      <c r="AR203" s="202"/>
      <c r="AS203" s="202"/>
      <c r="AT203" s="366"/>
      <c r="AU203" s="201"/>
      <c r="AV203" s="203"/>
      <c r="AW203" s="192"/>
      <c r="AX203" s="366"/>
      <c r="AY203" s="201"/>
      <c r="AZ203" s="201"/>
      <c r="BA203" s="201"/>
      <c r="BB203" s="210"/>
      <c r="BC203" s="210"/>
      <c r="BD203" s="210"/>
      <c r="BE203" s="210"/>
      <c r="BF203" s="210"/>
      <c r="BG203" s="210"/>
      <c r="BH203" s="210"/>
      <c r="BI203" s="210"/>
      <c r="BJ203" s="210"/>
      <c r="BK203" s="210"/>
      <c r="BL203" s="210"/>
      <c r="BM203" s="210"/>
      <c r="BN203" s="210"/>
      <c r="BO203" s="210"/>
      <c r="BP203" s="210"/>
      <c r="BQ203" s="210"/>
      <c r="BR203" s="210"/>
      <c r="BS203" s="210"/>
      <c r="BT203" s="210"/>
      <c r="BU203" s="189"/>
    </row>
    <row r="204" spans="1:73" s="160" customFormat="1" x14ac:dyDescent="0.2">
      <c r="A204" s="191"/>
      <c r="B204" s="192"/>
      <c r="C204" s="206"/>
      <c r="D204" s="206"/>
      <c r="E204" s="207"/>
      <c r="F204" s="195"/>
      <c r="G204" s="192"/>
      <c r="H204" s="192"/>
      <c r="I204" s="192"/>
      <c r="J204" s="192"/>
      <c r="K204" s="192"/>
      <c r="L204" s="196"/>
      <c r="M204" s="202"/>
      <c r="N204" s="192"/>
      <c r="O204" s="192"/>
      <c r="P204" s="197"/>
      <c r="Q204" s="208"/>
      <c r="R204" s="199"/>
      <c r="S204" s="192"/>
      <c r="T204" s="199"/>
      <c r="U204" s="200"/>
      <c r="V204" s="192"/>
      <c r="W204" s="192"/>
      <c r="X204" s="192"/>
      <c r="Y204" s="192"/>
      <c r="Z204" s="192"/>
      <c r="AA204" s="192"/>
      <c r="AB204" s="192"/>
      <c r="AC204" s="210"/>
      <c r="AD204" s="210"/>
      <c r="AE204" s="210"/>
      <c r="AF204" s="210"/>
      <c r="AG204" s="210"/>
      <c r="AH204" s="210"/>
      <c r="AI204" s="201"/>
      <c r="AJ204" s="366"/>
      <c r="AK204" s="201"/>
      <c r="AL204" s="368"/>
      <c r="AM204" s="192"/>
      <c r="AN204" s="201"/>
      <c r="AO204" s="201"/>
      <c r="AP204" s="201"/>
      <c r="AQ204" s="202"/>
      <c r="AR204" s="202"/>
      <c r="AS204" s="202"/>
      <c r="AT204" s="366"/>
      <c r="AU204" s="201"/>
      <c r="AV204" s="203"/>
      <c r="AW204" s="192"/>
      <c r="AX204" s="366"/>
      <c r="AY204" s="201"/>
      <c r="AZ204" s="201"/>
      <c r="BA204" s="201"/>
      <c r="BB204" s="210"/>
      <c r="BC204" s="210"/>
      <c r="BD204" s="210"/>
      <c r="BE204" s="210"/>
      <c r="BF204" s="210"/>
      <c r="BG204" s="210"/>
      <c r="BH204" s="210"/>
      <c r="BI204" s="210"/>
      <c r="BJ204" s="210"/>
      <c r="BK204" s="210"/>
      <c r="BL204" s="210"/>
      <c r="BM204" s="210"/>
      <c r="BN204" s="210"/>
      <c r="BO204" s="210"/>
      <c r="BP204" s="210"/>
      <c r="BQ204" s="210"/>
      <c r="BR204" s="210"/>
      <c r="BS204" s="210"/>
      <c r="BT204" s="210"/>
      <c r="BU204" s="189"/>
    </row>
    <row r="205" spans="1:73" s="160" customFormat="1" x14ac:dyDescent="0.2">
      <c r="A205" s="191"/>
      <c r="B205" s="192"/>
      <c r="C205" s="206"/>
      <c r="D205" s="206"/>
      <c r="E205" s="207"/>
      <c r="F205" s="195"/>
      <c r="G205" s="192"/>
      <c r="H205" s="192"/>
      <c r="I205" s="192"/>
      <c r="J205" s="192"/>
      <c r="K205" s="192"/>
      <c r="L205" s="196"/>
      <c r="M205" s="202"/>
      <c r="N205" s="192"/>
      <c r="O205" s="192"/>
      <c r="P205" s="197"/>
      <c r="Q205" s="208"/>
      <c r="R205" s="199"/>
      <c r="S205" s="192"/>
      <c r="T205" s="199"/>
      <c r="U205" s="200"/>
      <c r="V205" s="192"/>
      <c r="W205" s="192"/>
      <c r="X205" s="192"/>
      <c r="Y205" s="192"/>
      <c r="Z205" s="192"/>
      <c r="AA205" s="192"/>
      <c r="AB205" s="192"/>
      <c r="AC205" s="210"/>
      <c r="AD205" s="210"/>
      <c r="AE205" s="210"/>
      <c r="AF205" s="210"/>
      <c r="AG205" s="210"/>
      <c r="AH205" s="210"/>
      <c r="AI205" s="201"/>
      <c r="AJ205" s="366"/>
      <c r="AK205" s="201"/>
      <c r="AL205" s="368"/>
      <c r="AM205" s="192"/>
      <c r="AN205" s="201"/>
      <c r="AO205" s="201"/>
      <c r="AP205" s="201"/>
      <c r="AQ205" s="202"/>
      <c r="AR205" s="202"/>
      <c r="AS205" s="202"/>
      <c r="AT205" s="366"/>
      <c r="AU205" s="201"/>
      <c r="AV205" s="203"/>
      <c r="AW205" s="192"/>
      <c r="AX205" s="366"/>
      <c r="AY205" s="201"/>
      <c r="AZ205" s="201"/>
      <c r="BA205" s="201"/>
      <c r="BB205" s="210"/>
      <c r="BC205" s="210"/>
      <c r="BD205" s="210"/>
      <c r="BE205" s="210"/>
      <c r="BF205" s="210"/>
      <c r="BG205" s="210"/>
      <c r="BH205" s="210"/>
      <c r="BI205" s="210"/>
      <c r="BJ205" s="210"/>
      <c r="BK205" s="210"/>
      <c r="BL205" s="210"/>
      <c r="BM205" s="210"/>
      <c r="BN205" s="210"/>
      <c r="BO205" s="210"/>
      <c r="BP205" s="210"/>
      <c r="BQ205" s="210"/>
      <c r="BR205" s="210"/>
      <c r="BS205" s="210"/>
      <c r="BT205" s="210"/>
      <c r="BU205" s="189"/>
    </row>
    <row r="206" spans="1:73" s="160" customFormat="1" x14ac:dyDescent="0.2">
      <c r="A206" s="191"/>
      <c r="B206" s="192"/>
      <c r="C206" s="206"/>
      <c r="D206" s="206"/>
      <c r="E206" s="207"/>
      <c r="F206" s="195"/>
      <c r="G206" s="192"/>
      <c r="H206" s="192"/>
      <c r="I206" s="192"/>
      <c r="J206" s="192"/>
      <c r="K206" s="192"/>
      <c r="L206" s="196"/>
      <c r="M206" s="202"/>
      <c r="N206" s="192"/>
      <c r="O206" s="192"/>
      <c r="P206" s="197"/>
      <c r="Q206" s="208"/>
      <c r="R206" s="199"/>
      <c r="S206" s="192"/>
      <c r="T206" s="199"/>
      <c r="U206" s="200"/>
      <c r="V206" s="192"/>
      <c r="W206" s="192"/>
      <c r="X206" s="192"/>
      <c r="Y206" s="192"/>
      <c r="Z206" s="192"/>
      <c r="AA206" s="192"/>
      <c r="AB206" s="192"/>
      <c r="AC206" s="210"/>
      <c r="AD206" s="210"/>
      <c r="AE206" s="210"/>
      <c r="AF206" s="210"/>
      <c r="AG206" s="210"/>
      <c r="AH206" s="210"/>
      <c r="AI206" s="201"/>
      <c r="AJ206" s="366"/>
      <c r="AK206" s="201"/>
      <c r="AL206" s="368"/>
      <c r="AM206" s="192"/>
      <c r="AN206" s="201"/>
      <c r="AO206" s="201"/>
      <c r="AP206" s="201"/>
      <c r="AQ206" s="202"/>
      <c r="AR206" s="202"/>
      <c r="AS206" s="202"/>
      <c r="AT206" s="366"/>
      <c r="AU206" s="201"/>
      <c r="AV206" s="203"/>
      <c r="AW206" s="192"/>
      <c r="AX206" s="366"/>
      <c r="AY206" s="201"/>
      <c r="AZ206" s="201"/>
      <c r="BA206" s="201"/>
      <c r="BB206" s="210"/>
      <c r="BC206" s="210"/>
      <c r="BD206" s="210"/>
      <c r="BE206" s="210"/>
      <c r="BF206" s="210"/>
      <c r="BG206" s="210"/>
      <c r="BH206" s="210"/>
      <c r="BI206" s="210"/>
      <c r="BJ206" s="210"/>
      <c r="BK206" s="210"/>
      <c r="BL206" s="210"/>
      <c r="BM206" s="210"/>
      <c r="BN206" s="210"/>
      <c r="BO206" s="210"/>
      <c r="BP206" s="210"/>
      <c r="BQ206" s="210"/>
      <c r="BR206" s="210"/>
      <c r="BS206" s="210"/>
      <c r="BT206" s="210"/>
      <c r="BU206" s="189"/>
    </row>
    <row r="207" spans="1:73" s="160" customFormat="1" x14ac:dyDescent="0.2">
      <c r="A207" s="191"/>
      <c r="B207" s="192"/>
      <c r="C207" s="206"/>
      <c r="D207" s="206"/>
      <c r="E207" s="207"/>
      <c r="F207" s="195"/>
      <c r="G207" s="192"/>
      <c r="H207" s="192"/>
      <c r="I207" s="192"/>
      <c r="J207" s="192"/>
      <c r="K207" s="192"/>
      <c r="L207" s="196"/>
      <c r="M207" s="202"/>
      <c r="N207" s="192"/>
      <c r="O207" s="192"/>
      <c r="P207" s="197"/>
      <c r="Q207" s="208"/>
      <c r="R207" s="199"/>
      <c r="S207" s="192"/>
      <c r="T207" s="199"/>
      <c r="U207" s="200"/>
      <c r="V207" s="192"/>
      <c r="W207" s="192"/>
      <c r="X207" s="192"/>
      <c r="Y207" s="192"/>
      <c r="Z207" s="192"/>
      <c r="AA207" s="192"/>
      <c r="AB207" s="192"/>
      <c r="AC207" s="210"/>
      <c r="AD207" s="210"/>
      <c r="AE207" s="210"/>
      <c r="AF207" s="210"/>
      <c r="AG207" s="210"/>
      <c r="AH207" s="210"/>
      <c r="AI207" s="201"/>
      <c r="AJ207" s="366"/>
      <c r="AK207" s="201"/>
      <c r="AL207" s="368"/>
      <c r="AM207" s="192"/>
      <c r="AN207" s="201"/>
      <c r="AO207" s="201"/>
      <c r="AP207" s="201"/>
      <c r="AQ207" s="202"/>
      <c r="AR207" s="202"/>
      <c r="AS207" s="202"/>
      <c r="AT207" s="366"/>
      <c r="AU207" s="201"/>
      <c r="AV207" s="203"/>
      <c r="AW207" s="192"/>
      <c r="AX207" s="366"/>
      <c r="AY207" s="201"/>
      <c r="AZ207" s="201"/>
      <c r="BA207" s="201"/>
      <c r="BB207" s="210"/>
      <c r="BC207" s="210"/>
      <c r="BD207" s="210"/>
      <c r="BE207" s="210"/>
      <c r="BF207" s="210"/>
      <c r="BG207" s="210"/>
      <c r="BH207" s="210"/>
      <c r="BI207" s="210"/>
      <c r="BJ207" s="210"/>
      <c r="BK207" s="210"/>
      <c r="BL207" s="210"/>
      <c r="BM207" s="210"/>
      <c r="BN207" s="210"/>
      <c r="BO207" s="210"/>
      <c r="BP207" s="210"/>
      <c r="BQ207" s="210"/>
      <c r="BR207" s="210"/>
      <c r="BS207" s="210"/>
      <c r="BT207" s="210"/>
      <c r="BU207" s="189"/>
    </row>
    <row r="208" spans="1:73" s="160" customFormat="1" x14ac:dyDescent="0.2">
      <c r="A208" s="191"/>
      <c r="B208" s="192"/>
      <c r="C208" s="206"/>
      <c r="D208" s="206"/>
      <c r="E208" s="207"/>
      <c r="F208" s="195"/>
      <c r="G208" s="192"/>
      <c r="H208" s="192"/>
      <c r="I208" s="192"/>
      <c r="J208" s="192"/>
      <c r="K208" s="192"/>
      <c r="L208" s="196"/>
      <c r="M208" s="202"/>
      <c r="N208" s="192"/>
      <c r="O208" s="192"/>
      <c r="P208" s="197"/>
      <c r="Q208" s="208"/>
      <c r="R208" s="199"/>
      <c r="S208" s="192"/>
      <c r="T208" s="199"/>
      <c r="U208" s="200"/>
      <c r="V208" s="192"/>
      <c r="W208" s="192"/>
      <c r="X208" s="192"/>
      <c r="Y208" s="192"/>
      <c r="Z208" s="192"/>
      <c r="AA208" s="192"/>
      <c r="AB208" s="192"/>
      <c r="AC208" s="210"/>
      <c r="AD208" s="210"/>
      <c r="AE208" s="210"/>
      <c r="AF208" s="210"/>
      <c r="AG208" s="210"/>
      <c r="AH208" s="210"/>
      <c r="AI208" s="201"/>
      <c r="AJ208" s="366"/>
      <c r="AK208" s="201"/>
      <c r="AL208" s="368"/>
      <c r="AM208" s="192"/>
      <c r="AN208" s="201"/>
      <c r="AO208" s="201"/>
      <c r="AP208" s="201"/>
      <c r="AQ208" s="202"/>
      <c r="AR208" s="202"/>
      <c r="AS208" s="202"/>
      <c r="AT208" s="366"/>
      <c r="AU208" s="201"/>
      <c r="AV208" s="203"/>
      <c r="AW208" s="192"/>
      <c r="AX208" s="366"/>
      <c r="AY208" s="201"/>
      <c r="AZ208" s="201"/>
      <c r="BA208" s="201"/>
      <c r="BB208" s="210"/>
      <c r="BC208" s="210"/>
      <c r="BD208" s="210"/>
      <c r="BE208" s="210"/>
      <c r="BF208" s="210"/>
      <c r="BG208" s="210"/>
      <c r="BH208" s="210"/>
      <c r="BI208" s="210"/>
      <c r="BJ208" s="210"/>
      <c r="BK208" s="210"/>
      <c r="BL208" s="210"/>
      <c r="BM208" s="210"/>
      <c r="BN208" s="210"/>
      <c r="BO208" s="210"/>
      <c r="BP208" s="210"/>
      <c r="BQ208" s="210"/>
      <c r="BR208" s="210"/>
      <c r="BS208" s="210"/>
      <c r="BT208" s="210"/>
      <c r="BU208" s="189"/>
    </row>
    <row r="209" spans="1:73" s="160" customFormat="1" x14ac:dyDescent="0.2">
      <c r="A209" s="191"/>
      <c r="B209" s="192"/>
      <c r="C209" s="206"/>
      <c r="D209" s="206"/>
      <c r="E209" s="207"/>
      <c r="F209" s="195"/>
      <c r="G209" s="192"/>
      <c r="H209" s="192"/>
      <c r="I209" s="192"/>
      <c r="J209" s="192"/>
      <c r="K209" s="192"/>
      <c r="L209" s="196"/>
      <c r="M209" s="202"/>
      <c r="N209" s="192"/>
      <c r="O209" s="192"/>
      <c r="P209" s="197"/>
      <c r="Q209" s="208"/>
      <c r="R209" s="199"/>
      <c r="S209" s="192"/>
      <c r="T209" s="199"/>
      <c r="U209" s="200"/>
      <c r="V209" s="192"/>
      <c r="W209" s="192"/>
      <c r="X209" s="192"/>
      <c r="Y209" s="192"/>
      <c r="Z209" s="192"/>
      <c r="AA209" s="192"/>
      <c r="AB209" s="192"/>
      <c r="AC209" s="210"/>
      <c r="AD209" s="210"/>
      <c r="AE209" s="210"/>
      <c r="AF209" s="210"/>
      <c r="AG209" s="210"/>
      <c r="AH209" s="210"/>
      <c r="AI209" s="201"/>
      <c r="AJ209" s="366"/>
      <c r="AK209" s="201"/>
      <c r="AL209" s="368"/>
      <c r="AM209" s="192"/>
      <c r="AN209" s="201"/>
      <c r="AO209" s="201"/>
      <c r="AP209" s="201"/>
      <c r="AQ209" s="202"/>
      <c r="AR209" s="202"/>
      <c r="AS209" s="202"/>
      <c r="AT209" s="366"/>
      <c r="AU209" s="201"/>
      <c r="AV209" s="203"/>
      <c r="AW209" s="192"/>
      <c r="AX209" s="366"/>
      <c r="AY209" s="201"/>
      <c r="AZ209" s="201"/>
      <c r="BA209" s="201"/>
      <c r="BB209" s="210"/>
      <c r="BC209" s="210"/>
      <c r="BD209" s="210"/>
      <c r="BE209" s="210"/>
      <c r="BF209" s="210"/>
      <c r="BG209" s="210"/>
      <c r="BH209" s="210"/>
      <c r="BI209" s="210"/>
      <c r="BJ209" s="210"/>
      <c r="BK209" s="210"/>
      <c r="BL209" s="210"/>
      <c r="BM209" s="210"/>
      <c r="BN209" s="210"/>
      <c r="BO209" s="210"/>
      <c r="BP209" s="210"/>
      <c r="BQ209" s="210"/>
      <c r="BR209" s="210"/>
      <c r="BS209" s="210"/>
      <c r="BT209" s="210"/>
      <c r="BU209" s="189"/>
    </row>
    <row r="210" spans="1:73" s="160" customFormat="1" x14ac:dyDescent="0.2">
      <c r="A210" s="191"/>
      <c r="B210" s="192"/>
      <c r="C210" s="206"/>
      <c r="D210" s="206"/>
      <c r="E210" s="207"/>
      <c r="F210" s="195"/>
      <c r="G210" s="192"/>
      <c r="H210" s="192"/>
      <c r="I210" s="192"/>
      <c r="J210" s="192"/>
      <c r="K210" s="192"/>
      <c r="L210" s="196"/>
      <c r="M210" s="202"/>
      <c r="N210" s="192"/>
      <c r="O210" s="192"/>
      <c r="P210" s="197"/>
      <c r="Q210" s="208"/>
      <c r="R210" s="199"/>
      <c r="S210" s="192"/>
      <c r="T210" s="199"/>
      <c r="U210" s="200"/>
      <c r="V210" s="192"/>
      <c r="W210" s="192"/>
      <c r="X210" s="192"/>
      <c r="Y210" s="192"/>
      <c r="Z210" s="192"/>
      <c r="AA210" s="192"/>
      <c r="AB210" s="192"/>
      <c r="AC210" s="210"/>
      <c r="AD210" s="210"/>
      <c r="AE210" s="210"/>
      <c r="AF210" s="210"/>
      <c r="AG210" s="210"/>
      <c r="AH210" s="210"/>
      <c r="AI210" s="201"/>
      <c r="AJ210" s="366"/>
      <c r="AK210" s="201"/>
      <c r="AL210" s="368"/>
      <c r="AM210" s="192"/>
      <c r="AN210" s="201"/>
      <c r="AO210" s="201"/>
      <c r="AP210" s="201"/>
      <c r="AQ210" s="202"/>
      <c r="AR210" s="202"/>
      <c r="AS210" s="202"/>
      <c r="AT210" s="366"/>
      <c r="AU210" s="201"/>
      <c r="AV210" s="203"/>
      <c r="AW210" s="192"/>
      <c r="AX210" s="366"/>
      <c r="AY210" s="201"/>
      <c r="AZ210" s="201"/>
      <c r="BA210" s="201"/>
      <c r="BB210" s="210"/>
      <c r="BC210" s="210"/>
      <c r="BD210" s="210"/>
      <c r="BE210" s="210"/>
      <c r="BF210" s="210"/>
      <c r="BG210" s="210"/>
      <c r="BH210" s="210"/>
      <c r="BI210" s="210"/>
      <c r="BJ210" s="210"/>
      <c r="BK210" s="210"/>
      <c r="BL210" s="210"/>
      <c r="BM210" s="210"/>
      <c r="BN210" s="210"/>
      <c r="BO210" s="210"/>
      <c r="BP210" s="210"/>
      <c r="BQ210" s="210"/>
      <c r="BR210" s="210"/>
      <c r="BS210" s="210"/>
      <c r="BT210" s="210"/>
      <c r="BU210" s="189"/>
    </row>
    <row r="211" spans="1:73" s="160" customFormat="1" x14ac:dyDescent="0.2">
      <c r="A211" s="191"/>
      <c r="B211" s="192"/>
      <c r="C211" s="206"/>
      <c r="D211" s="206"/>
      <c r="E211" s="207"/>
      <c r="F211" s="195"/>
      <c r="G211" s="192"/>
      <c r="H211" s="192"/>
      <c r="I211" s="192"/>
      <c r="J211" s="192"/>
      <c r="K211" s="192"/>
      <c r="L211" s="196"/>
      <c r="M211" s="202"/>
      <c r="N211" s="192"/>
      <c r="O211" s="192"/>
      <c r="P211" s="197"/>
      <c r="Q211" s="208"/>
      <c r="R211" s="199"/>
      <c r="S211" s="192"/>
      <c r="T211" s="199"/>
      <c r="U211" s="200"/>
      <c r="V211" s="192"/>
      <c r="W211" s="192"/>
      <c r="X211" s="192"/>
      <c r="Y211" s="192"/>
      <c r="Z211" s="192"/>
      <c r="AA211" s="192"/>
      <c r="AB211" s="192"/>
      <c r="AC211" s="210"/>
      <c r="AD211" s="210"/>
      <c r="AE211" s="210"/>
      <c r="AF211" s="210"/>
      <c r="AG211" s="210"/>
      <c r="AH211" s="210"/>
      <c r="AI211" s="201"/>
      <c r="AJ211" s="366"/>
      <c r="AK211" s="201"/>
      <c r="AL211" s="368"/>
      <c r="AM211" s="192"/>
      <c r="AN211" s="201"/>
      <c r="AO211" s="201"/>
      <c r="AP211" s="201"/>
      <c r="AQ211" s="202"/>
      <c r="AR211" s="202"/>
      <c r="AS211" s="202"/>
      <c r="AT211" s="366"/>
      <c r="AU211" s="201"/>
      <c r="AV211" s="203"/>
      <c r="AW211" s="192"/>
      <c r="AX211" s="366"/>
      <c r="AY211" s="201"/>
      <c r="AZ211" s="201"/>
      <c r="BA211" s="201"/>
      <c r="BB211" s="210"/>
      <c r="BC211" s="210"/>
      <c r="BD211" s="210"/>
      <c r="BE211" s="210"/>
      <c r="BF211" s="210"/>
      <c r="BG211" s="210"/>
      <c r="BH211" s="210"/>
      <c r="BI211" s="210"/>
      <c r="BJ211" s="210"/>
      <c r="BK211" s="210"/>
      <c r="BL211" s="210"/>
      <c r="BM211" s="210"/>
      <c r="BN211" s="210"/>
      <c r="BO211" s="210"/>
      <c r="BP211" s="210"/>
      <c r="BQ211" s="210"/>
      <c r="BR211" s="210"/>
      <c r="BS211" s="210"/>
      <c r="BT211" s="210"/>
      <c r="BU211" s="189"/>
    </row>
    <row r="212" spans="1:73" s="160" customFormat="1" x14ac:dyDescent="0.2">
      <c r="A212" s="191"/>
      <c r="B212" s="192"/>
      <c r="C212" s="206"/>
      <c r="D212" s="206"/>
      <c r="E212" s="207"/>
      <c r="F212" s="195"/>
      <c r="G212" s="192"/>
      <c r="H212" s="192"/>
      <c r="I212" s="192"/>
      <c r="J212" s="192"/>
      <c r="K212" s="192"/>
      <c r="L212" s="196"/>
      <c r="M212" s="202"/>
      <c r="N212" s="192"/>
      <c r="O212" s="192"/>
      <c r="P212" s="197"/>
      <c r="Q212" s="208"/>
      <c r="R212" s="199"/>
      <c r="S212" s="192"/>
      <c r="T212" s="199"/>
      <c r="U212" s="200"/>
      <c r="V212" s="192"/>
      <c r="W212" s="192"/>
      <c r="X212" s="192"/>
      <c r="Y212" s="192"/>
      <c r="Z212" s="192"/>
      <c r="AA212" s="192"/>
      <c r="AB212" s="192"/>
      <c r="AC212" s="210"/>
      <c r="AD212" s="210"/>
      <c r="AE212" s="210"/>
      <c r="AF212" s="210"/>
      <c r="AG212" s="210"/>
      <c r="AH212" s="210"/>
      <c r="AI212" s="201"/>
      <c r="AJ212" s="366"/>
      <c r="AK212" s="201"/>
      <c r="AL212" s="368"/>
      <c r="AM212" s="192"/>
      <c r="AN212" s="201"/>
      <c r="AO212" s="201"/>
      <c r="AP212" s="201"/>
      <c r="AQ212" s="202"/>
      <c r="AR212" s="202"/>
      <c r="AS212" s="202"/>
      <c r="AT212" s="366"/>
      <c r="AU212" s="201"/>
      <c r="AV212" s="203"/>
      <c r="AW212" s="192"/>
      <c r="AX212" s="366"/>
      <c r="AY212" s="201"/>
      <c r="AZ212" s="201"/>
      <c r="BA212" s="201"/>
      <c r="BB212" s="210"/>
      <c r="BC212" s="210"/>
      <c r="BD212" s="210"/>
      <c r="BE212" s="210"/>
      <c r="BF212" s="210"/>
      <c r="BG212" s="210"/>
      <c r="BH212" s="210"/>
      <c r="BI212" s="210"/>
      <c r="BJ212" s="210"/>
      <c r="BK212" s="210"/>
      <c r="BL212" s="210"/>
      <c r="BM212" s="210"/>
      <c r="BN212" s="210"/>
      <c r="BO212" s="210"/>
      <c r="BP212" s="210"/>
      <c r="BQ212" s="210"/>
      <c r="BR212" s="210"/>
      <c r="BS212" s="210"/>
      <c r="BT212" s="210"/>
      <c r="BU212" s="189"/>
    </row>
    <row r="213" spans="1:73" s="160" customFormat="1" x14ac:dyDescent="0.2">
      <c r="A213" s="191"/>
      <c r="B213" s="192"/>
      <c r="C213" s="206"/>
      <c r="D213" s="206"/>
      <c r="E213" s="207"/>
      <c r="F213" s="195"/>
      <c r="G213" s="192"/>
      <c r="H213" s="192"/>
      <c r="I213" s="192"/>
      <c r="J213" s="192"/>
      <c r="K213" s="192"/>
      <c r="L213" s="196"/>
      <c r="M213" s="202"/>
      <c r="N213" s="192"/>
      <c r="O213" s="192"/>
      <c r="P213" s="197"/>
      <c r="Q213" s="208"/>
      <c r="R213" s="199"/>
      <c r="S213" s="192"/>
      <c r="T213" s="199"/>
      <c r="U213" s="200"/>
      <c r="V213" s="192"/>
      <c r="W213" s="192"/>
      <c r="X213" s="192"/>
      <c r="Y213" s="192"/>
      <c r="Z213" s="192"/>
      <c r="AA213" s="192"/>
      <c r="AB213" s="192"/>
      <c r="AC213" s="210"/>
      <c r="AD213" s="210"/>
      <c r="AE213" s="210"/>
      <c r="AF213" s="210"/>
      <c r="AG213" s="210"/>
      <c r="AH213" s="210"/>
      <c r="AI213" s="201"/>
      <c r="AJ213" s="366"/>
      <c r="AK213" s="201"/>
      <c r="AL213" s="368"/>
      <c r="AM213" s="192"/>
      <c r="AN213" s="201"/>
      <c r="AO213" s="201"/>
      <c r="AP213" s="201"/>
      <c r="AQ213" s="202"/>
      <c r="AR213" s="202"/>
      <c r="AS213" s="202"/>
      <c r="AT213" s="366"/>
      <c r="AU213" s="201"/>
      <c r="AV213" s="203"/>
      <c r="AW213" s="192"/>
      <c r="AX213" s="366"/>
      <c r="AY213" s="201"/>
      <c r="AZ213" s="201"/>
      <c r="BA213" s="201"/>
      <c r="BB213" s="210"/>
      <c r="BC213" s="210"/>
      <c r="BD213" s="210"/>
      <c r="BE213" s="210"/>
      <c r="BF213" s="210"/>
      <c r="BG213" s="210"/>
      <c r="BH213" s="210"/>
      <c r="BI213" s="210"/>
      <c r="BJ213" s="210"/>
      <c r="BK213" s="210"/>
      <c r="BL213" s="210"/>
      <c r="BM213" s="210"/>
      <c r="BN213" s="210"/>
      <c r="BO213" s="210"/>
      <c r="BP213" s="210"/>
      <c r="BQ213" s="210"/>
      <c r="BR213" s="210"/>
      <c r="BS213" s="210"/>
      <c r="BT213" s="210"/>
      <c r="BU213" s="189"/>
    </row>
    <row r="214" spans="1:73" s="160" customFormat="1" x14ac:dyDescent="0.2">
      <c r="A214" s="191"/>
      <c r="B214" s="192"/>
      <c r="C214" s="206"/>
      <c r="D214" s="206"/>
      <c r="E214" s="207"/>
      <c r="F214" s="195"/>
      <c r="G214" s="192"/>
      <c r="H214" s="192"/>
      <c r="I214" s="192"/>
      <c r="J214" s="192"/>
      <c r="K214" s="192"/>
      <c r="L214" s="196"/>
      <c r="M214" s="202"/>
      <c r="N214" s="192"/>
      <c r="O214" s="192"/>
      <c r="P214" s="197"/>
      <c r="Q214" s="208"/>
      <c r="R214" s="199"/>
      <c r="S214" s="192"/>
      <c r="T214" s="199"/>
      <c r="U214" s="200"/>
      <c r="V214" s="192"/>
      <c r="W214" s="192"/>
      <c r="X214" s="192"/>
      <c r="Y214" s="192"/>
      <c r="Z214" s="192"/>
      <c r="AA214" s="192"/>
      <c r="AB214" s="192"/>
      <c r="AC214" s="210"/>
      <c r="AD214" s="210"/>
      <c r="AE214" s="210"/>
      <c r="AF214" s="210"/>
      <c r="AG214" s="210"/>
      <c r="AH214" s="210"/>
      <c r="AI214" s="201"/>
      <c r="AJ214" s="366"/>
      <c r="AK214" s="201"/>
      <c r="AL214" s="368"/>
      <c r="AM214" s="192"/>
      <c r="AN214" s="201"/>
      <c r="AO214" s="201"/>
      <c r="AP214" s="201"/>
      <c r="AQ214" s="202"/>
      <c r="AR214" s="202"/>
      <c r="AS214" s="202"/>
      <c r="AT214" s="366"/>
      <c r="AU214" s="201"/>
      <c r="AV214" s="203"/>
      <c r="AW214" s="192"/>
      <c r="AX214" s="366"/>
      <c r="AY214" s="201"/>
      <c r="AZ214" s="201"/>
      <c r="BA214" s="201"/>
      <c r="BB214" s="210"/>
      <c r="BC214" s="210"/>
      <c r="BD214" s="210"/>
      <c r="BE214" s="210"/>
      <c r="BF214" s="210"/>
      <c r="BG214" s="210"/>
      <c r="BH214" s="210"/>
      <c r="BI214" s="210"/>
      <c r="BJ214" s="210"/>
      <c r="BK214" s="210"/>
      <c r="BL214" s="210"/>
      <c r="BM214" s="210"/>
      <c r="BN214" s="210"/>
      <c r="BO214" s="210"/>
      <c r="BP214" s="210"/>
      <c r="BQ214" s="210"/>
      <c r="BR214" s="210"/>
      <c r="BS214" s="210"/>
      <c r="BT214" s="210"/>
      <c r="BU214" s="189"/>
    </row>
    <row r="215" spans="1:73" s="160" customFormat="1" x14ac:dyDescent="0.2">
      <c r="A215" s="191"/>
      <c r="B215" s="192"/>
      <c r="C215" s="206"/>
      <c r="D215" s="206"/>
      <c r="E215" s="207"/>
      <c r="F215" s="195"/>
      <c r="G215" s="192"/>
      <c r="H215" s="192"/>
      <c r="I215" s="192"/>
      <c r="J215" s="192"/>
      <c r="K215" s="192"/>
      <c r="L215" s="196"/>
      <c r="M215" s="202"/>
      <c r="N215" s="192"/>
      <c r="O215" s="192"/>
      <c r="P215" s="197"/>
      <c r="Q215" s="208"/>
      <c r="R215" s="199"/>
      <c r="S215" s="192"/>
      <c r="T215" s="199"/>
      <c r="U215" s="200"/>
      <c r="V215" s="192"/>
      <c r="W215" s="192"/>
      <c r="X215" s="192"/>
      <c r="Y215" s="192"/>
      <c r="Z215" s="192"/>
      <c r="AA215" s="192"/>
      <c r="AB215" s="192"/>
      <c r="AC215" s="210"/>
      <c r="AD215" s="210"/>
      <c r="AE215" s="210"/>
      <c r="AF215" s="210"/>
      <c r="AG215" s="210"/>
      <c r="AH215" s="210"/>
      <c r="AI215" s="201"/>
      <c r="AJ215" s="366"/>
      <c r="AK215" s="201"/>
      <c r="AL215" s="368"/>
      <c r="AM215" s="192"/>
      <c r="AN215" s="201"/>
      <c r="AO215" s="201"/>
      <c r="AP215" s="201"/>
      <c r="AQ215" s="202"/>
      <c r="AR215" s="202"/>
      <c r="AS215" s="202"/>
      <c r="AT215" s="366"/>
      <c r="AU215" s="201"/>
      <c r="AV215" s="203"/>
      <c r="AW215" s="192"/>
      <c r="AX215" s="366"/>
      <c r="AY215" s="201"/>
      <c r="AZ215" s="201"/>
      <c r="BA215" s="201"/>
      <c r="BB215" s="210"/>
      <c r="BC215" s="210"/>
      <c r="BD215" s="210"/>
      <c r="BE215" s="210"/>
      <c r="BF215" s="210"/>
      <c r="BG215" s="210"/>
      <c r="BH215" s="210"/>
      <c r="BI215" s="210"/>
      <c r="BJ215" s="210"/>
      <c r="BK215" s="210"/>
      <c r="BL215" s="210"/>
      <c r="BM215" s="210"/>
      <c r="BN215" s="210"/>
      <c r="BO215" s="210"/>
      <c r="BP215" s="210"/>
      <c r="BQ215" s="210"/>
      <c r="BR215" s="210"/>
      <c r="BS215" s="210"/>
      <c r="BT215" s="210"/>
      <c r="BU215" s="189"/>
    </row>
    <row r="216" spans="1:73" s="160" customFormat="1" x14ac:dyDescent="0.2">
      <c r="A216" s="191"/>
      <c r="B216" s="192"/>
      <c r="C216" s="206"/>
      <c r="D216" s="206"/>
      <c r="E216" s="207"/>
      <c r="F216" s="195"/>
      <c r="G216" s="192"/>
      <c r="H216" s="192"/>
      <c r="I216" s="192"/>
      <c r="J216" s="192"/>
      <c r="K216" s="192"/>
      <c r="L216" s="196"/>
      <c r="M216" s="202"/>
      <c r="N216" s="192"/>
      <c r="O216" s="192"/>
      <c r="P216" s="197"/>
      <c r="Q216" s="208"/>
      <c r="R216" s="199"/>
      <c r="S216" s="192"/>
      <c r="T216" s="199"/>
      <c r="U216" s="200"/>
      <c r="V216" s="192"/>
      <c r="W216" s="192"/>
      <c r="X216" s="192"/>
      <c r="Y216" s="192"/>
      <c r="Z216" s="192"/>
      <c r="AA216" s="192"/>
      <c r="AB216" s="192"/>
      <c r="AC216" s="210"/>
      <c r="AD216" s="210"/>
      <c r="AE216" s="210"/>
      <c r="AF216" s="210"/>
      <c r="AG216" s="210"/>
      <c r="AH216" s="210"/>
      <c r="AI216" s="201"/>
      <c r="AJ216" s="366"/>
      <c r="AK216" s="201"/>
      <c r="AL216" s="368"/>
      <c r="AM216" s="192"/>
      <c r="AN216" s="201"/>
      <c r="AO216" s="201"/>
      <c r="AP216" s="201"/>
      <c r="AQ216" s="202"/>
      <c r="AR216" s="202"/>
      <c r="AS216" s="202"/>
      <c r="AT216" s="366"/>
      <c r="AU216" s="201"/>
      <c r="AV216" s="203"/>
      <c r="AW216" s="192"/>
      <c r="AX216" s="366"/>
      <c r="AY216" s="201"/>
      <c r="AZ216" s="201"/>
      <c r="BA216" s="201"/>
      <c r="BB216" s="210"/>
      <c r="BC216" s="210"/>
      <c r="BD216" s="210"/>
      <c r="BE216" s="210"/>
      <c r="BF216" s="210"/>
      <c r="BG216" s="210"/>
      <c r="BH216" s="210"/>
      <c r="BI216" s="210"/>
      <c r="BJ216" s="210"/>
      <c r="BK216" s="210"/>
      <c r="BL216" s="210"/>
      <c r="BM216" s="210"/>
      <c r="BN216" s="210"/>
      <c r="BO216" s="210"/>
      <c r="BP216" s="210"/>
      <c r="BQ216" s="210"/>
      <c r="BR216" s="210"/>
      <c r="BS216" s="210"/>
      <c r="BT216" s="210"/>
      <c r="BU216" s="189"/>
    </row>
    <row r="217" spans="1:73" s="160" customFormat="1" x14ac:dyDescent="0.2">
      <c r="A217" s="191"/>
      <c r="B217" s="192"/>
      <c r="C217" s="206"/>
      <c r="D217" s="206"/>
      <c r="E217" s="207"/>
      <c r="F217" s="195"/>
      <c r="G217" s="192"/>
      <c r="H217" s="192"/>
      <c r="I217" s="192"/>
      <c r="J217" s="192"/>
      <c r="K217" s="192"/>
      <c r="L217" s="196"/>
      <c r="M217" s="202"/>
      <c r="N217" s="192"/>
      <c r="O217" s="192"/>
      <c r="P217" s="197"/>
      <c r="Q217" s="208"/>
      <c r="R217" s="199"/>
      <c r="S217" s="192"/>
      <c r="T217" s="199"/>
      <c r="U217" s="200"/>
      <c r="V217" s="192"/>
      <c r="W217" s="192"/>
      <c r="X217" s="192"/>
      <c r="Y217" s="192"/>
      <c r="Z217" s="192"/>
      <c r="AA217" s="192"/>
      <c r="AB217" s="192"/>
      <c r="AC217" s="210"/>
      <c r="AD217" s="210"/>
      <c r="AE217" s="210"/>
      <c r="AF217" s="210"/>
      <c r="AG217" s="210"/>
      <c r="AH217" s="210"/>
      <c r="AI217" s="201"/>
      <c r="AJ217" s="366"/>
      <c r="AK217" s="201"/>
      <c r="AL217" s="368"/>
      <c r="AM217" s="192"/>
      <c r="AN217" s="201"/>
      <c r="AO217" s="201"/>
      <c r="AP217" s="201"/>
      <c r="AQ217" s="202"/>
      <c r="AR217" s="202"/>
      <c r="AS217" s="202"/>
      <c r="AT217" s="366"/>
      <c r="AU217" s="201"/>
      <c r="AV217" s="203"/>
      <c r="AW217" s="192"/>
      <c r="AX217" s="366"/>
      <c r="AY217" s="201"/>
      <c r="AZ217" s="201"/>
      <c r="BA217" s="201"/>
      <c r="BB217" s="210"/>
      <c r="BC217" s="210"/>
      <c r="BD217" s="210"/>
      <c r="BE217" s="210"/>
      <c r="BF217" s="210"/>
      <c r="BG217" s="210"/>
      <c r="BH217" s="210"/>
      <c r="BI217" s="210"/>
      <c r="BJ217" s="210"/>
      <c r="BK217" s="210"/>
      <c r="BL217" s="210"/>
      <c r="BM217" s="210"/>
      <c r="BN217" s="210"/>
      <c r="BO217" s="210"/>
      <c r="BP217" s="210"/>
      <c r="BQ217" s="210"/>
      <c r="BR217" s="210"/>
      <c r="BS217" s="210"/>
      <c r="BT217" s="210"/>
      <c r="BU217" s="189"/>
    </row>
    <row r="218" spans="1:73" s="160" customFormat="1" x14ac:dyDescent="0.2">
      <c r="A218" s="191"/>
      <c r="B218" s="192"/>
      <c r="C218" s="206"/>
      <c r="D218" s="206"/>
      <c r="E218" s="207"/>
      <c r="F218" s="195"/>
      <c r="G218" s="192"/>
      <c r="H218" s="192"/>
      <c r="I218" s="192"/>
      <c r="J218" s="192"/>
      <c r="K218" s="192"/>
      <c r="L218" s="196"/>
      <c r="M218" s="202"/>
      <c r="N218" s="192"/>
      <c r="O218" s="192"/>
      <c r="P218" s="197"/>
      <c r="Q218" s="208"/>
      <c r="R218" s="199"/>
      <c r="S218" s="192"/>
      <c r="T218" s="199"/>
      <c r="U218" s="200"/>
      <c r="V218" s="192"/>
      <c r="W218" s="192"/>
      <c r="X218" s="192"/>
      <c r="Y218" s="192"/>
      <c r="Z218" s="192"/>
      <c r="AA218" s="192"/>
      <c r="AB218" s="192"/>
      <c r="AC218" s="210"/>
      <c r="AD218" s="210"/>
      <c r="AE218" s="210"/>
      <c r="AF218" s="210"/>
      <c r="AG218" s="210"/>
      <c r="AH218" s="210"/>
      <c r="AI218" s="201"/>
      <c r="AJ218" s="366"/>
      <c r="AK218" s="201"/>
      <c r="AL218" s="368"/>
      <c r="AM218" s="192"/>
      <c r="AN218" s="201"/>
      <c r="AO218" s="201"/>
      <c r="AP218" s="201"/>
      <c r="AQ218" s="202"/>
      <c r="AR218" s="202"/>
      <c r="AS218" s="202"/>
      <c r="AT218" s="366"/>
      <c r="AU218" s="201"/>
      <c r="AV218" s="203"/>
      <c r="AW218" s="192"/>
      <c r="AX218" s="366"/>
      <c r="AY218" s="201"/>
      <c r="AZ218" s="201"/>
      <c r="BA218" s="201"/>
      <c r="BB218" s="210"/>
      <c r="BC218" s="210"/>
      <c r="BD218" s="210"/>
      <c r="BE218" s="210"/>
      <c r="BF218" s="210"/>
      <c r="BG218" s="210"/>
      <c r="BH218" s="210"/>
      <c r="BI218" s="210"/>
      <c r="BJ218" s="210"/>
      <c r="BK218" s="210"/>
      <c r="BL218" s="210"/>
      <c r="BM218" s="210"/>
      <c r="BN218" s="210"/>
      <c r="BO218" s="210"/>
      <c r="BP218" s="210"/>
      <c r="BQ218" s="210"/>
      <c r="BR218" s="210"/>
      <c r="BS218" s="210"/>
      <c r="BT218" s="210"/>
      <c r="BU218" s="189"/>
    </row>
    <row r="219" spans="1:73" s="160" customFormat="1" x14ac:dyDescent="0.2">
      <c r="A219" s="191"/>
      <c r="B219" s="192"/>
      <c r="C219" s="206"/>
      <c r="D219" s="206"/>
      <c r="E219" s="207"/>
      <c r="F219" s="195"/>
      <c r="G219" s="192"/>
      <c r="H219" s="192"/>
      <c r="I219" s="192"/>
      <c r="J219" s="192"/>
      <c r="K219" s="192"/>
      <c r="L219" s="196"/>
      <c r="M219" s="202"/>
      <c r="N219" s="192"/>
      <c r="O219" s="192"/>
      <c r="P219" s="197"/>
      <c r="Q219" s="208"/>
      <c r="R219" s="199"/>
      <c r="S219" s="192"/>
      <c r="T219" s="199"/>
      <c r="U219" s="200"/>
      <c r="V219" s="192"/>
      <c r="W219" s="192"/>
      <c r="X219" s="192"/>
      <c r="Y219" s="192"/>
      <c r="Z219" s="192"/>
      <c r="AA219" s="192"/>
      <c r="AB219" s="192"/>
      <c r="AC219" s="210"/>
      <c r="AD219" s="210"/>
      <c r="AE219" s="210"/>
      <c r="AF219" s="210"/>
      <c r="AG219" s="210"/>
      <c r="AH219" s="210"/>
      <c r="AI219" s="201"/>
      <c r="AJ219" s="366"/>
      <c r="AK219" s="201"/>
      <c r="AL219" s="368"/>
      <c r="AM219" s="192"/>
      <c r="AN219" s="201"/>
      <c r="AO219" s="201"/>
      <c r="AP219" s="201"/>
      <c r="AQ219" s="202"/>
      <c r="AR219" s="202"/>
      <c r="AS219" s="202"/>
      <c r="AT219" s="366"/>
      <c r="AU219" s="201"/>
      <c r="AV219" s="203"/>
      <c r="AW219" s="192"/>
      <c r="AX219" s="366"/>
      <c r="AY219" s="201"/>
      <c r="AZ219" s="201"/>
      <c r="BA219" s="201"/>
      <c r="BB219" s="210"/>
      <c r="BC219" s="210"/>
      <c r="BD219" s="210"/>
      <c r="BE219" s="210"/>
      <c r="BF219" s="210"/>
      <c r="BG219" s="210"/>
      <c r="BH219" s="210"/>
      <c r="BI219" s="210"/>
      <c r="BJ219" s="210"/>
      <c r="BK219" s="210"/>
      <c r="BL219" s="210"/>
      <c r="BM219" s="210"/>
      <c r="BN219" s="210"/>
      <c r="BO219" s="210"/>
      <c r="BP219" s="210"/>
      <c r="BQ219" s="210"/>
      <c r="BR219" s="210"/>
      <c r="BS219" s="210"/>
      <c r="BT219" s="210"/>
      <c r="BU219" s="189"/>
    </row>
    <row r="220" spans="1:73" s="160" customFormat="1" x14ac:dyDescent="0.2">
      <c r="A220" s="191"/>
      <c r="B220" s="192"/>
      <c r="C220" s="206"/>
      <c r="D220" s="206"/>
      <c r="E220" s="207"/>
      <c r="F220" s="195"/>
      <c r="G220" s="192"/>
      <c r="H220" s="192"/>
      <c r="I220" s="192"/>
      <c r="J220" s="192"/>
      <c r="K220" s="192"/>
      <c r="L220" s="196"/>
      <c r="M220" s="202"/>
      <c r="N220" s="192"/>
      <c r="O220" s="192"/>
      <c r="P220" s="197"/>
      <c r="Q220" s="208"/>
      <c r="R220" s="199"/>
      <c r="S220" s="192"/>
      <c r="T220" s="199"/>
      <c r="U220" s="200"/>
      <c r="V220" s="192"/>
      <c r="W220" s="192"/>
      <c r="X220" s="192"/>
      <c r="Y220" s="192"/>
      <c r="Z220" s="192"/>
      <c r="AA220" s="192"/>
      <c r="AB220" s="192"/>
      <c r="AC220" s="210"/>
      <c r="AD220" s="210"/>
      <c r="AE220" s="210"/>
      <c r="AF220" s="210"/>
      <c r="AG220" s="210"/>
      <c r="AH220" s="210"/>
      <c r="AI220" s="201"/>
      <c r="AJ220" s="366"/>
      <c r="AK220" s="201"/>
      <c r="AL220" s="368"/>
      <c r="AM220" s="192"/>
      <c r="AN220" s="201"/>
      <c r="AO220" s="201"/>
      <c r="AP220" s="201"/>
      <c r="AQ220" s="202"/>
      <c r="AR220" s="202"/>
      <c r="AS220" s="202"/>
      <c r="AT220" s="366"/>
      <c r="AU220" s="201"/>
      <c r="AV220" s="203"/>
      <c r="AW220" s="192"/>
      <c r="AX220" s="366"/>
      <c r="AY220" s="201"/>
      <c r="AZ220" s="201"/>
      <c r="BA220" s="201"/>
      <c r="BB220" s="210"/>
      <c r="BC220" s="210"/>
      <c r="BD220" s="210"/>
      <c r="BE220" s="210"/>
      <c r="BF220" s="210"/>
      <c r="BG220" s="210"/>
      <c r="BH220" s="210"/>
      <c r="BI220" s="210"/>
      <c r="BJ220" s="210"/>
      <c r="BK220" s="210"/>
      <c r="BL220" s="210"/>
      <c r="BM220" s="210"/>
      <c r="BN220" s="210"/>
      <c r="BO220" s="210"/>
      <c r="BP220" s="210"/>
      <c r="BQ220" s="210"/>
      <c r="BR220" s="210"/>
      <c r="BS220" s="210"/>
      <c r="BT220" s="210"/>
      <c r="BU220" s="189"/>
    </row>
    <row r="221" spans="1:73" s="160" customFormat="1" x14ac:dyDescent="0.2">
      <c r="A221" s="191"/>
      <c r="B221" s="192"/>
      <c r="C221" s="206"/>
      <c r="D221" s="206"/>
      <c r="E221" s="207"/>
      <c r="F221" s="195"/>
      <c r="G221" s="192"/>
      <c r="H221" s="192"/>
      <c r="I221" s="192"/>
      <c r="J221" s="192"/>
      <c r="K221" s="192"/>
      <c r="L221" s="196"/>
      <c r="M221" s="202"/>
      <c r="N221" s="192"/>
      <c r="O221" s="192"/>
      <c r="P221" s="197"/>
      <c r="Q221" s="208"/>
      <c r="R221" s="199"/>
      <c r="S221" s="192"/>
      <c r="T221" s="199"/>
      <c r="U221" s="200"/>
      <c r="V221" s="192"/>
      <c r="W221" s="192"/>
      <c r="X221" s="192"/>
      <c r="Y221" s="192"/>
      <c r="Z221" s="192"/>
      <c r="AA221" s="192"/>
      <c r="AB221" s="192"/>
      <c r="AC221" s="210"/>
      <c r="AD221" s="210"/>
      <c r="AE221" s="210"/>
      <c r="AF221" s="210"/>
      <c r="AG221" s="210"/>
      <c r="AH221" s="210"/>
      <c r="AI221" s="201"/>
      <c r="AJ221" s="366"/>
      <c r="AK221" s="201"/>
      <c r="AL221" s="368"/>
      <c r="AM221" s="192"/>
      <c r="AN221" s="201"/>
      <c r="AO221" s="201"/>
      <c r="AP221" s="201"/>
      <c r="AQ221" s="202"/>
      <c r="AR221" s="202"/>
      <c r="AS221" s="202"/>
      <c r="AT221" s="366"/>
      <c r="AU221" s="201"/>
      <c r="AV221" s="203"/>
      <c r="AW221" s="192"/>
      <c r="AX221" s="366"/>
      <c r="AY221" s="201"/>
      <c r="AZ221" s="201"/>
      <c r="BA221" s="201"/>
      <c r="BB221" s="210"/>
      <c r="BC221" s="210"/>
      <c r="BD221" s="210"/>
      <c r="BE221" s="210"/>
      <c r="BF221" s="210"/>
      <c r="BG221" s="210"/>
      <c r="BH221" s="210"/>
      <c r="BI221" s="210"/>
      <c r="BJ221" s="210"/>
      <c r="BK221" s="210"/>
      <c r="BL221" s="210"/>
      <c r="BM221" s="210"/>
      <c r="BN221" s="210"/>
      <c r="BO221" s="210"/>
      <c r="BP221" s="210"/>
      <c r="BQ221" s="210"/>
      <c r="BR221" s="210"/>
      <c r="BS221" s="210"/>
      <c r="BT221" s="210"/>
      <c r="BU221" s="189"/>
    </row>
    <row r="222" spans="1:73" s="160" customFormat="1" x14ac:dyDescent="0.2">
      <c r="A222" s="191"/>
      <c r="B222" s="192"/>
      <c r="C222" s="206"/>
      <c r="D222" s="206"/>
      <c r="E222" s="207"/>
      <c r="F222" s="195"/>
      <c r="G222" s="192"/>
      <c r="H222" s="192"/>
      <c r="I222" s="192"/>
      <c r="J222" s="192"/>
      <c r="K222" s="192"/>
      <c r="L222" s="196"/>
      <c r="M222" s="202"/>
      <c r="N222" s="192"/>
      <c r="O222" s="192"/>
      <c r="P222" s="197"/>
      <c r="Q222" s="208"/>
      <c r="R222" s="199"/>
      <c r="S222" s="192"/>
      <c r="T222" s="199"/>
      <c r="U222" s="200"/>
      <c r="V222" s="192"/>
      <c r="W222" s="192"/>
      <c r="X222" s="192"/>
      <c r="Y222" s="192"/>
      <c r="Z222" s="192"/>
      <c r="AA222" s="192"/>
      <c r="AB222" s="192"/>
      <c r="AC222" s="210"/>
      <c r="AD222" s="210"/>
      <c r="AE222" s="210"/>
      <c r="AF222" s="210"/>
      <c r="AG222" s="210"/>
      <c r="AH222" s="210"/>
      <c r="AI222" s="201"/>
      <c r="AJ222" s="366"/>
      <c r="AK222" s="201"/>
      <c r="AL222" s="368"/>
      <c r="AM222" s="192"/>
      <c r="AN222" s="201"/>
      <c r="AO222" s="201"/>
      <c r="AP222" s="201"/>
      <c r="AQ222" s="202"/>
      <c r="AR222" s="202"/>
      <c r="AS222" s="202"/>
      <c r="AT222" s="366"/>
      <c r="AU222" s="201"/>
      <c r="AV222" s="203"/>
      <c r="AW222" s="192"/>
      <c r="AX222" s="366"/>
      <c r="AY222" s="201"/>
      <c r="AZ222" s="201"/>
      <c r="BA222" s="201"/>
      <c r="BB222" s="210"/>
      <c r="BC222" s="210"/>
      <c r="BD222" s="210"/>
      <c r="BE222" s="210"/>
      <c r="BF222" s="210"/>
      <c r="BG222" s="210"/>
      <c r="BH222" s="210"/>
      <c r="BI222" s="210"/>
      <c r="BJ222" s="210"/>
      <c r="BK222" s="210"/>
      <c r="BL222" s="210"/>
      <c r="BM222" s="210"/>
      <c r="BN222" s="210"/>
      <c r="BO222" s="210"/>
      <c r="BP222" s="210"/>
      <c r="BQ222" s="210"/>
      <c r="BR222" s="210"/>
      <c r="BS222" s="210"/>
      <c r="BT222" s="210"/>
      <c r="BU222" s="189"/>
    </row>
    <row r="223" spans="1:73" s="160" customFormat="1" x14ac:dyDescent="0.2">
      <c r="A223" s="191"/>
      <c r="B223" s="192"/>
      <c r="C223" s="206"/>
      <c r="D223" s="206"/>
      <c r="E223" s="207"/>
      <c r="F223" s="195"/>
      <c r="G223" s="192"/>
      <c r="H223" s="192"/>
      <c r="I223" s="192"/>
      <c r="J223" s="192"/>
      <c r="K223" s="192"/>
      <c r="L223" s="196"/>
      <c r="M223" s="202"/>
      <c r="N223" s="192"/>
      <c r="O223" s="192"/>
      <c r="P223" s="197"/>
      <c r="Q223" s="208"/>
      <c r="R223" s="199"/>
      <c r="S223" s="192"/>
      <c r="T223" s="199"/>
      <c r="U223" s="200"/>
      <c r="V223" s="192"/>
      <c r="W223" s="192"/>
      <c r="X223" s="192"/>
      <c r="Y223" s="192"/>
      <c r="Z223" s="192"/>
      <c r="AA223" s="192"/>
      <c r="AB223" s="192"/>
      <c r="AC223" s="210"/>
      <c r="AD223" s="210"/>
      <c r="AE223" s="210"/>
      <c r="AF223" s="210"/>
      <c r="AG223" s="210"/>
      <c r="AH223" s="210"/>
      <c r="AI223" s="201"/>
      <c r="AJ223" s="366"/>
      <c r="AK223" s="201"/>
      <c r="AL223" s="368"/>
      <c r="AM223" s="192"/>
      <c r="AN223" s="201"/>
      <c r="AO223" s="201"/>
      <c r="AP223" s="201"/>
      <c r="AQ223" s="202"/>
      <c r="AR223" s="202"/>
      <c r="AS223" s="202"/>
      <c r="AT223" s="366"/>
      <c r="AU223" s="201"/>
      <c r="AV223" s="203"/>
      <c r="AW223" s="192"/>
      <c r="AX223" s="366"/>
      <c r="AY223" s="201"/>
      <c r="AZ223" s="201"/>
      <c r="BA223" s="201"/>
      <c r="BB223" s="210"/>
      <c r="BC223" s="210"/>
      <c r="BD223" s="210"/>
      <c r="BE223" s="210"/>
      <c r="BF223" s="210"/>
      <c r="BG223" s="210"/>
      <c r="BH223" s="210"/>
      <c r="BI223" s="210"/>
      <c r="BJ223" s="210"/>
      <c r="BK223" s="210"/>
      <c r="BL223" s="210"/>
      <c r="BM223" s="210"/>
      <c r="BN223" s="210"/>
      <c r="BO223" s="210"/>
      <c r="BP223" s="210"/>
      <c r="BQ223" s="210"/>
      <c r="BR223" s="210"/>
      <c r="BS223" s="210"/>
      <c r="BT223" s="210"/>
      <c r="BU223" s="189"/>
    </row>
    <row r="224" spans="1:73" s="160" customFormat="1" x14ac:dyDescent="0.2">
      <c r="A224" s="191"/>
      <c r="B224" s="192"/>
      <c r="C224" s="206"/>
      <c r="D224" s="206"/>
      <c r="E224" s="207"/>
      <c r="F224" s="195"/>
      <c r="G224" s="192"/>
      <c r="H224" s="192"/>
      <c r="I224" s="192"/>
      <c r="J224" s="192"/>
      <c r="K224" s="192"/>
      <c r="L224" s="196"/>
      <c r="M224" s="202"/>
      <c r="N224" s="192"/>
      <c r="O224" s="192"/>
      <c r="P224" s="197"/>
      <c r="Q224" s="208"/>
      <c r="R224" s="199"/>
      <c r="S224" s="192"/>
      <c r="T224" s="199"/>
      <c r="U224" s="200"/>
      <c r="V224" s="192"/>
      <c r="W224" s="192"/>
      <c r="X224" s="192"/>
      <c r="Y224" s="192"/>
      <c r="Z224" s="192"/>
      <c r="AA224" s="192"/>
      <c r="AB224" s="192"/>
      <c r="AC224" s="210"/>
      <c r="AD224" s="210"/>
      <c r="AE224" s="210"/>
      <c r="AF224" s="210"/>
      <c r="AG224" s="210"/>
      <c r="AH224" s="210"/>
      <c r="AI224" s="201"/>
      <c r="AJ224" s="366"/>
      <c r="AK224" s="201"/>
      <c r="AL224" s="368"/>
      <c r="AM224" s="192"/>
      <c r="AN224" s="201"/>
      <c r="AO224" s="201"/>
      <c r="AP224" s="201"/>
      <c r="AQ224" s="202"/>
      <c r="AR224" s="202"/>
      <c r="AS224" s="202"/>
      <c r="AT224" s="366"/>
      <c r="AU224" s="201"/>
      <c r="AV224" s="203"/>
      <c r="AW224" s="192"/>
      <c r="AX224" s="366"/>
      <c r="AY224" s="201"/>
      <c r="AZ224" s="201"/>
      <c r="BA224" s="201"/>
      <c r="BB224" s="210"/>
      <c r="BC224" s="210"/>
      <c r="BD224" s="210"/>
      <c r="BE224" s="210"/>
      <c r="BF224" s="210"/>
      <c r="BG224" s="210"/>
      <c r="BH224" s="210"/>
      <c r="BI224" s="210"/>
      <c r="BJ224" s="210"/>
      <c r="BK224" s="210"/>
      <c r="BL224" s="210"/>
      <c r="BM224" s="210"/>
      <c r="BN224" s="210"/>
      <c r="BO224" s="210"/>
      <c r="BP224" s="210"/>
      <c r="BQ224" s="210"/>
      <c r="BR224" s="210"/>
      <c r="BS224" s="210"/>
      <c r="BT224" s="210"/>
      <c r="BU224" s="189"/>
    </row>
    <row r="225" spans="1:73" s="160" customFormat="1" x14ac:dyDescent="0.2">
      <c r="A225" s="191"/>
      <c r="B225" s="192"/>
      <c r="C225" s="206"/>
      <c r="D225" s="206"/>
      <c r="E225" s="207"/>
      <c r="F225" s="195"/>
      <c r="G225" s="192"/>
      <c r="H225" s="192"/>
      <c r="I225" s="192"/>
      <c r="J225" s="192"/>
      <c r="K225" s="192"/>
      <c r="L225" s="196"/>
      <c r="M225" s="202"/>
      <c r="N225" s="192"/>
      <c r="O225" s="192"/>
      <c r="P225" s="197"/>
      <c r="Q225" s="208"/>
      <c r="R225" s="199"/>
      <c r="S225" s="192"/>
      <c r="T225" s="199"/>
      <c r="U225" s="200"/>
      <c r="V225" s="192"/>
      <c r="W225" s="192"/>
      <c r="X225" s="192"/>
      <c r="Y225" s="192"/>
      <c r="Z225" s="192"/>
      <c r="AA225" s="192"/>
      <c r="AB225" s="192"/>
      <c r="AC225" s="210"/>
      <c r="AD225" s="210"/>
      <c r="AE225" s="210"/>
      <c r="AF225" s="210"/>
      <c r="AG225" s="210"/>
      <c r="AH225" s="210"/>
      <c r="AI225" s="201"/>
      <c r="AJ225" s="366"/>
      <c r="AK225" s="201"/>
      <c r="AL225" s="368"/>
      <c r="AM225" s="192"/>
      <c r="AN225" s="201"/>
      <c r="AO225" s="201"/>
      <c r="AP225" s="201"/>
      <c r="AQ225" s="202"/>
      <c r="AR225" s="202"/>
      <c r="AS225" s="202"/>
      <c r="AT225" s="366"/>
      <c r="AU225" s="201"/>
      <c r="AV225" s="203"/>
      <c r="AW225" s="192"/>
      <c r="AX225" s="366"/>
      <c r="AY225" s="201"/>
      <c r="AZ225" s="201"/>
      <c r="BA225" s="201"/>
      <c r="BB225" s="210"/>
      <c r="BC225" s="210"/>
      <c r="BD225" s="210"/>
      <c r="BE225" s="210"/>
      <c r="BF225" s="210"/>
      <c r="BG225" s="210"/>
      <c r="BH225" s="210"/>
      <c r="BI225" s="210"/>
      <c r="BJ225" s="210"/>
      <c r="BK225" s="210"/>
      <c r="BL225" s="210"/>
      <c r="BM225" s="210"/>
      <c r="BN225" s="210"/>
      <c r="BO225" s="210"/>
      <c r="BP225" s="210"/>
      <c r="BQ225" s="210"/>
      <c r="BR225" s="210"/>
      <c r="BS225" s="210"/>
      <c r="BT225" s="210"/>
      <c r="BU225" s="189"/>
    </row>
    <row r="226" spans="1:73" s="160" customFormat="1" x14ac:dyDescent="0.2">
      <c r="A226" s="191"/>
      <c r="B226" s="192"/>
      <c r="C226" s="206"/>
      <c r="D226" s="206"/>
      <c r="E226" s="207"/>
      <c r="F226" s="195"/>
      <c r="G226" s="192"/>
      <c r="H226" s="192"/>
      <c r="I226" s="192"/>
      <c r="J226" s="192"/>
      <c r="K226" s="192"/>
      <c r="L226" s="196"/>
      <c r="M226" s="202"/>
      <c r="N226" s="192"/>
      <c r="O226" s="192"/>
      <c r="P226" s="197"/>
      <c r="Q226" s="208"/>
      <c r="R226" s="199"/>
      <c r="S226" s="192"/>
      <c r="T226" s="199"/>
      <c r="U226" s="200"/>
      <c r="V226" s="192"/>
      <c r="W226" s="192"/>
      <c r="X226" s="192"/>
      <c r="Y226" s="192"/>
      <c r="Z226" s="192"/>
      <c r="AA226" s="192"/>
      <c r="AB226" s="192"/>
      <c r="AC226" s="210"/>
      <c r="AD226" s="210"/>
      <c r="AE226" s="210"/>
      <c r="AF226" s="210"/>
      <c r="AG226" s="210"/>
      <c r="AH226" s="210"/>
      <c r="AI226" s="201"/>
      <c r="AJ226" s="366"/>
      <c r="AK226" s="201"/>
      <c r="AL226" s="368"/>
      <c r="AM226" s="192"/>
      <c r="AN226" s="201"/>
      <c r="AO226" s="201"/>
      <c r="AP226" s="201"/>
      <c r="AQ226" s="202"/>
      <c r="AR226" s="202"/>
      <c r="AS226" s="202"/>
      <c r="AT226" s="366"/>
      <c r="AU226" s="201"/>
      <c r="AV226" s="203"/>
      <c r="AW226" s="192"/>
      <c r="AX226" s="366"/>
      <c r="AY226" s="201"/>
      <c r="AZ226" s="201"/>
      <c r="BA226" s="201"/>
      <c r="BB226" s="210"/>
      <c r="BC226" s="210"/>
      <c r="BD226" s="210"/>
      <c r="BE226" s="210"/>
      <c r="BF226" s="210"/>
      <c r="BG226" s="210"/>
      <c r="BH226" s="210"/>
      <c r="BI226" s="210"/>
      <c r="BJ226" s="210"/>
      <c r="BK226" s="210"/>
      <c r="BL226" s="210"/>
      <c r="BM226" s="210"/>
      <c r="BN226" s="210"/>
      <c r="BO226" s="210"/>
      <c r="BP226" s="210"/>
      <c r="BQ226" s="210"/>
      <c r="BR226" s="210"/>
      <c r="BS226" s="210"/>
      <c r="BT226" s="210"/>
      <c r="BU226" s="189"/>
    </row>
    <row r="227" spans="1:73" s="160" customFormat="1" x14ac:dyDescent="0.2">
      <c r="A227" s="191"/>
      <c r="B227" s="192"/>
      <c r="C227" s="206"/>
      <c r="D227" s="206"/>
      <c r="E227" s="207"/>
      <c r="F227" s="195"/>
      <c r="G227" s="192"/>
      <c r="H227" s="192"/>
      <c r="I227" s="192"/>
      <c r="J227" s="192"/>
      <c r="K227" s="192"/>
      <c r="L227" s="196"/>
      <c r="M227" s="202"/>
      <c r="N227" s="192"/>
      <c r="O227" s="192"/>
      <c r="P227" s="197"/>
      <c r="Q227" s="208"/>
      <c r="R227" s="199"/>
      <c r="S227" s="192"/>
      <c r="T227" s="199"/>
      <c r="U227" s="200"/>
      <c r="V227" s="192"/>
      <c r="W227" s="192"/>
      <c r="X227" s="192"/>
      <c r="Y227" s="192"/>
      <c r="Z227" s="192"/>
      <c r="AA227" s="192"/>
      <c r="AB227" s="192"/>
      <c r="AC227" s="210"/>
      <c r="AD227" s="210"/>
      <c r="AE227" s="210"/>
      <c r="AF227" s="210"/>
      <c r="AG227" s="210"/>
      <c r="AH227" s="210"/>
      <c r="AI227" s="201"/>
      <c r="AJ227" s="366"/>
      <c r="AK227" s="201"/>
      <c r="AL227" s="368"/>
      <c r="AM227" s="192"/>
      <c r="AN227" s="201"/>
      <c r="AO227" s="201"/>
      <c r="AP227" s="201"/>
      <c r="AQ227" s="202"/>
      <c r="AR227" s="202"/>
      <c r="AS227" s="202"/>
      <c r="AT227" s="366"/>
      <c r="AU227" s="201"/>
      <c r="AV227" s="203"/>
      <c r="AW227" s="192"/>
      <c r="AX227" s="366"/>
      <c r="AY227" s="201"/>
      <c r="AZ227" s="201"/>
      <c r="BA227" s="201"/>
      <c r="BB227" s="210"/>
      <c r="BC227" s="210"/>
      <c r="BD227" s="210"/>
      <c r="BE227" s="210"/>
      <c r="BF227" s="210"/>
      <c r="BG227" s="210"/>
      <c r="BH227" s="210"/>
      <c r="BI227" s="210"/>
      <c r="BJ227" s="210"/>
      <c r="BK227" s="210"/>
      <c r="BL227" s="210"/>
      <c r="BM227" s="210"/>
      <c r="BN227" s="210"/>
      <c r="BO227" s="210"/>
      <c r="BP227" s="210"/>
      <c r="BQ227" s="210"/>
      <c r="BR227" s="210"/>
      <c r="BS227" s="210"/>
      <c r="BT227" s="210"/>
      <c r="BU227" s="189"/>
    </row>
    <row r="228" spans="1:73" s="160" customFormat="1" x14ac:dyDescent="0.2">
      <c r="A228" s="191"/>
      <c r="B228" s="192"/>
      <c r="C228" s="206"/>
      <c r="D228" s="206"/>
      <c r="E228" s="207"/>
      <c r="F228" s="195"/>
      <c r="G228" s="192"/>
      <c r="H228" s="192"/>
      <c r="I228" s="192"/>
      <c r="J228" s="192"/>
      <c r="K228" s="192"/>
      <c r="L228" s="196"/>
      <c r="M228" s="202"/>
      <c r="N228" s="192"/>
      <c r="O228" s="192"/>
      <c r="P228" s="197"/>
      <c r="Q228" s="208"/>
      <c r="R228" s="199"/>
      <c r="S228" s="192"/>
      <c r="T228" s="199"/>
      <c r="U228" s="200"/>
      <c r="V228" s="192"/>
      <c r="W228" s="192"/>
      <c r="X228" s="192"/>
      <c r="Y228" s="192"/>
      <c r="Z228" s="192"/>
      <c r="AA228" s="192"/>
      <c r="AB228" s="192"/>
      <c r="AC228" s="210"/>
      <c r="AD228" s="210"/>
      <c r="AE228" s="210"/>
      <c r="AF228" s="210"/>
      <c r="AG228" s="210"/>
      <c r="AH228" s="210"/>
      <c r="AI228" s="201"/>
      <c r="AJ228" s="366"/>
      <c r="AK228" s="201"/>
      <c r="AL228" s="368"/>
      <c r="AM228" s="192"/>
      <c r="AN228" s="201"/>
      <c r="AO228" s="201"/>
      <c r="AP228" s="201"/>
      <c r="AQ228" s="202"/>
      <c r="AR228" s="202"/>
      <c r="AS228" s="202"/>
      <c r="AT228" s="366"/>
      <c r="AU228" s="201"/>
      <c r="AV228" s="203"/>
      <c r="AW228" s="192"/>
      <c r="AX228" s="366"/>
      <c r="AY228" s="201"/>
      <c r="AZ228" s="201"/>
      <c r="BA228" s="201"/>
      <c r="BB228" s="210"/>
      <c r="BC228" s="210"/>
      <c r="BD228" s="210"/>
      <c r="BE228" s="210"/>
      <c r="BF228" s="210"/>
      <c r="BG228" s="210"/>
      <c r="BH228" s="210"/>
      <c r="BI228" s="210"/>
      <c r="BJ228" s="210"/>
      <c r="BK228" s="210"/>
      <c r="BL228" s="210"/>
      <c r="BM228" s="210"/>
      <c r="BN228" s="210"/>
      <c r="BO228" s="210"/>
      <c r="BP228" s="210"/>
      <c r="BQ228" s="210"/>
      <c r="BR228" s="210"/>
      <c r="BS228" s="210"/>
      <c r="BT228" s="210"/>
      <c r="BU228" s="189"/>
    </row>
    <row r="229" spans="1:73" s="160" customFormat="1" x14ac:dyDescent="0.2">
      <c r="A229" s="191"/>
      <c r="B229" s="192"/>
      <c r="C229" s="206"/>
      <c r="D229" s="206"/>
      <c r="E229" s="207"/>
      <c r="F229" s="195"/>
      <c r="G229" s="192"/>
      <c r="H229" s="192"/>
      <c r="I229" s="192"/>
      <c r="J229" s="192"/>
      <c r="K229" s="192"/>
      <c r="L229" s="196"/>
      <c r="M229" s="202"/>
      <c r="N229" s="192"/>
      <c r="O229" s="192"/>
      <c r="P229" s="197"/>
      <c r="Q229" s="208"/>
      <c r="R229" s="199"/>
      <c r="S229" s="192"/>
      <c r="T229" s="199"/>
      <c r="U229" s="200"/>
      <c r="V229" s="192"/>
      <c r="W229" s="192"/>
      <c r="X229" s="192"/>
      <c r="Y229" s="192"/>
      <c r="Z229" s="192"/>
      <c r="AA229" s="192"/>
      <c r="AB229" s="192"/>
      <c r="AC229" s="210"/>
      <c r="AD229" s="210"/>
      <c r="AE229" s="210"/>
      <c r="AF229" s="210"/>
      <c r="AG229" s="210"/>
      <c r="AH229" s="210"/>
      <c r="AI229" s="201"/>
      <c r="AJ229" s="366"/>
      <c r="AK229" s="201"/>
      <c r="AL229" s="368"/>
      <c r="AM229" s="192"/>
      <c r="AN229" s="201"/>
      <c r="AO229" s="201"/>
      <c r="AP229" s="201"/>
      <c r="AQ229" s="202"/>
      <c r="AR229" s="202"/>
      <c r="AS229" s="202"/>
      <c r="AT229" s="366"/>
      <c r="AU229" s="201"/>
      <c r="AV229" s="203"/>
      <c r="AW229" s="192"/>
      <c r="AX229" s="366"/>
      <c r="AY229" s="201"/>
      <c r="AZ229" s="201"/>
      <c r="BA229" s="201"/>
      <c r="BB229" s="210"/>
      <c r="BC229" s="210"/>
      <c r="BD229" s="210"/>
      <c r="BE229" s="210"/>
      <c r="BF229" s="210"/>
      <c r="BG229" s="210"/>
      <c r="BH229" s="210"/>
      <c r="BI229" s="210"/>
      <c r="BJ229" s="210"/>
      <c r="BK229" s="210"/>
      <c r="BL229" s="210"/>
      <c r="BM229" s="210"/>
      <c r="BN229" s="210"/>
      <c r="BO229" s="210"/>
      <c r="BP229" s="210"/>
      <c r="BQ229" s="210"/>
      <c r="BR229" s="210"/>
      <c r="BS229" s="210"/>
      <c r="BT229" s="210"/>
      <c r="BU229" s="189"/>
    </row>
    <row r="230" spans="1:73" s="160" customFormat="1" x14ac:dyDescent="0.2">
      <c r="A230" s="191"/>
      <c r="B230" s="192"/>
      <c r="C230" s="206"/>
      <c r="D230" s="206"/>
      <c r="E230" s="207"/>
      <c r="F230" s="195"/>
      <c r="G230" s="192"/>
      <c r="H230" s="192"/>
      <c r="I230" s="192"/>
      <c r="J230" s="192"/>
      <c r="K230" s="192"/>
      <c r="L230" s="196"/>
      <c r="M230" s="202"/>
      <c r="N230" s="192"/>
      <c r="O230" s="192"/>
      <c r="P230" s="197"/>
      <c r="Q230" s="208"/>
      <c r="R230" s="199"/>
      <c r="S230" s="192"/>
      <c r="T230" s="199"/>
      <c r="U230" s="200"/>
      <c r="V230" s="192"/>
      <c r="W230" s="192"/>
      <c r="X230" s="192"/>
      <c r="Y230" s="192"/>
      <c r="Z230" s="192"/>
      <c r="AA230" s="192"/>
      <c r="AB230" s="192"/>
      <c r="AC230" s="210"/>
      <c r="AD230" s="210"/>
      <c r="AE230" s="210"/>
      <c r="AF230" s="210"/>
      <c r="AG230" s="210"/>
      <c r="AH230" s="210"/>
      <c r="AI230" s="201"/>
      <c r="AJ230" s="366"/>
      <c r="AK230" s="201"/>
      <c r="AL230" s="368"/>
      <c r="AM230" s="192"/>
      <c r="AN230" s="201"/>
      <c r="AO230" s="201"/>
      <c r="AP230" s="201"/>
      <c r="AQ230" s="202"/>
      <c r="AR230" s="202"/>
      <c r="AS230" s="202"/>
      <c r="AT230" s="366"/>
      <c r="AU230" s="201"/>
      <c r="AV230" s="203"/>
      <c r="AW230" s="192"/>
      <c r="AX230" s="366"/>
      <c r="AY230" s="201"/>
      <c r="AZ230" s="201"/>
      <c r="BA230" s="201"/>
      <c r="BB230" s="210"/>
      <c r="BC230" s="210"/>
      <c r="BD230" s="210"/>
      <c r="BE230" s="210"/>
      <c r="BF230" s="210"/>
      <c r="BG230" s="210"/>
      <c r="BH230" s="210"/>
      <c r="BI230" s="210"/>
      <c r="BJ230" s="210"/>
      <c r="BK230" s="210"/>
      <c r="BL230" s="210"/>
      <c r="BM230" s="210"/>
      <c r="BN230" s="210"/>
      <c r="BO230" s="210"/>
      <c r="BP230" s="210"/>
      <c r="BQ230" s="210"/>
      <c r="BR230" s="210"/>
      <c r="BS230" s="210"/>
      <c r="BT230" s="210"/>
      <c r="BU230" s="189"/>
    </row>
    <row r="231" spans="1:73" s="160" customFormat="1" x14ac:dyDescent="0.2">
      <c r="A231" s="191"/>
      <c r="B231" s="192"/>
      <c r="C231" s="206"/>
      <c r="D231" s="206"/>
      <c r="E231" s="207"/>
      <c r="F231" s="195"/>
      <c r="G231" s="192"/>
      <c r="H231" s="192"/>
      <c r="I231" s="192"/>
      <c r="J231" s="192"/>
      <c r="K231" s="192"/>
      <c r="L231" s="196"/>
      <c r="M231" s="202"/>
      <c r="N231" s="192"/>
      <c r="O231" s="192"/>
      <c r="P231" s="197"/>
      <c r="Q231" s="208"/>
      <c r="R231" s="199"/>
      <c r="S231" s="192"/>
      <c r="T231" s="199"/>
      <c r="U231" s="200"/>
      <c r="V231" s="192"/>
      <c r="W231" s="192"/>
      <c r="X231" s="192"/>
      <c r="Y231" s="192"/>
      <c r="Z231" s="192"/>
      <c r="AA231" s="192"/>
      <c r="AB231" s="192"/>
      <c r="AC231" s="210"/>
      <c r="AD231" s="210"/>
      <c r="AE231" s="210"/>
      <c r="AF231" s="210"/>
      <c r="AG231" s="210"/>
      <c r="AH231" s="210"/>
      <c r="AI231" s="201"/>
      <c r="AJ231" s="366"/>
      <c r="AK231" s="201"/>
      <c r="AL231" s="368"/>
      <c r="AM231" s="192"/>
      <c r="AN231" s="201"/>
      <c r="AO231" s="201"/>
      <c r="AP231" s="201"/>
      <c r="AQ231" s="202"/>
      <c r="AR231" s="202"/>
      <c r="AS231" s="202"/>
      <c r="AT231" s="366"/>
      <c r="AU231" s="201"/>
      <c r="AV231" s="203"/>
      <c r="AW231" s="192"/>
      <c r="AX231" s="366"/>
      <c r="AY231" s="201"/>
      <c r="AZ231" s="201"/>
      <c r="BA231" s="201"/>
      <c r="BB231" s="210"/>
      <c r="BC231" s="210"/>
      <c r="BD231" s="210"/>
      <c r="BE231" s="210"/>
      <c r="BF231" s="210"/>
      <c r="BG231" s="210"/>
      <c r="BH231" s="210"/>
      <c r="BI231" s="210"/>
      <c r="BJ231" s="210"/>
      <c r="BK231" s="210"/>
      <c r="BL231" s="210"/>
      <c r="BM231" s="210"/>
      <c r="BN231" s="210"/>
      <c r="BO231" s="210"/>
      <c r="BP231" s="210"/>
      <c r="BQ231" s="210"/>
      <c r="BR231" s="210"/>
      <c r="BS231" s="210"/>
      <c r="BT231" s="210"/>
      <c r="BU231" s="189"/>
    </row>
    <row r="232" spans="1:73" s="160" customFormat="1" x14ac:dyDescent="0.2">
      <c r="A232" s="191"/>
      <c r="B232" s="192"/>
      <c r="C232" s="206"/>
      <c r="D232" s="206"/>
      <c r="E232" s="207"/>
      <c r="F232" s="195"/>
      <c r="G232" s="192"/>
      <c r="H232" s="192"/>
      <c r="I232" s="192"/>
      <c r="J232" s="192"/>
      <c r="K232" s="192"/>
      <c r="L232" s="196"/>
      <c r="M232" s="202"/>
      <c r="N232" s="192"/>
      <c r="O232" s="192"/>
      <c r="P232" s="197"/>
      <c r="Q232" s="208"/>
      <c r="R232" s="199"/>
      <c r="S232" s="192"/>
      <c r="T232" s="199"/>
      <c r="U232" s="200"/>
      <c r="V232" s="192"/>
      <c r="W232" s="192"/>
      <c r="X232" s="192"/>
      <c r="Y232" s="192"/>
      <c r="Z232" s="192"/>
      <c r="AA232" s="192"/>
      <c r="AB232" s="192"/>
      <c r="AC232" s="210"/>
      <c r="AD232" s="210"/>
      <c r="AE232" s="210"/>
      <c r="AF232" s="210"/>
      <c r="AG232" s="210"/>
      <c r="AH232" s="210"/>
      <c r="AI232" s="201"/>
      <c r="AJ232" s="366"/>
      <c r="AK232" s="201"/>
      <c r="AL232" s="368"/>
      <c r="AM232" s="192"/>
      <c r="AN232" s="201"/>
      <c r="AO232" s="201"/>
      <c r="AP232" s="201"/>
      <c r="AQ232" s="202"/>
      <c r="AR232" s="202"/>
      <c r="AS232" s="202"/>
      <c r="AT232" s="366"/>
      <c r="AU232" s="201"/>
      <c r="AV232" s="203"/>
      <c r="AW232" s="192"/>
      <c r="AX232" s="366"/>
      <c r="AY232" s="201"/>
      <c r="AZ232" s="201"/>
      <c r="BA232" s="201"/>
      <c r="BB232" s="210"/>
      <c r="BC232" s="210"/>
      <c r="BD232" s="210"/>
      <c r="BE232" s="210"/>
      <c r="BF232" s="210"/>
      <c r="BG232" s="210"/>
      <c r="BH232" s="210"/>
      <c r="BI232" s="210"/>
      <c r="BJ232" s="210"/>
      <c r="BK232" s="210"/>
      <c r="BL232" s="210"/>
      <c r="BM232" s="210"/>
      <c r="BN232" s="210"/>
      <c r="BO232" s="210"/>
      <c r="BP232" s="210"/>
      <c r="BQ232" s="210"/>
      <c r="BR232" s="210"/>
      <c r="BS232" s="210"/>
      <c r="BT232" s="210"/>
      <c r="BU232" s="189"/>
    </row>
    <row r="233" spans="1:73" s="160" customFormat="1" x14ac:dyDescent="0.2">
      <c r="A233" s="191"/>
      <c r="B233" s="192"/>
      <c r="C233" s="206"/>
      <c r="D233" s="206"/>
      <c r="E233" s="207"/>
      <c r="F233" s="195"/>
      <c r="G233" s="192"/>
      <c r="H233" s="192"/>
      <c r="I233" s="192"/>
      <c r="J233" s="192"/>
      <c r="K233" s="192"/>
      <c r="L233" s="196"/>
      <c r="M233" s="202"/>
      <c r="N233" s="192"/>
      <c r="O233" s="192"/>
      <c r="P233" s="197"/>
      <c r="Q233" s="208"/>
      <c r="R233" s="199"/>
      <c r="S233" s="192"/>
      <c r="T233" s="199"/>
      <c r="U233" s="200"/>
      <c r="V233" s="192"/>
      <c r="W233" s="192"/>
      <c r="X233" s="192"/>
      <c r="Y233" s="192"/>
      <c r="Z233" s="192"/>
      <c r="AA233" s="192"/>
      <c r="AB233" s="192"/>
      <c r="AC233" s="210"/>
      <c r="AD233" s="210"/>
      <c r="AE233" s="210"/>
      <c r="AF233" s="210"/>
      <c r="AG233" s="210"/>
      <c r="AH233" s="210"/>
      <c r="AI233" s="201"/>
      <c r="AJ233" s="366"/>
      <c r="AK233" s="201"/>
      <c r="AL233" s="368"/>
      <c r="AM233" s="192"/>
      <c r="AN233" s="201"/>
      <c r="AO233" s="201"/>
      <c r="AP233" s="201"/>
      <c r="AQ233" s="202"/>
      <c r="AR233" s="202"/>
      <c r="AS233" s="202"/>
      <c r="AT233" s="366"/>
      <c r="AU233" s="201"/>
      <c r="AV233" s="203"/>
      <c r="AW233" s="192"/>
      <c r="AX233" s="366"/>
      <c r="AY233" s="201"/>
      <c r="AZ233" s="201"/>
      <c r="BA233" s="201"/>
      <c r="BB233" s="210"/>
      <c r="BC233" s="210"/>
      <c r="BD233" s="210"/>
      <c r="BE233" s="210"/>
      <c r="BF233" s="210"/>
      <c r="BG233" s="210"/>
      <c r="BH233" s="210"/>
      <c r="BI233" s="210"/>
      <c r="BJ233" s="210"/>
      <c r="BK233" s="210"/>
      <c r="BL233" s="210"/>
      <c r="BM233" s="210"/>
      <c r="BN233" s="210"/>
      <c r="BO233" s="210"/>
      <c r="BP233" s="210"/>
      <c r="BQ233" s="210"/>
      <c r="BR233" s="210"/>
      <c r="BS233" s="210"/>
      <c r="BT233" s="210"/>
      <c r="BU233" s="189"/>
    </row>
    <row r="234" spans="1:73" s="160" customFormat="1" x14ac:dyDescent="0.2">
      <c r="A234" s="191"/>
      <c r="B234" s="192"/>
      <c r="C234" s="206"/>
      <c r="D234" s="206"/>
      <c r="E234" s="207"/>
      <c r="F234" s="195"/>
      <c r="G234" s="192"/>
      <c r="H234" s="192"/>
      <c r="I234" s="192"/>
      <c r="J234" s="192"/>
      <c r="K234" s="192"/>
      <c r="L234" s="196"/>
      <c r="M234" s="202"/>
      <c r="N234" s="192"/>
      <c r="O234" s="192"/>
      <c r="P234" s="197"/>
      <c r="Q234" s="208"/>
      <c r="R234" s="199"/>
      <c r="S234" s="192"/>
      <c r="T234" s="199"/>
      <c r="U234" s="200"/>
      <c r="V234" s="192"/>
      <c r="W234" s="192"/>
      <c r="X234" s="192"/>
      <c r="Y234" s="192"/>
      <c r="Z234" s="192"/>
      <c r="AA234" s="192"/>
      <c r="AB234" s="192"/>
      <c r="AC234" s="210"/>
      <c r="AD234" s="210"/>
      <c r="AE234" s="210"/>
      <c r="AF234" s="210"/>
      <c r="AG234" s="210"/>
      <c r="AH234" s="210"/>
      <c r="AI234" s="201"/>
      <c r="AJ234" s="366"/>
      <c r="AK234" s="201"/>
      <c r="AL234" s="368"/>
      <c r="AM234" s="192"/>
      <c r="AN234" s="201"/>
      <c r="AO234" s="201"/>
      <c r="AP234" s="201"/>
      <c r="AQ234" s="202"/>
      <c r="AR234" s="202"/>
      <c r="AS234" s="202"/>
      <c r="AT234" s="366"/>
      <c r="AU234" s="201"/>
      <c r="AV234" s="203"/>
      <c r="AW234" s="192"/>
      <c r="AX234" s="366"/>
      <c r="AY234" s="201"/>
      <c r="AZ234" s="201"/>
      <c r="BA234" s="201"/>
      <c r="BB234" s="210"/>
      <c r="BC234" s="210"/>
      <c r="BD234" s="210"/>
      <c r="BE234" s="210"/>
      <c r="BF234" s="210"/>
      <c r="BG234" s="210"/>
      <c r="BH234" s="210"/>
      <c r="BI234" s="210"/>
      <c r="BJ234" s="210"/>
      <c r="BK234" s="210"/>
      <c r="BL234" s="210"/>
      <c r="BM234" s="210"/>
      <c r="BN234" s="210"/>
      <c r="BO234" s="210"/>
      <c r="BP234" s="210"/>
      <c r="BQ234" s="210"/>
      <c r="BR234" s="210"/>
      <c r="BS234" s="210"/>
      <c r="BT234" s="210"/>
      <c r="BU234" s="189"/>
    </row>
    <row r="235" spans="1:73" s="160" customFormat="1" x14ac:dyDescent="0.2">
      <c r="A235" s="191"/>
      <c r="B235" s="192"/>
      <c r="C235" s="206"/>
      <c r="D235" s="206"/>
      <c r="E235" s="207"/>
      <c r="F235" s="195"/>
      <c r="G235" s="192"/>
      <c r="H235" s="192"/>
      <c r="I235" s="192"/>
      <c r="J235" s="192"/>
      <c r="K235" s="192"/>
      <c r="L235" s="196"/>
      <c r="M235" s="202"/>
      <c r="N235" s="192"/>
      <c r="O235" s="192"/>
      <c r="P235" s="197"/>
      <c r="Q235" s="208"/>
      <c r="R235" s="199"/>
      <c r="S235" s="192"/>
      <c r="T235" s="199"/>
      <c r="U235" s="200"/>
      <c r="V235" s="192"/>
      <c r="W235" s="192"/>
      <c r="X235" s="192"/>
      <c r="Y235" s="192"/>
      <c r="Z235" s="192"/>
      <c r="AA235" s="192"/>
      <c r="AB235" s="192"/>
      <c r="AC235" s="210"/>
      <c r="AD235" s="210"/>
      <c r="AE235" s="210"/>
      <c r="AF235" s="210"/>
      <c r="AG235" s="210"/>
      <c r="AH235" s="210"/>
      <c r="AI235" s="201"/>
      <c r="AJ235" s="366"/>
      <c r="AK235" s="201"/>
      <c r="AL235" s="368"/>
      <c r="AM235" s="192"/>
      <c r="AN235" s="201"/>
      <c r="AO235" s="201"/>
      <c r="AP235" s="201"/>
      <c r="AQ235" s="202"/>
      <c r="AR235" s="202"/>
      <c r="AS235" s="202"/>
      <c r="AT235" s="366"/>
      <c r="AU235" s="201"/>
      <c r="AV235" s="203"/>
      <c r="AW235" s="192"/>
      <c r="AX235" s="366"/>
      <c r="AY235" s="201"/>
      <c r="AZ235" s="201"/>
      <c r="BA235" s="201"/>
      <c r="BB235" s="210"/>
      <c r="BC235" s="210"/>
      <c r="BD235" s="210"/>
      <c r="BE235" s="210"/>
      <c r="BF235" s="210"/>
      <c r="BG235" s="210"/>
      <c r="BH235" s="210"/>
      <c r="BI235" s="210"/>
      <c r="BJ235" s="210"/>
      <c r="BK235" s="210"/>
      <c r="BL235" s="210"/>
      <c r="BM235" s="210"/>
      <c r="BN235" s="210"/>
      <c r="BO235" s="210"/>
      <c r="BP235" s="210"/>
      <c r="BQ235" s="210"/>
      <c r="BR235" s="210"/>
      <c r="BS235" s="210"/>
      <c r="BT235" s="210"/>
      <c r="BU235" s="189"/>
    </row>
    <row r="236" spans="1:73" s="160" customFormat="1" x14ac:dyDescent="0.2">
      <c r="A236" s="191"/>
      <c r="B236" s="192"/>
      <c r="C236" s="206"/>
      <c r="D236" s="206"/>
      <c r="E236" s="207"/>
      <c r="F236" s="195"/>
      <c r="G236" s="192"/>
      <c r="H236" s="192"/>
      <c r="I236" s="192"/>
      <c r="J236" s="192"/>
      <c r="K236" s="192"/>
      <c r="L236" s="196"/>
      <c r="M236" s="202"/>
      <c r="N236" s="192"/>
      <c r="O236" s="192"/>
      <c r="P236" s="197"/>
      <c r="Q236" s="208"/>
      <c r="R236" s="199"/>
      <c r="S236" s="192"/>
      <c r="T236" s="199"/>
      <c r="U236" s="200"/>
      <c r="V236" s="192"/>
      <c r="W236" s="192"/>
      <c r="X236" s="192"/>
      <c r="Y236" s="192"/>
      <c r="Z236" s="192"/>
      <c r="AA236" s="192"/>
      <c r="AB236" s="192"/>
      <c r="AC236" s="210"/>
      <c r="AD236" s="210"/>
      <c r="AE236" s="210"/>
      <c r="AF236" s="210"/>
      <c r="AG236" s="210"/>
      <c r="AH236" s="210"/>
      <c r="AI236" s="201"/>
      <c r="AJ236" s="366"/>
      <c r="AK236" s="201"/>
      <c r="AL236" s="368"/>
      <c r="AM236" s="192"/>
      <c r="AN236" s="201"/>
      <c r="AO236" s="201"/>
      <c r="AP236" s="201"/>
      <c r="AQ236" s="202"/>
      <c r="AR236" s="202"/>
      <c r="AS236" s="202"/>
      <c r="AT236" s="366"/>
      <c r="AU236" s="201"/>
      <c r="AV236" s="203"/>
      <c r="AW236" s="192"/>
      <c r="AX236" s="366"/>
      <c r="AY236" s="201"/>
      <c r="AZ236" s="201"/>
      <c r="BA236" s="201"/>
      <c r="BB236" s="210"/>
      <c r="BC236" s="210"/>
      <c r="BD236" s="210"/>
      <c r="BE236" s="210"/>
      <c r="BF236" s="210"/>
      <c r="BG236" s="210"/>
      <c r="BH236" s="210"/>
      <c r="BI236" s="210"/>
      <c r="BJ236" s="210"/>
      <c r="BK236" s="210"/>
      <c r="BL236" s="210"/>
      <c r="BM236" s="210"/>
      <c r="BN236" s="210"/>
      <c r="BO236" s="210"/>
      <c r="BP236" s="210"/>
      <c r="BQ236" s="210"/>
      <c r="BR236" s="210"/>
      <c r="BS236" s="210"/>
      <c r="BT236" s="210"/>
      <c r="BU236" s="189"/>
    </row>
    <row r="237" spans="1:73" s="160" customFormat="1" x14ac:dyDescent="0.2">
      <c r="A237" s="191"/>
      <c r="B237" s="192"/>
      <c r="C237" s="206"/>
      <c r="D237" s="206"/>
      <c r="E237" s="207"/>
      <c r="F237" s="195"/>
      <c r="G237" s="192"/>
      <c r="H237" s="192"/>
      <c r="I237" s="192"/>
      <c r="J237" s="192"/>
      <c r="K237" s="192"/>
      <c r="L237" s="196"/>
      <c r="M237" s="202"/>
      <c r="N237" s="192"/>
      <c r="O237" s="192"/>
      <c r="P237" s="197"/>
      <c r="Q237" s="208"/>
      <c r="R237" s="199"/>
      <c r="S237" s="192"/>
      <c r="T237" s="199"/>
      <c r="U237" s="200"/>
      <c r="V237" s="192"/>
      <c r="W237" s="192"/>
      <c r="X237" s="192"/>
      <c r="Y237" s="192"/>
      <c r="Z237" s="192"/>
      <c r="AA237" s="192"/>
      <c r="AB237" s="192"/>
      <c r="AC237" s="210"/>
      <c r="AD237" s="210"/>
      <c r="AE237" s="210"/>
      <c r="AF237" s="210"/>
      <c r="AG237" s="210"/>
      <c r="AH237" s="210"/>
      <c r="AI237" s="201"/>
      <c r="AJ237" s="366"/>
      <c r="AK237" s="201"/>
      <c r="AL237" s="368"/>
      <c r="AM237" s="192"/>
      <c r="AN237" s="201"/>
      <c r="AO237" s="201"/>
      <c r="AP237" s="201"/>
      <c r="AQ237" s="202"/>
      <c r="AR237" s="202"/>
      <c r="AS237" s="202"/>
      <c r="AT237" s="366"/>
      <c r="AU237" s="201"/>
      <c r="AV237" s="203"/>
      <c r="AW237" s="192"/>
      <c r="AX237" s="366"/>
      <c r="AY237" s="201"/>
      <c r="AZ237" s="201"/>
      <c r="BA237" s="201"/>
      <c r="BB237" s="210"/>
      <c r="BC237" s="210"/>
      <c r="BD237" s="210"/>
      <c r="BE237" s="210"/>
      <c r="BF237" s="210"/>
      <c r="BG237" s="210"/>
      <c r="BH237" s="210"/>
      <c r="BI237" s="210"/>
      <c r="BJ237" s="210"/>
      <c r="BK237" s="210"/>
      <c r="BL237" s="210"/>
      <c r="BM237" s="210"/>
      <c r="BN237" s="210"/>
      <c r="BO237" s="210"/>
      <c r="BP237" s="210"/>
      <c r="BQ237" s="210"/>
      <c r="BR237" s="210"/>
      <c r="BS237" s="210"/>
      <c r="BT237" s="210"/>
      <c r="BU237" s="189"/>
    </row>
    <row r="238" spans="1:73" s="160" customFormat="1" x14ac:dyDescent="0.2">
      <c r="A238" s="191"/>
      <c r="B238" s="192"/>
      <c r="C238" s="206"/>
      <c r="D238" s="206"/>
      <c r="E238" s="207"/>
      <c r="F238" s="195"/>
      <c r="G238" s="192"/>
      <c r="H238" s="192"/>
      <c r="I238" s="192"/>
      <c r="J238" s="192"/>
      <c r="K238" s="192"/>
      <c r="L238" s="196"/>
      <c r="M238" s="202"/>
      <c r="N238" s="192"/>
      <c r="O238" s="192"/>
      <c r="P238" s="197"/>
      <c r="Q238" s="208"/>
      <c r="R238" s="199"/>
      <c r="S238" s="192"/>
      <c r="T238" s="199"/>
      <c r="U238" s="200"/>
      <c r="V238" s="192"/>
      <c r="W238" s="192"/>
      <c r="X238" s="192"/>
      <c r="Y238" s="192"/>
      <c r="Z238" s="192"/>
      <c r="AA238" s="192"/>
      <c r="AB238" s="192"/>
      <c r="AC238" s="210"/>
      <c r="AD238" s="210"/>
      <c r="AE238" s="210"/>
      <c r="AF238" s="210"/>
      <c r="AG238" s="210"/>
      <c r="AH238" s="210"/>
      <c r="AI238" s="201"/>
      <c r="AJ238" s="366"/>
      <c r="AK238" s="201"/>
      <c r="AL238" s="368"/>
      <c r="AM238" s="192"/>
      <c r="AN238" s="201"/>
      <c r="AO238" s="201"/>
      <c r="AP238" s="201"/>
      <c r="AQ238" s="202"/>
      <c r="AR238" s="202"/>
      <c r="AS238" s="202"/>
      <c r="AT238" s="366"/>
      <c r="AU238" s="201"/>
      <c r="AV238" s="203"/>
      <c r="AW238" s="192"/>
      <c r="AX238" s="366"/>
      <c r="AY238" s="201"/>
      <c r="AZ238" s="201"/>
      <c r="BA238" s="201"/>
      <c r="BB238" s="210"/>
      <c r="BC238" s="210"/>
      <c r="BD238" s="210"/>
      <c r="BE238" s="210"/>
      <c r="BF238" s="210"/>
      <c r="BG238" s="210"/>
      <c r="BH238" s="210"/>
      <c r="BI238" s="210"/>
      <c r="BJ238" s="210"/>
      <c r="BK238" s="210"/>
      <c r="BL238" s="210"/>
      <c r="BM238" s="210"/>
      <c r="BN238" s="210"/>
      <c r="BO238" s="210"/>
      <c r="BP238" s="210"/>
      <c r="BQ238" s="210"/>
      <c r="BR238" s="210"/>
      <c r="BS238" s="210"/>
      <c r="BT238" s="210"/>
      <c r="BU238" s="189"/>
    </row>
    <row r="239" spans="1:73" s="160" customFormat="1" x14ac:dyDescent="0.2">
      <c r="A239" s="191"/>
      <c r="B239" s="192"/>
      <c r="C239" s="206"/>
      <c r="D239" s="206"/>
      <c r="E239" s="207"/>
      <c r="F239" s="195"/>
      <c r="G239" s="192"/>
      <c r="H239" s="192"/>
      <c r="I239" s="192"/>
      <c r="J239" s="192"/>
      <c r="K239" s="192"/>
      <c r="L239" s="196"/>
      <c r="M239" s="202"/>
      <c r="N239" s="192"/>
      <c r="O239" s="192"/>
      <c r="P239" s="197"/>
      <c r="Q239" s="208"/>
      <c r="R239" s="199"/>
      <c r="S239" s="192"/>
      <c r="T239" s="199"/>
      <c r="U239" s="200"/>
      <c r="V239" s="192"/>
      <c r="W239" s="192"/>
      <c r="X239" s="192"/>
      <c r="Y239" s="192"/>
      <c r="Z239" s="192"/>
      <c r="AA239" s="192"/>
      <c r="AB239" s="192"/>
      <c r="AC239" s="210"/>
      <c r="AD239" s="210"/>
      <c r="AE239" s="210"/>
      <c r="AF239" s="210"/>
      <c r="AG239" s="210"/>
      <c r="AH239" s="210"/>
      <c r="AI239" s="201"/>
      <c r="AJ239" s="366"/>
      <c r="AK239" s="201"/>
      <c r="AL239" s="368"/>
      <c r="AM239" s="192"/>
      <c r="AN239" s="201"/>
      <c r="AO239" s="201"/>
      <c r="AP239" s="201"/>
      <c r="AQ239" s="202"/>
      <c r="AR239" s="202"/>
      <c r="AS239" s="202"/>
      <c r="AT239" s="366"/>
      <c r="AU239" s="201"/>
      <c r="AV239" s="203"/>
      <c r="AW239" s="192"/>
      <c r="AX239" s="366"/>
      <c r="AY239" s="201"/>
      <c r="AZ239" s="201"/>
      <c r="BA239" s="201"/>
      <c r="BB239" s="210"/>
      <c r="BC239" s="210"/>
      <c r="BD239" s="210"/>
      <c r="BE239" s="210"/>
      <c r="BF239" s="210"/>
      <c r="BG239" s="210"/>
      <c r="BH239" s="210"/>
      <c r="BI239" s="210"/>
      <c r="BJ239" s="210"/>
      <c r="BK239" s="210"/>
      <c r="BL239" s="210"/>
      <c r="BM239" s="210"/>
      <c r="BN239" s="210"/>
      <c r="BO239" s="210"/>
      <c r="BP239" s="210"/>
      <c r="BQ239" s="210"/>
      <c r="BR239" s="210"/>
      <c r="BS239" s="210"/>
      <c r="BT239" s="210"/>
      <c r="BU239" s="189"/>
    </row>
    <row r="240" spans="1:73" s="160" customFormat="1" x14ac:dyDescent="0.2">
      <c r="A240" s="191"/>
      <c r="B240" s="192"/>
      <c r="C240" s="206"/>
      <c r="D240" s="206"/>
      <c r="E240" s="207"/>
      <c r="F240" s="195"/>
      <c r="G240" s="192"/>
      <c r="H240" s="192"/>
      <c r="I240" s="192"/>
      <c r="J240" s="192"/>
      <c r="K240" s="192"/>
      <c r="L240" s="196"/>
      <c r="M240" s="202"/>
      <c r="N240" s="192"/>
      <c r="O240" s="192"/>
      <c r="P240" s="197"/>
      <c r="Q240" s="208"/>
      <c r="R240" s="199"/>
      <c r="S240" s="192"/>
      <c r="T240" s="199"/>
      <c r="U240" s="200"/>
      <c r="V240" s="192"/>
      <c r="W240" s="192"/>
      <c r="X240" s="192"/>
      <c r="Y240" s="192"/>
      <c r="Z240" s="192"/>
      <c r="AA240" s="192"/>
      <c r="AB240" s="192"/>
      <c r="AC240" s="210"/>
      <c r="AD240" s="210"/>
      <c r="AE240" s="210"/>
      <c r="AF240" s="210"/>
      <c r="AG240" s="210"/>
      <c r="AH240" s="210"/>
      <c r="AI240" s="201"/>
      <c r="AJ240" s="366"/>
      <c r="AK240" s="201"/>
      <c r="AL240" s="368"/>
      <c r="AM240" s="192"/>
      <c r="AN240" s="201"/>
      <c r="AO240" s="201"/>
      <c r="AP240" s="201"/>
      <c r="AQ240" s="202"/>
      <c r="AR240" s="202"/>
      <c r="AS240" s="202"/>
      <c r="AT240" s="366"/>
      <c r="AU240" s="201"/>
      <c r="AV240" s="203"/>
      <c r="AW240" s="192"/>
      <c r="AX240" s="366"/>
      <c r="AY240" s="201"/>
      <c r="AZ240" s="201"/>
      <c r="BA240" s="201"/>
      <c r="BB240" s="210"/>
      <c r="BC240" s="210"/>
      <c r="BD240" s="210"/>
      <c r="BE240" s="210"/>
      <c r="BF240" s="210"/>
      <c r="BG240" s="210"/>
      <c r="BH240" s="210"/>
      <c r="BI240" s="210"/>
      <c r="BJ240" s="210"/>
      <c r="BK240" s="210"/>
      <c r="BL240" s="210"/>
      <c r="BM240" s="210"/>
      <c r="BN240" s="210"/>
      <c r="BO240" s="210"/>
      <c r="BP240" s="210"/>
      <c r="BQ240" s="210"/>
      <c r="BR240" s="210"/>
      <c r="BS240" s="210"/>
      <c r="BT240" s="210"/>
      <c r="BU240" s="189"/>
    </row>
    <row r="241" spans="1:73" s="160" customFormat="1" x14ac:dyDescent="0.2">
      <c r="A241" s="191"/>
      <c r="B241" s="192"/>
      <c r="C241" s="206"/>
      <c r="D241" s="206"/>
      <c r="E241" s="207"/>
      <c r="F241" s="195"/>
      <c r="G241" s="192"/>
      <c r="H241" s="192"/>
      <c r="I241" s="192"/>
      <c r="J241" s="192"/>
      <c r="K241" s="192"/>
      <c r="L241" s="196"/>
      <c r="M241" s="202"/>
      <c r="N241" s="192"/>
      <c r="O241" s="192"/>
      <c r="P241" s="197"/>
      <c r="Q241" s="208"/>
      <c r="R241" s="199"/>
      <c r="S241" s="192"/>
      <c r="T241" s="199"/>
      <c r="U241" s="200"/>
      <c r="V241" s="192"/>
      <c r="W241" s="192"/>
      <c r="X241" s="192"/>
      <c r="Y241" s="192"/>
      <c r="Z241" s="192"/>
      <c r="AA241" s="192"/>
      <c r="AB241" s="192"/>
      <c r="AC241" s="210"/>
      <c r="AD241" s="210"/>
      <c r="AE241" s="210"/>
      <c r="AF241" s="210"/>
      <c r="AG241" s="210"/>
      <c r="AH241" s="210"/>
      <c r="AI241" s="201"/>
      <c r="AJ241" s="366"/>
      <c r="AK241" s="201"/>
      <c r="AL241" s="368"/>
      <c r="AM241" s="192"/>
      <c r="AN241" s="201"/>
      <c r="AO241" s="201"/>
      <c r="AP241" s="201"/>
      <c r="AQ241" s="202"/>
      <c r="AR241" s="202"/>
      <c r="AS241" s="202"/>
      <c r="AT241" s="366"/>
      <c r="AU241" s="201"/>
      <c r="AV241" s="203"/>
      <c r="AW241" s="192"/>
      <c r="AX241" s="366"/>
      <c r="AY241" s="201"/>
      <c r="AZ241" s="201"/>
      <c r="BA241" s="201"/>
      <c r="BB241" s="210"/>
      <c r="BC241" s="210"/>
      <c r="BD241" s="210"/>
      <c r="BE241" s="210"/>
      <c r="BF241" s="210"/>
      <c r="BG241" s="210"/>
      <c r="BH241" s="210"/>
      <c r="BI241" s="210"/>
      <c r="BJ241" s="210"/>
      <c r="BK241" s="210"/>
      <c r="BL241" s="210"/>
      <c r="BM241" s="210"/>
      <c r="BN241" s="210"/>
      <c r="BO241" s="210"/>
      <c r="BP241" s="210"/>
      <c r="BQ241" s="210"/>
      <c r="BR241" s="210"/>
      <c r="BS241" s="210"/>
      <c r="BT241" s="210"/>
      <c r="BU241" s="189"/>
    </row>
    <row r="242" spans="1:73" s="160" customFormat="1" x14ac:dyDescent="0.2">
      <c r="A242" s="191"/>
      <c r="B242" s="192"/>
      <c r="C242" s="206"/>
      <c r="D242" s="206"/>
      <c r="E242" s="207"/>
      <c r="F242" s="195"/>
      <c r="G242" s="192"/>
      <c r="H242" s="192"/>
      <c r="I242" s="192"/>
      <c r="J242" s="192"/>
      <c r="K242" s="192"/>
      <c r="L242" s="196"/>
      <c r="M242" s="202"/>
      <c r="N242" s="192"/>
      <c r="O242" s="192"/>
      <c r="P242" s="197"/>
      <c r="Q242" s="208"/>
      <c r="R242" s="199"/>
      <c r="S242" s="192"/>
      <c r="T242" s="199"/>
      <c r="U242" s="200"/>
      <c r="V242" s="192"/>
      <c r="W242" s="192"/>
      <c r="X242" s="192"/>
      <c r="Y242" s="192"/>
      <c r="Z242" s="192"/>
      <c r="AA242" s="192"/>
      <c r="AB242" s="192"/>
      <c r="AC242" s="210"/>
      <c r="AD242" s="210"/>
      <c r="AE242" s="210"/>
      <c r="AF242" s="210"/>
      <c r="AG242" s="210"/>
      <c r="AH242" s="210"/>
      <c r="AI242" s="201"/>
      <c r="AJ242" s="366"/>
      <c r="AK242" s="201"/>
      <c r="AL242" s="368"/>
      <c r="AM242" s="192"/>
      <c r="AN242" s="201"/>
      <c r="AO242" s="201"/>
      <c r="AP242" s="201"/>
      <c r="AQ242" s="202"/>
      <c r="AR242" s="202"/>
      <c r="AS242" s="202"/>
      <c r="AT242" s="366"/>
      <c r="AU242" s="201"/>
      <c r="AV242" s="203"/>
      <c r="AW242" s="192"/>
      <c r="AX242" s="366"/>
      <c r="AY242" s="201"/>
      <c r="AZ242" s="201"/>
      <c r="BA242" s="201"/>
      <c r="BB242" s="210"/>
      <c r="BC242" s="210"/>
      <c r="BD242" s="210"/>
      <c r="BE242" s="210"/>
      <c r="BF242" s="210"/>
      <c r="BG242" s="210"/>
      <c r="BH242" s="210"/>
      <c r="BI242" s="210"/>
      <c r="BJ242" s="210"/>
      <c r="BK242" s="210"/>
      <c r="BL242" s="210"/>
      <c r="BM242" s="210"/>
      <c r="BN242" s="210"/>
      <c r="BO242" s="210"/>
      <c r="BP242" s="210"/>
      <c r="BQ242" s="210"/>
      <c r="BR242" s="210"/>
      <c r="BS242" s="210"/>
      <c r="BT242" s="210"/>
      <c r="BU242" s="189"/>
    </row>
    <row r="243" spans="1:73" s="160" customFormat="1" x14ac:dyDescent="0.2">
      <c r="A243" s="191"/>
      <c r="B243" s="192"/>
      <c r="C243" s="206"/>
      <c r="D243" s="206"/>
      <c r="E243" s="207"/>
      <c r="F243" s="195"/>
      <c r="G243" s="192"/>
      <c r="H243" s="192"/>
      <c r="I243" s="192"/>
      <c r="J243" s="192"/>
      <c r="K243" s="192"/>
      <c r="L243" s="196"/>
      <c r="M243" s="202"/>
      <c r="N243" s="192"/>
      <c r="O243" s="192"/>
      <c r="P243" s="197"/>
      <c r="Q243" s="208"/>
      <c r="R243" s="199"/>
      <c r="S243" s="192"/>
      <c r="T243" s="199"/>
      <c r="U243" s="200"/>
      <c r="V243" s="192"/>
      <c r="W243" s="192"/>
      <c r="X243" s="192"/>
      <c r="Y243" s="192"/>
      <c r="Z243" s="192"/>
      <c r="AA243" s="192"/>
      <c r="AB243" s="192"/>
      <c r="AC243" s="210"/>
      <c r="AD243" s="210"/>
      <c r="AE243" s="210"/>
      <c r="AF243" s="210"/>
      <c r="AG243" s="210"/>
      <c r="AH243" s="210"/>
      <c r="AI243" s="201"/>
      <c r="AJ243" s="366"/>
      <c r="AK243" s="201"/>
      <c r="AL243" s="368"/>
      <c r="AM243" s="192"/>
      <c r="AN243" s="201"/>
      <c r="AO243" s="201"/>
      <c r="AP243" s="201"/>
      <c r="AQ243" s="202"/>
      <c r="AR243" s="202"/>
      <c r="AS243" s="202"/>
      <c r="AT243" s="366"/>
      <c r="AU243" s="201"/>
      <c r="AV243" s="203"/>
      <c r="AW243" s="192"/>
      <c r="AX243" s="366"/>
      <c r="AY243" s="201"/>
      <c r="AZ243" s="201"/>
      <c r="BA243" s="201"/>
      <c r="BB243" s="210"/>
      <c r="BC243" s="210"/>
      <c r="BD243" s="210"/>
      <c r="BE243" s="210"/>
      <c r="BF243" s="210"/>
      <c r="BG243" s="210"/>
      <c r="BH243" s="210"/>
      <c r="BI243" s="210"/>
      <c r="BJ243" s="210"/>
      <c r="BK243" s="210"/>
      <c r="BL243" s="210"/>
      <c r="BM243" s="210"/>
      <c r="BN243" s="210"/>
      <c r="BO243" s="210"/>
      <c r="BP243" s="210"/>
      <c r="BQ243" s="210"/>
      <c r="BR243" s="210"/>
      <c r="BS243" s="210"/>
      <c r="BT243" s="210"/>
      <c r="BU243" s="189"/>
    </row>
    <row r="244" spans="1:73" s="160" customFormat="1" x14ac:dyDescent="0.2">
      <c r="A244" s="191"/>
      <c r="B244" s="192"/>
      <c r="C244" s="206"/>
      <c r="D244" s="206"/>
      <c r="E244" s="207"/>
      <c r="F244" s="195"/>
      <c r="G244" s="192"/>
      <c r="H244" s="192"/>
      <c r="I244" s="192"/>
      <c r="J244" s="192"/>
      <c r="K244" s="192"/>
      <c r="L244" s="196"/>
      <c r="M244" s="202"/>
      <c r="N244" s="192"/>
      <c r="O244" s="192"/>
      <c r="P244" s="197"/>
      <c r="Q244" s="208"/>
      <c r="R244" s="199"/>
      <c r="S244" s="192"/>
      <c r="T244" s="199"/>
      <c r="U244" s="200"/>
      <c r="V244" s="192"/>
      <c r="W244" s="192"/>
      <c r="X244" s="192"/>
      <c r="Y244" s="192"/>
      <c r="Z244" s="192"/>
      <c r="AA244" s="192"/>
      <c r="AB244" s="192"/>
      <c r="AC244" s="210"/>
      <c r="AD244" s="210"/>
      <c r="AE244" s="210"/>
      <c r="AF244" s="210"/>
      <c r="AG244" s="210"/>
      <c r="AH244" s="210"/>
      <c r="AI244" s="201"/>
      <c r="AJ244" s="366"/>
      <c r="AK244" s="201"/>
      <c r="AL244" s="368"/>
      <c r="AM244" s="192"/>
      <c r="AN244" s="201"/>
      <c r="AO244" s="201"/>
      <c r="AP244" s="201"/>
      <c r="AQ244" s="202"/>
      <c r="AR244" s="202"/>
      <c r="AS244" s="202"/>
      <c r="AT244" s="366"/>
      <c r="AU244" s="201"/>
      <c r="AV244" s="203"/>
      <c r="AW244" s="192"/>
      <c r="AX244" s="366"/>
      <c r="AY244" s="201"/>
      <c r="AZ244" s="201"/>
      <c r="BA244" s="201"/>
      <c r="BB244" s="210"/>
      <c r="BC244" s="210"/>
      <c r="BD244" s="210"/>
      <c r="BE244" s="210"/>
      <c r="BF244" s="210"/>
      <c r="BG244" s="210"/>
      <c r="BH244" s="210"/>
      <c r="BI244" s="210"/>
      <c r="BJ244" s="210"/>
      <c r="BK244" s="210"/>
      <c r="BL244" s="210"/>
      <c r="BM244" s="210"/>
      <c r="BN244" s="210"/>
      <c r="BO244" s="210"/>
      <c r="BP244" s="210"/>
      <c r="BQ244" s="210"/>
      <c r="BR244" s="210"/>
      <c r="BS244" s="210"/>
      <c r="BT244" s="210"/>
      <c r="BU244" s="189"/>
    </row>
    <row r="245" spans="1:73" s="160" customFormat="1" x14ac:dyDescent="0.2">
      <c r="A245" s="191"/>
      <c r="B245" s="192"/>
      <c r="C245" s="206"/>
      <c r="D245" s="206"/>
      <c r="E245" s="207"/>
      <c r="F245" s="195"/>
      <c r="G245" s="192"/>
      <c r="H245" s="192"/>
      <c r="I245" s="192"/>
      <c r="J245" s="192"/>
      <c r="K245" s="192"/>
      <c r="L245" s="196"/>
      <c r="M245" s="202"/>
      <c r="N245" s="192"/>
      <c r="O245" s="192"/>
      <c r="P245" s="197"/>
      <c r="Q245" s="208"/>
      <c r="R245" s="199"/>
      <c r="S245" s="192"/>
      <c r="T245" s="199"/>
      <c r="U245" s="200"/>
      <c r="V245" s="192"/>
      <c r="W245" s="192"/>
      <c r="X245" s="192"/>
      <c r="Y245" s="192"/>
      <c r="Z245" s="192"/>
      <c r="AA245" s="192"/>
      <c r="AB245" s="192"/>
      <c r="AC245" s="210"/>
      <c r="AD245" s="210"/>
      <c r="AE245" s="210"/>
      <c r="AF245" s="210"/>
      <c r="AG245" s="210"/>
      <c r="AH245" s="210"/>
      <c r="AI245" s="201"/>
      <c r="AJ245" s="366"/>
      <c r="AK245" s="201"/>
      <c r="AL245" s="368"/>
      <c r="AM245" s="192"/>
      <c r="AN245" s="201"/>
      <c r="AO245" s="201"/>
      <c r="AP245" s="201"/>
      <c r="AQ245" s="202"/>
      <c r="AR245" s="202"/>
      <c r="AS245" s="202"/>
      <c r="AT245" s="366"/>
      <c r="AU245" s="201"/>
      <c r="AV245" s="203"/>
      <c r="AW245" s="192"/>
      <c r="AX245" s="366"/>
      <c r="AY245" s="201"/>
      <c r="AZ245" s="201"/>
      <c r="BA245" s="201"/>
      <c r="BB245" s="210"/>
      <c r="BC245" s="210"/>
      <c r="BD245" s="210"/>
      <c r="BE245" s="210"/>
      <c r="BF245" s="210"/>
      <c r="BG245" s="210"/>
      <c r="BH245" s="210"/>
      <c r="BI245" s="210"/>
      <c r="BJ245" s="210"/>
      <c r="BK245" s="210"/>
      <c r="BL245" s="210"/>
      <c r="BM245" s="210"/>
      <c r="BN245" s="210"/>
      <c r="BO245" s="210"/>
      <c r="BP245" s="210"/>
      <c r="BQ245" s="210"/>
      <c r="BR245" s="210"/>
      <c r="BS245" s="210"/>
      <c r="BT245" s="210"/>
      <c r="BU245" s="189"/>
    </row>
    <row r="246" spans="1:73" s="160" customFormat="1" x14ac:dyDescent="0.2">
      <c r="A246" s="191"/>
      <c r="B246" s="192"/>
      <c r="C246" s="206"/>
      <c r="D246" s="206"/>
      <c r="E246" s="207"/>
      <c r="F246" s="195"/>
      <c r="G246" s="192"/>
      <c r="H246" s="192"/>
      <c r="I246" s="192"/>
      <c r="J246" s="192"/>
      <c r="K246" s="192"/>
      <c r="L246" s="196"/>
      <c r="M246" s="202"/>
      <c r="N246" s="192"/>
      <c r="O246" s="192"/>
      <c r="P246" s="197"/>
      <c r="Q246" s="208"/>
      <c r="R246" s="199"/>
      <c r="S246" s="192"/>
      <c r="T246" s="199"/>
      <c r="U246" s="200"/>
      <c r="V246" s="192"/>
      <c r="W246" s="192"/>
      <c r="X246" s="192"/>
      <c r="Y246" s="192"/>
      <c r="Z246" s="192"/>
      <c r="AA246" s="192"/>
      <c r="AB246" s="192"/>
      <c r="AC246" s="210"/>
      <c r="AD246" s="210"/>
      <c r="AE246" s="210"/>
      <c r="AF246" s="210"/>
      <c r="AG246" s="210"/>
      <c r="AH246" s="210"/>
      <c r="AI246" s="201"/>
      <c r="AJ246" s="366"/>
      <c r="AK246" s="201"/>
      <c r="AL246" s="368"/>
      <c r="AM246" s="192"/>
      <c r="AN246" s="201"/>
      <c r="AO246" s="201"/>
      <c r="AP246" s="201"/>
      <c r="AQ246" s="202"/>
      <c r="AR246" s="202"/>
      <c r="AS246" s="202"/>
      <c r="AT246" s="366"/>
      <c r="AU246" s="201"/>
      <c r="AV246" s="203"/>
      <c r="AW246" s="192"/>
      <c r="AX246" s="366"/>
      <c r="AY246" s="201"/>
      <c r="AZ246" s="201"/>
      <c r="BA246" s="201"/>
      <c r="BB246" s="210"/>
      <c r="BC246" s="210"/>
      <c r="BD246" s="210"/>
      <c r="BE246" s="210"/>
      <c r="BF246" s="210"/>
      <c r="BG246" s="210"/>
      <c r="BH246" s="210"/>
      <c r="BI246" s="210"/>
      <c r="BJ246" s="210"/>
      <c r="BK246" s="210"/>
      <c r="BL246" s="210"/>
      <c r="BM246" s="210"/>
      <c r="BN246" s="210"/>
      <c r="BO246" s="210"/>
      <c r="BP246" s="210"/>
      <c r="BQ246" s="210"/>
      <c r="BR246" s="210"/>
      <c r="BS246" s="210"/>
      <c r="BT246" s="210"/>
      <c r="BU246" s="189"/>
    </row>
    <row r="247" spans="1:73" s="160" customFormat="1" x14ac:dyDescent="0.2">
      <c r="A247" s="191"/>
      <c r="B247" s="192"/>
      <c r="C247" s="206"/>
      <c r="D247" s="206"/>
      <c r="E247" s="207"/>
      <c r="F247" s="195"/>
      <c r="G247" s="192"/>
      <c r="H247" s="192"/>
      <c r="I247" s="192"/>
      <c r="J247" s="192"/>
      <c r="K247" s="192"/>
      <c r="L247" s="196"/>
      <c r="M247" s="202"/>
      <c r="N247" s="192"/>
      <c r="O247" s="192"/>
      <c r="P247" s="197"/>
      <c r="Q247" s="208"/>
      <c r="R247" s="199"/>
      <c r="S247" s="192"/>
      <c r="T247" s="199"/>
      <c r="U247" s="200"/>
      <c r="V247" s="192"/>
      <c r="W247" s="192"/>
      <c r="X247" s="192"/>
      <c r="Y247" s="192"/>
      <c r="Z247" s="192"/>
      <c r="AA247" s="192"/>
      <c r="AB247" s="192"/>
      <c r="AC247" s="210"/>
      <c r="AD247" s="210"/>
      <c r="AE247" s="210"/>
      <c r="AF247" s="210"/>
      <c r="AG247" s="210"/>
      <c r="AH247" s="210"/>
      <c r="AI247" s="201"/>
      <c r="AJ247" s="366"/>
      <c r="AK247" s="201"/>
      <c r="AL247" s="368"/>
      <c r="AM247" s="192"/>
      <c r="AN247" s="201"/>
      <c r="AO247" s="201"/>
      <c r="AP247" s="201"/>
      <c r="AQ247" s="202"/>
      <c r="AR247" s="202"/>
      <c r="AS247" s="202"/>
      <c r="AT247" s="366"/>
      <c r="AU247" s="201"/>
      <c r="AV247" s="203"/>
      <c r="AW247" s="192"/>
      <c r="AX247" s="366"/>
      <c r="AY247" s="201"/>
      <c r="AZ247" s="201"/>
      <c r="BA247" s="201"/>
      <c r="BB247" s="210"/>
      <c r="BC247" s="210"/>
      <c r="BD247" s="210"/>
      <c r="BE247" s="210"/>
      <c r="BF247" s="210"/>
      <c r="BG247" s="210"/>
      <c r="BH247" s="210"/>
      <c r="BI247" s="210"/>
      <c r="BJ247" s="210"/>
      <c r="BK247" s="210"/>
      <c r="BL247" s="210"/>
      <c r="BM247" s="210"/>
      <c r="BN247" s="210"/>
      <c r="BO247" s="210"/>
      <c r="BP247" s="210"/>
      <c r="BQ247" s="210"/>
      <c r="BR247" s="210"/>
      <c r="BS247" s="210"/>
      <c r="BT247" s="210"/>
      <c r="BU247" s="189"/>
    </row>
    <row r="248" spans="1:73" s="160" customFormat="1" x14ac:dyDescent="0.2">
      <c r="A248" s="191"/>
      <c r="B248" s="192"/>
      <c r="C248" s="206"/>
      <c r="D248" s="206"/>
      <c r="E248" s="207"/>
      <c r="F248" s="195"/>
      <c r="G248" s="192"/>
      <c r="H248" s="192"/>
      <c r="I248" s="192"/>
      <c r="J248" s="192"/>
      <c r="K248" s="192"/>
      <c r="L248" s="196"/>
      <c r="M248" s="202"/>
      <c r="N248" s="192"/>
      <c r="O248" s="192"/>
      <c r="P248" s="197"/>
      <c r="Q248" s="208"/>
      <c r="R248" s="199"/>
      <c r="S248" s="192"/>
      <c r="T248" s="199"/>
      <c r="U248" s="200"/>
      <c r="V248" s="192"/>
      <c r="W248" s="192"/>
      <c r="X248" s="192"/>
      <c r="Y248" s="192"/>
      <c r="Z248" s="192"/>
      <c r="AA248" s="192"/>
      <c r="AB248" s="192"/>
      <c r="AC248" s="210"/>
      <c r="AD248" s="210"/>
      <c r="AE248" s="210"/>
      <c r="AF248" s="210"/>
      <c r="AG248" s="210"/>
      <c r="AH248" s="210"/>
      <c r="AI248" s="201"/>
      <c r="AJ248" s="366"/>
      <c r="AK248" s="201"/>
      <c r="AL248" s="368"/>
      <c r="AM248" s="192"/>
      <c r="AN248" s="201"/>
      <c r="AO248" s="201"/>
      <c r="AP248" s="201"/>
      <c r="AQ248" s="202"/>
      <c r="AR248" s="202"/>
      <c r="AS248" s="202"/>
      <c r="AT248" s="366"/>
      <c r="AU248" s="201"/>
      <c r="AV248" s="203"/>
      <c r="AW248" s="192"/>
      <c r="AX248" s="366"/>
      <c r="AY248" s="201"/>
      <c r="AZ248" s="201"/>
      <c r="BA248" s="201"/>
      <c r="BB248" s="210"/>
      <c r="BC248" s="210"/>
      <c r="BD248" s="210"/>
      <c r="BE248" s="210"/>
      <c r="BF248" s="210"/>
      <c r="BG248" s="210"/>
      <c r="BH248" s="210"/>
      <c r="BI248" s="210"/>
      <c r="BJ248" s="210"/>
      <c r="BK248" s="210"/>
      <c r="BL248" s="210"/>
      <c r="BM248" s="210"/>
      <c r="BN248" s="210"/>
      <c r="BO248" s="210"/>
      <c r="BP248" s="210"/>
      <c r="BQ248" s="210"/>
      <c r="BR248" s="210"/>
      <c r="BS248" s="210"/>
      <c r="BT248" s="210"/>
      <c r="BU248" s="189"/>
    </row>
    <row r="249" spans="1:73" s="160" customFormat="1" x14ac:dyDescent="0.2">
      <c r="A249" s="191"/>
      <c r="B249" s="192"/>
      <c r="C249" s="206"/>
      <c r="D249" s="206"/>
      <c r="E249" s="207"/>
      <c r="F249" s="195"/>
      <c r="G249" s="192"/>
      <c r="H249" s="192"/>
      <c r="I249" s="192"/>
      <c r="J249" s="192"/>
      <c r="K249" s="192"/>
      <c r="L249" s="196"/>
      <c r="M249" s="202"/>
      <c r="N249" s="192"/>
      <c r="O249" s="192"/>
      <c r="P249" s="197"/>
      <c r="Q249" s="208"/>
      <c r="R249" s="199"/>
      <c r="S249" s="192"/>
      <c r="T249" s="199"/>
      <c r="U249" s="200"/>
      <c r="V249" s="192"/>
      <c r="W249" s="192"/>
      <c r="X249" s="192"/>
      <c r="Y249" s="192"/>
      <c r="Z249" s="192"/>
      <c r="AA249" s="192"/>
      <c r="AB249" s="192"/>
      <c r="AC249" s="210"/>
      <c r="AD249" s="210"/>
      <c r="AE249" s="210"/>
      <c r="AF249" s="210"/>
      <c r="AG249" s="210"/>
      <c r="AH249" s="210"/>
      <c r="AI249" s="201"/>
      <c r="AJ249" s="366"/>
      <c r="AK249" s="201"/>
      <c r="AL249" s="368"/>
      <c r="AM249" s="192"/>
      <c r="AN249" s="201"/>
      <c r="AO249" s="201"/>
      <c r="AP249" s="201"/>
      <c r="AQ249" s="202"/>
      <c r="AR249" s="202"/>
      <c r="AS249" s="202"/>
      <c r="AT249" s="366"/>
      <c r="AU249" s="201"/>
      <c r="AV249" s="203"/>
      <c r="AW249" s="192"/>
      <c r="AX249" s="366"/>
      <c r="AY249" s="201"/>
      <c r="AZ249" s="201"/>
      <c r="BA249" s="201"/>
      <c r="BB249" s="210"/>
      <c r="BC249" s="210"/>
      <c r="BD249" s="210"/>
      <c r="BE249" s="210"/>
      <c r="BF249" s="210"/>
      <c r="BG249" s="210"/>
      <c r="BH249" s="210"/>
      <c r="BI249" s="210"/>
      <c r="BJ249" s="210"/>
      <c r="BK249" s="210"/>
      <c r="BL249" s="210"/>
      <c r="BM249" s="210"/>
      <c r="BN249" s="210"/>
      <c r="BO249" s="210"/>
      <c r="BP249" s="210"/>
      <c r="BQ249" s="210"/>
      <c r="BR249" s="210"/>
      <c r="BS249" s="210"/>
      <c r="BT249" s="210"/>
      <c r="BU249" s="189"/>
    </row>
    <row r="250" spans="1:73" s="160" customFormat="1" x14ac:dyDescent="0.2">
      <c r="A250" s="191"/>
      <c r="B250" s="192"/>
      <c r="C250" s="206"/>
      <c r="D250" s="206"/>
      <c r="E250" s="207"/>
      <c r="F250" s="195"/>
      <c r="G250" s="192"/>
      <c r="H250" s="192"/>
      <c r="I250" s="192"/>
      <c r="J250" s="192"/>
      <c r="K250" s="192"/>
      <c r="L250" s="196"/>
      <c r="M250" s="202"/>
      <c r="N250" s="192"/>
      <c r="O250" s="192"/>
      <c r="P250" s="197"/>
      <c r="Q250" s="208"/>
      <c r="R250" s="199"/>
      <c r="S250" s="192"/>
      <c r="T250" s="199"/>
      <c r="U250" s="200"/>
      <c r="V250" s="192"/>
      <c r="W250" s="192"/>
      <c r="X250" s="192"/>
      <c r="Y250" s="192"/>
      <c r="Z250" s="192"/>
      <c r="AA250" s="192"/>
      <c r="AB250" s="192"/>
      <c r="AC250" s="210"/>
      <c r="AD250" s="210"/>
      <c r="AE250" s="210"/>
      <c r="AF250" s="210"/>
      <c r="AG250" s="210"/>
      <c r="AH250" s="210"/>
      <c r="AI250" s="201"/>
      <c r="AJ250" s="366"/>
      <c r="AK250" s="201"/>
      <c r="AL250" s="368"/>
      <c r="AM250" s="192"/>
      <c r="AN250" s="201"/>
      <c r="AO250" s="201"/>
      <c r="AP250" s="201"/>
      <c r="AQ250" s="202"/>
      <c r="AR250" s="202"/>
      <c r="AS250" s="202"/>
      <c r="AT250" s="366"/>
      <c r="AU250" s="201"/>
      <c r="AV250" s="203"/>
      <c r="AW250" s="192"/>
      <c r="AX250" s="366"/>
      <c r="AY250" s="201"/>
      <c r="AZ250" s="201"/>
      <c r="BA250" s="201"/>
      <c r="BB250" s="210"/>
      <c r="BC250" s="210"/>
      <c r="BD250" s="210"/>
      <c r="BE250" s="210"/>
      <c r="BF250" s="210"/>
      <c r="BG250" s="210"/>
      <c r="BH250" s="210"/>
      <c r="BI250" s="210"/>
      <c r="BJ250" s="210"/>
      <c r="BK250" s="210"/>
      <c r="BL250" s="210"/>
      <c r="BM250" s="210"/>
      <c r="BN250" s="210"/>
      <c r="BO250" s="210"/>
      <c r="BP250" s="210"/>
      <c r="BQ250" s="210"/>
      <c r="BR250" s="210"/>
      <c r="BS250" s="210"/>
      <c r="BT250" s="210"/>
      <c r="BU250" s="189"/>
    </row>
    <row r="251" spans="1:73" s="160" customFormat="1" x14ac:dyDescent="0.2">
      <c r="A251" s="191"/>
      <c r="B251" s="192"/>
      <c r="C251" s="206"/>
      <c r="D251" s="206"/>
      <c r="E251" s="207"/>
      <c r="F251" s="195"/>
      <c r="G251" s="192"/>
      <c r="H251" s="192"/>
      <c r="I251" s="192"/>
      <c r="J251" s="192"/>
      <c r="K251" s="192"/>
      <c r="L251" s="196"/>
      <c r="M251" s="202"/>
      <c r="N251" s="192"/>
      <c r="O251" s="192"/>
      <c r="P251" s="197"/>
      <c r="Q251" s="208"/>
      <c r="R251" s="199"/>
      <c r="S251" s="192"/>
      <c r="T251" s="199"/>
      <c r="U251" s="200"/>
      <c r="V251" s="192"/>
      <c r="W251" s="192"/>
      <c r="X251" s="192"/>
      <c r="Y251" s="192"/>
      <c r="Z251" s="192"/>
      <c r="AA251" s="192"/>
      <c r="AB251" s="192"/>
      <c r="AC251" s="210"/>
      <c r="AD251" s="210"/>
      <c r="AE251" s="210"/>
      <c r="AF251" s="210"/>
      <c r="AG251" s="210"/>
      <c r="AH251" s="210"/>
      <c r="AI251" s="201"/>
      <c r="AJ251" s="366"/>
      <c r="AK251" s="201"/>
      <c r="AL251" s="368"/>
      <c r="AM251" s="192"/>
      <c r="AN251" s="201"/>
      <c r="AO251" s="201"/>
      <c r="AP251" s="201"/>
      <c r="AQ251" s="202"/>
      <c r="AR251" s="202"/>
      <c r="AS251" s="202"/>
      <c r="AT251" s="366"/>
      <c r="AU251" s="201"/>
      <c r="AV251" s="203"/>
      <c r="AW251" s="192"/>
      <c r="AX251" s="366"/>
      <c r="AY251" s="201"/>
      <c r="AZ251" s="201"/>
      <c r="BA251" s="201"/>
      <c r="BB251" s="210"/>
      <c r="BC251" s="210"/>
      <c r="BD251" s="210"/>
      <c r="BE251" s="210"/>
      <c r="BF251" s="210"/>
      <c r="BG251" s="210"/>
      <c r="BH251" s="210"/>
      <c r="BI251" s="210"/>
      <c r="BJ251" s="210"/>
      <c r="BK251" s="210"/>
      <c r="BL251" s="210"/>
      <c r="BM251" s="210"/>
      <c r="BN251" s="210"/>
      <c r="BO251" s="210"/>
      <c r="BP251" s="210"/>
      <c r="BQ251" s="210"/>
      <c r="BR251" s="210"/>
      <c r="BS251" s="210"/>
      <c r="BT251" s="210"/>
      <c r="BU251" s="189"/>
    </row>
    <row r="252" spans="1:73" s="160" customFormat="1" x14ac:dyDescent="0.2">
      <c r="A252" s="191"/>
      <c r="B252" s="192"/>
      <c r="C252" s="206"/>
      <c r="D252" s="206"/>
      <c r="E252" s="207"/>
      <c r="F252" s="195"/>
      <c r="G252" s="192"/>
      <c r="H252" s="192"/>
      <c r="I252" s="192"/>
      <c r="J252" s="192"/>
      <c r="K252" s="192"/>
      <c r="L252" s="196"/>
      <c r="M252" s="202"/>
      <c r="N252" s="192"/>
      <c r="O252" s="192"/>
      <c r="P252" s="197"/>
      <c r="Q252" s="208"/>
      <c r="R252" s="199"/>
      <c r="S252" s="192"/>
      <c r="T252" s="199"/>
      <c r="U252" s="200"/>
      <c r="V252" s="192"/>
      <c r="W252" s="192"/>
      <c r="X252" s="192"/>
      <c r="Y252" s="192"/>
      <c r="Z252" s="192"/>
      <c r="AA252" s="192"/>
      <c r="AB252" s="192"/>
      <c r="AC252" s="210"/>
      <c r="AD252" s="210"/>
      <c r="AE252" s="210"/>
      <c r="AF252" s="210"/>
      <c r="AG252" s="210"/>
      <c r="AH252" s="210"/>
      <c r="AI252" s="201"/>
      <c r="AJ252" s="366"/>
      <c r="AK252" s="201"/>
      <c r="AL252" s="368"/>
      <c r="AM252" s="192"/>
      <c r="AN252" s="201"/>
      <c r="AO252" s="201"/>
      <c r="AP252" s="201"/>
      <c r="AQ252" s="202"/>
      <c r="AR252" s="202"/>
      <c r="AS252" s="202"/>
      <c r="AT252" s="366"/>
      <c r="AU252" s="201"/>
      <c r="AV252" s="203"/>
      <c r="AW252" s="192"/>
      <c r="AX252" s="366"/>
      <c r="AY252" s="201"/>
      <c r="AZ252" s="201"/>
      <c r="BA252" s="201"/>
      <c r="BB252" s="210"/>
      <c r="BC252" s="210"/>
      <c r="BD252" s="210"/>
      <c r="BE252" s="210"/>
      <c r="BF252" s="210"/>
      <c r="BG252" s="210"/>
      <c r="BH252" s="210"/>
      <c r="BI252" s="210"/>
      <c r="BJ252" s="210"/>
      <c r="BK252" s="210"/>
      <c r="BL252" s="210"/>
      <c r="BM252" s="210"/>
      <c r="BN252" s="210"/>
      <c r="BO252" s="210"/>
      <c r="BP252" s="210"/>
      <c r="BQ252" s="210"/>
      <c r="BR252" s="210"/>
      <c r="BS252" s="210"/>
      <c r="BT252" s="210"/>
      <c r="BU252" s="189"/>
    </row>
    <row r="253" spans="1:73" s="160" customFormat="1" x14ac:dyDescent="0.2">
      <c r="A253" s="191"/>
      <c r="B253" s="192"/>
      <c r="C253" s="206"/>
      <c r="D253" s="206"/>
      <c r="E253" s="207"/>
      <c r="F253" s="195"/>
      <c r="G253" s="192"/>
      <c r="H253" s="192"/>
      <c r="I253" s="192"/>
      <c r="J253" s="192"/>
      <c r="K253" s="192"/>
      <c r="L253" s="196"/>
      <c r="M253" s="202"/>
      <c r="N253" s="192"/>
      <c r="O253" s="192"/>
      <c r="P253" s="197"/>
      <c r="Q253" s="208"/>
      <c r="R253" s="199"/>
      <c r="S253" s="192"/>
      <c r="T253" s="199"/>
      <c r="U253" s="200"/>
      <c r="V253" s="192"/>
      <c r="W253" s="192"/>
      <c r="X253" s="192"/>
      <c r="Y253" s="192"/>
      <c r="Z253" s="192"/>
      <c r="AA253" s="192"/>
      <c r="AB253" s="192"/>
      <c r="AC253" s="210"/>
      <c r="AD253" s="210"/>
      <c r="AE253" s="210"/>
      <c r="AF253" s="210"/>
      <c r="AG253" s="210"/>
      <c r="AH253" s="210"/>
      <c r="AI253" s="201"/>
      <c r="AJ253" s="366"/>
      <c r="AK253" s="201"/>
      <c r="AL253" s="368"/>
      <c r="AM253" s="192"/>
      <c r="AN253" s="201"/>
      <c r="AO253" s="201"/>
      <c r="AP253" s="201"/>
      <c r="AQ253" s="202"/>
      <c r="AR253" s="202"/>
      <c r="AS253" s="202"/>
      <c r="AT253" s="366"/>
      <c r="AU253" s="201"/>
      <c r="AV253" s="203"/>
      <c r="AW253" s="192"/>
      <c r="AX253" s="366"/>
      <c r="AY253" s="201"/>
      <c r="AZ253" s="201"/>
      <c r="BA253" s="201"/>
      <c r="BB253" s="210"/>
      <c r="BC253" s="210"/>
      <c r="BD253" s="210"/>
      <c r="BE253" s="210"/>
      <c r="BF253" s="210"/>
      <c r="BG253" s="210"/>
      <c r="BH253" s="210"/>
      <c r="BI253" s="210"/>
      <c r="BJ253" s="210"/>
      <c r="BK253" s="210"/>
      <c r="BL253" s="210"/>
      <c r="BM253" s="210"/>
      <c r="BN253" s="210"/>
      <c r="BO253" s="210"/>
      <c r="BP253" s="210"/>
      <c r="BQ253" s="210"/>
      <c r="BR253" s="210"/>
      <c r="BS253" s="210"/>
      <c r="BT253" s="210"/>
      <c r="BU253" s="189"/>
    </row>
    <row r="254" spans="1:73" s="160" customFormat="1" x14ac:dyDescent="0.2">
      <c r="A254" s="191"/>
      <c r="B254" s="192"/>
      <c r="C254" s="206"/>
      <c r="D254" s="206"/>
      <c r="E254" s="207"/>
      <c r="F254" s="195"/>
      <c r="G254" s="192"/>
      <c r="H254" s="192"/>
      <c r="I254" s="192"/>
      <c r="J254" s="192"/>
      <c r="K254" s="192"/>
      <c r="L254" s="196"/>
      <c r="M254" s="202"/>
      <c r="N254" s="192"/>
      <c r="O254" s="192"/>
      <c r="P254" s="197"/>
      <c r="Q254" s="208"/>
      <c r="R254" s="199"/>
      <c r="S254" s="192"/>
      <c r="T254" s="199"/>
      <c r="U254" s="200"/>
      <c r="V254" s="192"/>
      <c r="W254" s="192"/>
      <c r="X254" s="192"/>
      <c r="Y254" s="192"/>
      <c r="Z254" s="192"/>
      <c r="AA254" s="192"/>
      <c r="AB254" s="192"/>
      <c r="AC254" s="210"/>
      <c r="AD254" s="210"/>
      <c r="AE254" s="210"/>
      <c r="AF254" s="210"/>
      <c r="AG254" s="210"/>
      <c r="AH254" s="210"/>
      <c r="AI254" s="201"/>
      <c r="AJ254" s="366"/>
      <c r="AK254" s="201"/>
      <c r="AL254" s="368"/>
      <c r="AM254" s="192"/>
      <c r="AN254" s="201"/>
      <c r="AO254" s="201"/>
      <c r="AP254" s="201"/>
      <c r="AQ254" s="202"/>
      <c r="AR254" s="202"/>
      <c r="AS254" s="202"/>
      <c r="AT254" s="366"/>
      <c r="AU254" s="201"/>
      <c r="AV254" s="203"/>
      <c r="AW254" s="192"/>
      <c r="AX254" s="366"/>
      <c r="AY254" s="201"/>
      <c r="AZ254" s="201"/>
      <c r="BA254" s="201"/>
      <c r="BB254" s="210"/>
      <c r="BC254" s="210"/>
      <c r="BD254" s="210"/>
      <c r="BE254" s="210"/>
      <c r="BF254" s="210"/>
      <c r="BG254" s="210"/>
      <c r="BH254" s="210"/>
      <c r="BI254" s="210"/>
      <c r="BJ254" s="210"/>
      <c r="BK254" s="210"/>
      <c r="BL254" s="210"/>
      <c r="BM254" s="210"/>
      <c r="BN254" s="210"/>
      <c r="BO254" s="210"/>
      <c r="BP254" s="210"/>
      <c r="BQ254" s="210"/>
      <c r="BR254" s="210"/>
      <c r="BS254" s="210"/>
      <c r="BT254" s="210"/>
      <c r="BU254" s="189"/>
    </row>
    <row r="255" spans="1:73" s="160" customFormat="1" x14ac:dyDescent="0.2">
      <c r="A255" s="191"/>
      <c r="B255" s="192"/>
      <c r="C255" s="206"/>
      <c r="D255" s="206"/>
      <c r="E255" s="207"/>
      <c r="F255" s="195"/>
      <c r="G255" s="192"/>
      <c r="H255" s="192"/>
      <c r="I255" s="192"/>
      <c r="J255" s="192"/>
      <c r="K255" s="192"/>
      <c r="L255" s="196"/>
      <c r="M255" s="202"/>
      <c r="N255" s="192"/>
      <c r="O255" s="192"/>
      <c r="P255" s="197"/>
      <c r="Q255" s="208"/>
      <c r="R255" s="199"/>
      <c r="S255" s="192"/>
      <c r="T255" s="199"/>
      <c r="U255" s="200"/>
      <c r="V255" s="192"/>
      <c r="W255" s="192"/>
      <c r="X255" s="192"/>
      <c r="Y255" s="192"/>
      <c r="Z255" s="192"/>
      <c r="AA255" s="192"/>
      <c r="AB255" s="192"/>
      <c r="AC255" s="210"/>
      <c r="AD255" s="210"/>
      <c r="AE255" s="210"/>
      <c r="AF255" s="210"/>
      <c r="AG255" s="210"/>
      <c r="AH255" s="210"/>
      <c r="AI255" s="201"/>
      <c r="AJ255" s="366"/>
      <c r="AK255" s="201"/>
      <c r="AL255" s="368"/>
      <c r="AM255" s="192"/>
      <c r="AN255" s="201"/>
      <c r="AO255" s="201"/>
      <c r="AP255" s="201"/>
      <c r="AQ255" s="202"/>
      <c r="AR255" s="202"/>
      <c r="AS255" s="202"/>
      <c r="AT255" s="366"/>
      <c r="AU255" s="201"/>
      <c r="AV255" s="203"/>
      <c r="AW255" s="192"/>
      <c r="AX255" s="366"/>
      <c r="AY255" s="201"/>
      <c r="AZ255" s="201"/>
      <c r="BA255" s="201"/>
      <c r="BB255" s="210"/>
      <c r="BC255" s="210"/>
      <c r="BD255" s="210"/>
      <c r="BE255" s="210"/>
      <c r="BF255" s="210"/>
      <c r="BG255" s="210"/>
      <c r="BH255" s="210"/>
      <c r="BI255" s="210"/>
      <c r="BJ255" s="210"/>
      <c r="BK255" s="210"/>
      <c r="BL255" s="210"/>
      <c r="BM255" s="210"/>
      <c r="BN255" s="210"/>
      <c r="BO255" s="210"/>
      <c r="BP255" s="210"/>
      <c r="BQ255" s="210"/>
      <c r="BR255" s="210"/>
      <c r="BS255" s="210"/>
      <c r="BT255" s="210"/>
      <c r="BU255" s="189"/>
    </row>
    <row r="256" spans="1:73" s="160" customFormat="1" x14ac:dyDescent="0.2">
      <c r="A256" s="191"/>
      <c r="B256" s="192"/>
      <c r="C256" s="206"/>
      <c r="D256" s="206"/>
      <c r="E256" s="207"/>
      <c r="F256" s="195"/>
      <c r="G256" s="192"/>
      <c r="H256" s="192"/>
      <c r="I256" s="192"/>
      <c r="J256" s="192"/>
      <c r="K256" s="192"/>
      <c r="L256" s="196"/>
      <c r="M256" s="202"/>
      <c r="N256" s="192"/>
      <c r="O256" s="192"/>
      <c r="P256" s="197"/>
      <c r="Q256" s="208"/>
      <c r="R256" s="199"/>
      <c r="S256" s="192"/>
      <c r="T256" s="199"/>
      <c r="U256" s="200"/>
      <c r="V256" s="192"/>
      <c r="W256" s="192"/>
      <c r="X256" s="192"/>
      <c r="Y256" s="192"/>
      <c r="Z256" s="192"/>
      <c r="AA256" s="192"/>
      <c r="AB256" s="192"/>
      <c r="AC256" s="210"/>
      <c r="AD256" s="210"/>
      <c r="AE256" s="210"/>
      <c r="AF256" s="210"/>
      <c r="AG256" s="210"/>
      <c r="AH256" s="210"/>
      <c r="AI256" s="201"/>
      <c r="AJ256" s="366"/>
      <c r="AK256" s="201"/>
      <c r="AL256" s="368"/>
      <c r="AM256" s="192"/>
      <c r="AN256" s="201"/>
      <c r="AO256" s="201"/>
      <c r="AP256" s="201"/>
      <c r="AQ256" s="202"/>
      <c r="AR256" s="202"/>
      <c r="AS256" s="202"/>
      <c r="AT256" s="366"/>
      <c r="AU256" s="201"/>
      <c r="AV256" s="203"/>
      <c r="AW256" s="192"/>
      <c r="AX256" s="366"/>
      <c r="AY256" s="201"/>
      <c r="AZ256" s="201"/>
      <c r="BA256" s="201"/>
      <c r="BB256" s="210"/>
      <c r="BC256" s="210"/>
      <c r="BD256" s="210"/>
      <c r="BE256" s="210"/>
      <c r="BF256" s="210"/>
      <c r="BG256" s="210"/>
      <c r="BH256" s="210"/>
      <c r="BI256" s="210"/>
      <c r="BJ256" s="210"/>
      <c r="BK256" s="210"/>
      <c r="BL256" s="210"/>
      <c r="BM256" s="210"/>
      <c r="BN256" s="210"/>
      <c r="BO256" s="210"/>
      <c r="BP256" s="210"/>
      <c r="BQ256" s="210"/>
      <c r="BR256" s="210"/>
      <c r="BS256" s="210"/>
      <c r="BT256" s="210"/>
      <c r="BU256" s="189"/>
    </row>
    <row r="257" spans="1:73" s="160" customFormat="1" x14ac:dyDescent="0.2">
      <c r="A257" s="191"/>
      <c r="B257" s="192"/>
      <c r="C257" s="206"/>
      <c r="D257" s="206"/>
      <c r="E257" s="207"/>
      <c r="F257" s="195"/>
      <c r="G257" s="192"/>
      <c r="H257" s="192"/>
      <c r="I257" s="192"/>
      <c r="J257" s="192"/>
      <c r="K257" s="192"/>
      <c r="L257" s="196"/>
      <c r="M257" s="202"/>
      <c r="N257" s="192"/>
      <c r="O257" s="192"/>
      <c r="P257" s="197"/>
      <c r="Q257" s="208"/>
      <c r="R257" s="199"/>
      <c r="S257" s="192"/>
      <c r="T257" s="199"/>
      <c r="U257" s="200"/>
      <c r="V257" s="192"/>
      <c r="W257" s="192"/>
      <c r="X257" s="192"/>
      <c r="Y257" s="192"/>
      <c r="Z257" s="192"/>
      <c r="AA257" s="192"/>
      <c r="AB257" s="192"/>
      <c r="AC257" s="210"/>
      <c r="AD257" s="210"/>
      <c r="AE257" s="210"/>
      <c r="AF257" s="210"/>
      <c r="AG257" s="210"/>
      <c r="AH257" s="210"/>
      <c r="AI257" s="201"/>
      <c r="AJ257" s="366"/>
      <c r="AK257" s="201"/>
      <c r="AL257" s="368"/>
      <c r="AM257" s="192"/>
      <c r="AN257" s="201"/>
      <c r="AO257" s="201"/>
      <c r="AP257" s="201"/>
      <c r="AQ257" s="202"/>
      <c r="AR257" s="202"/>
      <c r="AS257" s="202"/>
      <c r="AT257" s="366"/>
      <c r="AU257" s="201"/>
      <c r="AV257" s="203"/>
      <c r="AW257" s="192"/>
      <c r="AX257" s="366"/>
      <c r="AY257" s="201"/>
      <c r="AZ257" s="201"/>
      <c r="BA257" s="201"/>
      <c r="BB257" s="210"/>
      <c r="BC257" s="210"/>
      <c r="BD257" s="210"/>
      <c r="BE257" s="210"/>
      <c r="BF257" s="210"/>
      <c r="BG257" s="210"/>
      <c r="BH257" s="210"/>
      <c r="BI257" s="210"/>
      <c r="BJ257" s="210"/>
      <c r="BK257" s="210"/>
      <c r="BL257" s="210"/>
      <c r="BM257" s="210"/>
      <c r="BN257" s="210"/>
      <c r="BO257" s="210"/>
      <c r="BP257" s="210"/>
      <c r="BQ257" s="210"/>
      <c r="BR257" s="210"/>
      <c r="BS257" s="210"/>
      <c r="BT257" s="210"/>
      <c r="BU257" s="189"/>
    </row>
    <row r="258" spans="1:73" s="160" customFormat="1" x14ac:dyDescent="0.2">
      <c r="A258" s="191"/>
      <c r="B258" s="192"/>
      <c r="C258" s="206"/>
      <c r="D258" s="206"/>
      <c r="E258" s="207"/>
      <c r="F258" s="195"/>
      <c r="G258" s="192"/>
      <c r="H258" s="192"/>
      <c r="I258" s="192"/>
      <c r="J258" s="192"/>
      <c r="K258" s="192"/>
      <c r="L258" s="196"/>
      <c r="M258" s="202"/>
      <c r="N258" s="192"/>
      <c r="O258" s="192"/>
      <c r="P258" s="197"/>
      <c r="Q258" s="208"/>
      <c r="R258" s="199"/>
      <c r="S258" s="192"/>
      <c r="T258" s="199"/>
      <c r="U258" s="200"/>
      <c r="V258" s="192"/>
      <c r="W258" s="192"/>
      <c r="X258" s="192"/>
      <c r="Y258" s="192"/>
      <c r="Z258" s="192"/>
      <c r="AA258" s="192"/>
      <c r="AB258" s="192"/>
      <c r="AC258" s="210"/>
      <c r="AD258" s="210"/>
      <c r="AE258" s="210"/>
      <c r="AF258" s="210"/>
      <c r="AG258" s="210"/>
      <c r="AH258" s="210"/>
      <c r="AI258" s="201"/>
      <c r="AJ258" s="366"/>
      <c r="AK258" s="201"/>
      <c r="AL258" s="368"/>
      <c r="AM258" s="192"/>
      <c r="AN258" s="201"/>
      <c r="AO258" s="201"/>
      <c r="AP258" s="201"/>
      <c r="AQ258" s="202"/>
      <c r="AR258" s="202"/>
      <c r="AS258" s="202"/>
      <c r="AT258" s="366"/>
      <c r="AU258" s="201"/>
      <c r="AV258" s="203"/>
      <c r="AW258" s="192"/>
      <c r="AX258" s="366"/>
      <c r="AY258" s="201"/>
      <c r="AZ258" s="201"/>
      <c r="BA258" s="201"/>
      <c r="BB258" s="210"/>
      <c r="BC258" s="210"/>
      <c r="BD258" s="210"/>
      <c r="BE258" s="210"/>
      <c r="BF258" s="210"/>
      <c r="BG258" s="210"/>
      <c r="BH258" s="210"/>
      <c r="BI258" s="210"/>
      <c r="BJ258" s="210"/>
      <c r="BK258" s="210"/>
      <c r="BL258" s="210"/>
      <c r="BM258" s="210"/>
      <c r="BN258" s="210"/>
      <c r="BO258" s="210"/>
      <c r="BP258" s="210"/>
      <c r="BQ258" s="210"/>
      <c r="BR258" s="210"/>
      <c r="BS258" s="210"/>
      <c r="BT258" s="210"/>
      <c r="BU258" s="189"/>
    </row>
    <row r="259" spans="1:73" s="160" customFormat="1" x14ac:dyDescent="0.2">
      <c r="A259" s="191"/>
      <c r="B259" s="192"/>
      <c r="C259" s="206"/>
      <c r="D259" s="206"/>
      <c r="E259" s="207"/>
      <c r="F259" s="195"/>
      <c r="G259" s="192"/>
      <c r="H259" s="192"/>
      <c r="I259" s="192"/>
      <c r="J259" s="192"/>
      <c r="K259" s="192"/>
      <c r="L259" s="196"/>
      <c r="M259" s="202"/>
      <c r="N259" s="192"/>
      <c r="O259" s="192"/>
      <c r="P259" s="197"/>
      <c r="Q259" s="208"/>
      <c r="R259" s="199"/>
      <c r="S259" s="192"/>
      <c r="T259" s="199"/>
      <c r="U259" s="200"/>
      <c r="V259" s="192"/>
      <c r="W259" s="192"/>
      <c r="X259" s="192"/>
      <c r="Y259" s="192"/>
      <c r="Z259" s="192"/>
      <c r="AA259" s="192"/>
      <c r="AB259" s="192"/>
      <c r="AC259" s="210"/>
      <c r="AD259" s="210"/>
      <c r="AE259" s="210"/>
      <c r="AF259" s="210"/>
      <c r="AG259" s="210"/>
      <c r="AH259" s="210"/>
      <c r="AI259" s="201"/>
      <c r="AJ259" s="366"/>
      <c r="AK259" s="201"/>
      <c r="AL259" s="368"/>
      <c r="AM259" s="192"/>
      <c r="AN259" s="201"/>
      <c r="AO259" s="201"/>
      <c r="AP259" s="201"/>
      <c r="AQ259" s="202"/>
      <c r="AR259" s="202"/>
      <c r="AS259" s="202"/>
      <c r="AT259" s="366"/>
      <c r="AU259" s="201"/>
      <c r="AV259" s="203"/>
      <c r="AW259" s="192"/>
      <c r="AX259" s="366"/>
      <c r="AY259" s="201"/>
      <c r="AZ259" s="201"/>
      <c r="BA259" s="201"/>
      <c r="BB259" s="210"/>
      <c r="BC259" s="210"/>
      <c r="BD259" s="210"/>
      <c r="BE259" s="210"/>
      <c r="BF259" s="210"/>
      <c r="BG259" s="210"/>
      <c r="BH259" s="210"/>
      <c r="BI259" s="210"/>
      <c r="BJ259" s="210"/>
      <c r="BK259" s="210"/>
      <c r="BL259" s="210"/>
      <c r="BM259" s="210"/>
      <c r="BN259" s="210"/>
      <c r="BO259" s="210"/>
      <c r="BP259" s="210"/>
      <c r="BQ259" s="210"/>
      <c r="BR259" s="210"/>
      <c r="BS259" s="210"/>
      <c r="BT259" s="210"/>
      <c r="BU259" s="189"/>
    </row>
    <row r="260" spans="1:73" s="160" customFormat="1" x14ac:dyDescent="0.2">
      <c r="A260" s="191"/>
      <c r="B260" s="192"/>
      <c r="C260" s="206"/>
      <c r="D260" s="206"/>
      <c r="E260" s="207"/>
      <c r="F260" s="195"/>
      <c r="G260" s="192"/>
      <c r="H260" s="192"/>
      <c r="I260" s="192"/>
      <c r="J260" s="192"/>
      <c r="K260" s="192"/>
      <c r="L260" s="196"/>
      <c r="M260" s="202"/>
      <c r="N260" s="192"/>
      <c r="O260" s="192"/>
      <c r="P260" s="197"/>
      <c r="Q260" s="208"/>
      <c r="R260" s="199"/>
      <c r="S260" s="192"/>
      <c r="T260" s="199"/>
      <c r="U260" s="200"/>
      <c r="V260" s="192"/>
      <c r="W260" s="192"/>
      <c r="X260" s="192"/>
      <c r="Y260" s="192"/>
      <c r="Z260" s="192"/>
      <c r="AA260" s="192"/>
      <c r="AB260" s="192"/>
      <c r="AC260" s="210"/>
      <c r="AD260" s="210"/>
      <c r="AE260" s="210"/>
      <c r="AF260" s="210"/>
      <c r="AG260" s="210"/>
      <c r="AH260" s="210"/>
      <c r="AI260" s="201"/>
      <c r="AJ260" s="366"/>
      <c r="AK260" s="201"/>
      <c r="AL260" s="368"/>
      <c r="AM260" s="192"/>
      <c r="AN260" s="201"/>
      <c r="AO260" s="201"/>
      <c r="AP260" s="201"/>
      <c r="AQ260" s="202"/>
      <c r="AR260" s="202"/>
      <c r="AS260" s="202"/>
      <c r="AT260" s="366"/>
      <c r="AU260" s="201"/>
      <c r="AV260" s="203"/>
      <c r="AW260" s="192"/>
      <c r="AX260" s="366"/>
      <c r="AY260" s="201"/>
      <c r="AZ260" s="201"/>
      <c r="BA260" s="201"/>
      <c r="BB260" s="210"/>
      <c r="BC260" s="210"/>
      <c r="BD260" s="210"/>
      <c r="BE260" s="210"/>
      <c r="BF260" s="210"/>
      <c r="BG260" s="210"/>
      <c r="BH260" s="210"/>
      <c r="BI260" s="210"/>
      <c r="BJ260" s="210"/>
      <c r="BK260" s="210"/>
      <c r="BL260" s="210"/>
      <c r="BM260" s="210"/>
      <c r="BN260" s="210"/>
      <c r="BO260" s="210"/>
      <c r="BP260" s="210"/>
      <c r="BQ260" s="210"/>
      <c r="BR260" s="210"/>
      <c r="BS260" s="210"/>
      <c r="BT260" s="210"/>
      <c r="BU260" s="189"/>
    </row>
    <row r="261" spans="1:73" s="160" customFormat="1" x14ac:dyDescent="0.2">
      <c r="A261" s="191"/>
      <c r="B261" s="192"/>
      <c r="C261" s="206"/>
      <c r="D261" s="206"/>
      <c r="E261" s="207"/>
      <c r="F261" s="195"/>
      <c r="G261" s="192"/>
      <c r="H261" s="192"/>
      <c r="I261" s="192"/>
      <c r="J261" s="192"/>
      <c r="K261" s="192"/>
      <c r="L261" s="196"/>
      <c r="M261" s="202"/>
      <c r="N261" s="192"/>
      <c r="O261" s="192"/>
      <c r="P261" s="197"/>
      <c r="Q261" s="208"/>
      <c r="R261" s="199"/>
      <c r="S261" s="192"/>
      <c r="T261" s="199"/>
      <c r="U261" s="200"/>
      <c r="V261" s="192"/>
      <c r="W261" s="192"/>
      <c r="X261" s="192"/>
      <c r="Y261" s="192"/>
      <c r="Z261" s="192"/>
      <c r="AA261" s="192"/>
      <c r="AB261" s="192"/>
      <c r="AC261" s="210"/>
      <c r="AD261" s="210"/>
      <c r="AE261" s="210"/>
      <c r="AF261" s="210"/>
      <c r="AG261" s="210"/>
      <c r="AH261" s="210"/>
      <c r="AI261" s="201"/>
      <c r="AJ261" s="366"/>
      <c r="AK261" s="201"/>
      <c r="AL261" s="368"/>
      <c r="AM261" s="192"/>
      <c r="AN261" s="201"/>
      <c r="AO261" s="201"/>
      <c r="AP261" s="201"/>
      <c r="AQ261" s="202"/>
      <c r="AR261" s="202"/>
      <c r="AS261" s="202"/>
      <c r="AT261" s="366"/>
      <c r="AU261" s="201"/>
      <c r="AV261" s="203"/>
      <c r="AW261" s="192"/>
      <c r="AX261" s="366"/>
      <c r="AY261" s="201"/>
      <c r="AZ261" s="201"/>
      <c r="BA261" s="201"/>
      <c r="BB261" s="210"/>
      <c r="BC261" s="210"/>
      <c r="BD261" s="210"/>
      <c r="BE261" s="210"/>
      <c r="BF261" s="210"/>
      <c r="BG261" s="210"/>
      <c r="BH261" s="210"/>
      <c r="BI261" s="210"/>
      <c r="BJ261" s="210"/>
      <c r="BK261" s="210"/>
      <c r="BL261" s="210"/>
      <c r="BM261" s="210"/>
      <c r="BN261" s="210"/>
      <c r="BO261" s="210"/>
      <c r="BP261" s="210"/>
      <c r="BQ261" s="210"/>
      <c r="BR261" s="210"/>
      <c r="BS261" s="210"/>
      <c r="BT261" s="210"/>
      <c r="BU261" s="189"/>
    </row>
    <row r="262" spans="1:73" s="160" customFormat="1" x14ac:dyDescent="0.2">
      <c r="A262" s="191"/>
      <c r="B262" s="192"/>
      <c r="C262" s="206"/>
      <c r="D262" s="206"/>
      <c r="E262" s="207"/>
      <c r="F262" s="195"/>
      <c r="G262" s="192"/>
      <c r="H262" s="192"/>
      <c r="I262" s="192"/>
      <c r="J262" s="192"/>
      <c r="K262" s="192"/>
      <c r="L262" s="196"/>
      <c r="M262" s="202"/>
      <c r="N262" s="192"/>
      <c r="O262" s="192"/>
      <c r="P262" s="197"/>
      <c r="Q262" s="208"/>
      <c r="R262" s="199"/>
      <c r="S262" s="192"/>
      <c r="T262" s="199"/>
      <c r="U262" s="200"/>
      <c r="V262" s="192"/>
      <c r="W262" s="192"/>
      <c r="X262" s="192"/>
      <c r="Y262" s="192"/>
      <c r="Z262" s="192"/>
      <c r="AA262" s="192"/>
      <c r="AB262" s="192"/>
      <c r="AC262" s="210"/>
      <c r="AD262" s="210"/>
      <c r="AE262" s="210"/>
      <c r="AF262" s="210"/>
      <c r="AG262" s="210"/>
      <c r="AH262" s="210"/>
      <c r="AI262" s="201"/>
      <c r="AJ262" s="366"/>
      <c r="AK262" s="201"/>
      <c r="AL262" s="368"/>
      <c r="AM262" s="192"/>
      <c r="AN262" s="201"/>
      <c r="AO262" s="201"/>
      <c r="AP262" s="201"/>
      <c r="AQ262" s="202"/>
      <c r="AR262" s="202"/>
      <c r="AS262" s="202"/>
      <c r="AT262" s="366"/>
      <c r="AU262" s="201"/>
      <c r="AV262" s="203"/>
      <c r="AW262" s="192"/>
      <c r="AX262" s="366"/>
      <c r="AY262" s="201"/>
      <c r="AZ262" s="201"/>
      <c r="BA262" s="201"/>
      <c r="BB262" s="210"/>
      <c r="BC262" s="210"/>
      <c r="BD262" s="210"/>
      <c r="BE262" s="210"/>
      <c r="BF262" s="210"/>
      <c r="BG262" s="210"/>
      <c r="BH262" s="210"/>
      <c r="BI262" s="210"/>
      <c r="BJ262" s="210"/>
      <c r="BK262" s="210"/>
      <c r="BL262" s="210"/>
      <c r="BM262" s="210"/>
      <c r="BN262" s="210"/>
      <c r="BO262" s="210"/>
      <c r="BP262" s="210"/>
      <c r="BQ262" s="210"/>
      <c r="BR262" s="210"/>
      <c r="BS262" s="210"/>
      <c r="BT262" s="210"/>
      <c r="BU262" s="189"/>
    </row>
    <row r="263" spans="1:73" s="160" customFormat="1" x14ac:dyDescent="0.2">
      <c r="A263" s="191"/>
      <c r="B263" s="192"/>
      <c r="C263" s="206"/>
      <c r="D263" s="206"/>
      <c r="E263" s="207"/>
      <c r="F263" s="195"/>
      <c r="G263" s="192"/>
      <c r="H263" s="192"/>
      <c r="I263" s="192"/>
      <c r="J263" s="192"/>
      <c r="K263" s="192"/>
      <c r="L263" s="196"/>
      <c r="M263" s="202"/>
      <c r="N263" s="192"/>
      <c r="O263" s="192"/>
      <c r="P263" s="197"/>
      <c r="Q263" s="208"/>
      <c r="R263" s="199"/>
      <c r="S263" s="192"/>
      <c r="T263" s="199"/>
      <c r="U263" s="200"/>
      <c r="V263" s="192"/>
      <c r="W263" s="192"/>
      <c r="X263" s="192"/>
      <c r="Y263" s="192"/>
      <c r="Z263" s="192"/>
      <c r="AA263" s="192"/>
      <c r="AB263" s="192"/>
      <c r="AC263" s="210"/>
      <c r="AD263" s="210"/>
      <c r="AE263" s="210"/>
      <c r="AF263" s="210"/>
      <c r="AG263" s="210"/>
      <c r="AH263" s="210"/>
      <c r="AI263" s="201"/>
      <c r="AJ263" s="366"/>
      <c r="AK263" s="201"/>
      <c r="AL263" s="368"/>
      <c r="AM263" s="192"/>
      <c r="AN263" s="201"/>
      <c r="AO263" s="201"/>
      <c r="AP263" s="201"/>
      <c r="AQ263" s="202"/>
      <c r="AR263" s="202"/>
      <c r="AS263" s="202"/>
      <c r="AT263" s="366"/>
      <c r="AU263" s="201"/>
      <c r="AV263" s="203"/>
      <c r="AW263" s="192"/>
      <c r="AX263" s="366"/>
      <c r="AY263" s="201"/>
      <c r="AZ263" s="201"/>
      <c r="BA263" s="201"/>
      <c r="BB263" s="210"/>
      <c r="BC263" s="210"/>
      <c r="BD263" s="210"/>
      <c r="BE263" s="210"/>
      <c r="BF263" s="210"/>
      <c r="BG263" s="210"/>
      <c r="BH263" s="210"/>
      <c r="BI263" s="210"/>
      <c r="BJ263" s="210"/>
      <c r="BK263" s="210"/>
      <c r="BL263" s="210"/>
      <c r="BM263" s="210"/>
      <c r="BN263" s="210"/>
      <c r="BO263" s="210"/>
      <c r="BP263" s="210"/>
      <c r="BQ263" s="210"/>
      <c r="BR263" s="210"/>
      <c r="BS263" s="210"/>
      <c r="BT263" s="210"/>
      <c r="BU263" s="189"/>
    </row>
    <row r="264" spans="1:73" s="160" customFormat="1" x14ac:dyDescent="0.2">
      <c r="A264" s="191"/>
      <c r="B264" s="192"/>
      <c r="C264" s="206"/>
      <c r="D264" s="206"/>
      <c r="E264" s="207"/>
      <c r="F264" s="195"/>
      <c r="G264" s="192"/>
      <c r="H264" s="192"/>
      <c r="I264" s="192"/>
      <c r="J264" s="192"/>
      <c r="K264" s="192"/>
      <c r="L264" s="196"/>
      <c r="M264" s="202"/>
      <c r="N264" s="192"/>
      <c r="O264" s="192"/>
      <c r="P264" s="197"/>
      <c r="Q264" s="208"/>
      <c r="R264" s="199"/>
      <c r="S264" s="192"/>
      <c r="T264" s="199"/>
      <c r="U264" s="200"/>
      <c r="V264" s="192"/>
      <c r="W264" s="192"/>
      <c r="X264" s="192"/>
      <c r="Y264" s="192"/>
      <c r="Z264" s="192"/>
      <c r="AA264" s="192"/>
      <c r="AB264" s="192"/>
      <c r="AC264" s="210"/>
      <c r="AD264" s="210"/>
      <c r="AE264" s="210"/>
      <c r="AF264" s="210"/>
      <c r="AG264" s="210"/>
      <c r="AH264" s="210"/>
      <c r="AI264" s="201"/>
      <c r="AJ264" s="366"/>
      <c r="AK264" s="201"/>
      <c r="AL264" s="368"/>
      <c r="AM264" s="192"/>
      <c r="AN264" s="201"/>
      <c r="AO264" s="201"/>
      <c r="AP264" s="201"/>
      <c r="AQ264" s="202"/>
      <c r="AR264" s="202"/>
      <c r="AS264" s="202"/>
      <c r="AT264" s="366"/>
      <c r="AU264" s="201"/>
      <c r="AV264" s="203"/>
      <c r="AW264" s="192"/>
      <c r="AX264" s="366"/>
      <c r="AY264" s="201"/>
      <c r="AZ264" s="201"/>
      <c r="BA264" s="201"/>
      <c r="BB264" s="210"/>
      <c r="BC264" s="210"/>
      <c r="BD264" s="210"/>
      <c r="BE264" s="210"/>
      <c r="BF264" s="210"/>
      <c r="BG264" s="210"/>
      <c r="BH264" s="210"/>
      <c r="BI264" s="210"/>
      <c r="BJ264" s="210"/>
      <c r="BK264" s="210"/>
      <c r="BL264" s="210"/>
      <c r="BM264" s="210"/>
      <c r="BN264" s="210"/>
      <c r="BO264" s="210"/>
      <c r="BP264" s="210"/>
      <c r="BQ264" s="210"/>
      <c r="BR264" s="210"/>
      <c r="BS264" s="210"/>
      <c r="BT264" s="210"/>
      <c r="BU264" s="189"/>
    </row>
    <row r="265" spans="1:73" s="160" customFormat="1" x14ac:dyDescent="0.2">
      <c r="A265" s="191"/>
      <c r="B265" s="192"/>
      <c r="C265" s="206"/>
      <c r="D265" s="206"/>
      <c r="E265" s="207"/>
      <c r="F265" s="195"/>
      <c r="G265" s="192"/>
      <c r="H265" s="192"/>
      <c r="I265" s="192"/>
      <c r="J265" s="192"/>
      <c r="K265" s="192"/>
      <c r="L265" s="196"/>
      <c r="M265" s="202"/>
      <c r="N265" s="192"/>
      <c r="O265" s="192"/>
      <c r="P265" s="197"/>
      <c r="Q265" s="208"/>
      <c r="R265" s="199"/>
      <c r="S265" s="192"/>
      <c r="T265" s="199"/>
      <c r="U265" s="200"/>
      <c r="V265" s="192"/>
      <c r="W265" s="192"/>
      <c r="X265" s="192"/>
      <c r="Y265" s="192"/>
      <c r="Z265" s="192"/>
      <c r="AA265" s="192"/>
      <c r="AB265" s="192"/>
      <c r="AC265" s="210"/>
      <c r="AD265" s="210"/>
      <c r="AE265" s="210"/>
      <c r="AF265" s="210"/>
      <c r="AG265" s="210"/>
      <c r="AH265" s="210"/>
      <c r="AI265" s="201"/>
      <c r="AJ265" s="366"/>
      <c r="AK265" s="201"/>
      <c r="AL265" s="368"/>
      <c r="AM265" s="192"/>
      <c r="AN265" s="201"/>
      <c r="AO265" s="201"/>
      <c r="AP265" s="201"/>
      <c r="AQ265" s="202"/>
      <c r="AR265" s="202"/>
      <c r="AS265" s="202"/>
      <c r="AT265" s="366"/>
      <c r="AU265" s="201"/>
      <c r="AV265" s="203"/>
      <c r="AW265" s="192"/>
      <c r="AX265" s="366"/>
      <c r="AY265" s="201"/>
      <c r="AZ265" s="201"/>
      <c r="BA265" s="201"/>
      <c r="BB265" s="210"/>
      <c r="BC265" s="210"/>
      <c r="BD265" s="210"/>
      <c r="BE265" s="210"/>
      <c r="BF265" s="210"/>
      <c r="BG265" s="210"/>
      <c r="BH265" s="210"/>
      <c r="BI265" s="210"/>
      <c r="BJ265" s="210"/>
      <c r="BK265" s="210"/>
      <c r="BL265" s="210"/>
      <c r="BM265" s="210"/>
      <c r="BN265" s="210"/>
      <c r="BO265" s="210"/>
      <c r="BP265" s="210"/>
      <c r="BQ265" s="210"/>
      <c r="BR265" s="210"/>
      <c r="BS265" s="210"/>
      <c r="BT265" s="210"/>
      <c r="BU265" s="189"/>
    </row>
    <row r="266" spans="1:73" s="160" customFormat="1" x14ac:dyDescent="0.2">
      <c r="A266" s="191"/>
      <c r="B266" s="192"/>
      <c r="C266" s="206"/>
      <c r="D266" s="206"/>
      <c r="E266" s="207"/>
      <c r="F266" s="195"/>
      <c r="G266" s="192"/>
      <c r="H266" s="192"/>
      <c r="I266" s="192"/>
      <c r="J266" s="192"/>
      <c r="K266" s="192"/>
      <c r="L266" s="196"/>
      <c r="M266" s="202"/>
      <c r="N266" s="192"/>
      <c r="O266" s="192"/>
      <c r="P266" s="197"/>
      <c r="Q266" s="208"/>
      <c r="R266" s="199"/>
      <c r="S266" s="192"/>
      <c r="T266" s="199"/>
      <c r="U266" s="200"/>
      <c r="V266" s="192"/>
      <c r="W266" s="192"/>
      <c r="X266" s="192"/>
      <c r="Y266" s="192"/>
      <c r="Z266" s="192"/>
      <c r="AA266" s="192"/>
      <c r="AB266" s="192"/>
      <c r="AC266" s="210"/>
      <c r="AD266" s="210"/>
      <c r="AE266" s="210"/>
      <c r="AF266" s="210"/>
      <c r="AG266" s="210"/>
      <c r="AH266" s="210"/>
      <c r="AI266" s="201"/>
      <c r="AJ266" s="366"/>
      <c r="AK266" s="201"/>
      <c r="AL266" s="368"/>
      <c r="AM266" s="192"/>
      <c r="AN266" s="201"/>
      <c r="AO266" s="201"/>
      <c r="AP266" s="201"/>
      <c r="AQ266" s="202"/>
      <c r="AR266" s="202"/>
      <c r="AS266" s="202"/>
      <c r="AT266" s="366"/>
      <c r="AU266" s="201"/>
      <c r="AV266" s="203"/>
      <c r="AW266" s="192"/>
      <c r="AX266" s="366"/>
      <c r="AY266" s="201"/>
      <c r="AZ266" s="201"/>
      <c r="BA266" s="201"/>
      <c r="BB266" s="210"/>
      <c r="BC266" s="210"/>
      <c r="BD266" s="210"/>
      <c r="BE266" s="210"/>
      <c r="BF266" s="210"/>
      <c r="BG266" s="210"/>
      <c r="BH266" s="210"/>
      <c r="BI266" s="210"/>
      <c r="BJ266" s="210"/>
      <c r="BK266" s="210"/>
      <c r="BL266" s="210"/>
      <c r="BM266" s="210"/>
      <c r="BN266" s="210"/>
      <c r="BO266" s="210"/>
      <c r="BP266" s="210"/>
      <c r="BQ266" s="210"/>
      <c r="BR266" s="210"/>
      <c r="BS266" s="210"/>
      <c r="BT266" s="210"/>
      <c r="BU266" s="189"/>
    </row>
    <row r="267" spans="1:73" s="160" customFormat="1" x14ac:dyDescent="0.2">
      <c r="A267" s="191"/>
      <c r="B267" s="192"/>
      <c r="C267" s="206"/>
      <c r="D267" s="206"/>
      <c r="E267" s="207"/>
      <c r="F267" s="195"/>
      <c r="G267" s="192"/>
      <c r="H267" s="192"/>
      <c r="I267" s="192"/>
      <c r="J267" s="192"/>
      <c r="K267" s="192"/>
      <c r="L267" s="196"/>
      <c r="M267" s="202"/>
      <c r="N267" s="192"/>
      <c r="O267" s="192"/>
      <c r="P267" s="197"/>
      <c r="Q267" s="208"/>
      <c r="R267" s="199"/>
      <c r="S267" s="192"/>
      <c r="T267" s="199"/>
      <c r="U267" s="200"/>
      <c r="V267" s="192"/>
      <c r="W267" s="192"/>
      <c r="X267" s="192"/>
      <c r="Y267" s="192"/>
      <c r="Z267" s="192"/>
      <c r="AA267" s="192"/>
      <c r="AB267" s="192"/>
      <c r="AC267" s="210"/>
      <c r="AD267" s="210"/>
      <c r="AE267" s="210"/>
      <c r="AF267" s="210"/>
      <c r="AG267" s="210"/>
      <c r="AH267" s="210"/>
      <c r="AI267" s="201"/>
      <c r="AJ267" s="366"/>
      <c r="AK267" s="201"/>
      <c r="AL267" s="368"/>
      <c r="AM267" s="192"/>
      <c r="AN267" s="201"/>
      <c r="AO267" s="201"/>
      <c r="AP267" s="201"/>
      <c r="AQ267" s="202"/>
      <c r="AR267" s="202"/>
      <c r="AS267" s="202"/>
      <c r="AT267" s="366"/>
      <c r="AU267" s="201"/>
      <c r="AV267" s="203"/>
      <c r="AW267" s="192"/>
      <c r="AX267" s="366"/>
      <c r="AY267" s="201"/>
      <c r="AZ267" s="201"/>
      <c r="BA267" s="201"/>
      <c r="BB267" s="210"/>
      <c r="BC267" s="210"/>
      <c r="BD267" s="210"/>
      <c r="BE267" s="210"/>
      <c r="BF267" s="210"/>
      <c r="BG267" s="210"/>
      <c r="BH267" s="210"/>
      <c r="BI267" s="210"/>
      <c r="BJ267" s="210"/>
      <c r="BK267" s="210"/>
      <c r="BL267" s="210"/>
      <c r="BM267" s="210"/>
      <c r="BN267" s="210"/>
      <c r="BO267" s="210"/>
      <c r="BP267" s="210"/>
      <c r="BQ267" s="210"/>
      <c r="BR267" s="210"/>
      <c r="BS267" s="210"/>
      <c r="BT267" s="210"/>
      <c r="BU267" s="189"/>
    </row>
    <row r="268" spans="1:73" s="160" customFormat="1" x14ac:dyDescent="0.2">
      <c r="A268" s="191"/>
      <c r="B268" s="192"/>
      <c r="C268" s="206"/>
      <c r="D268" s="206"/>
      <c r="E268" s="207"/>
      <c r="F268" s="195"/>
      <c r="G268" s="192"/>
      <c r="H268" s="192"/>
      <c r="I268" s="192"/>
      <c r="J268" s="192"/>
      <c r="K268" s="192"/>
      <c r="L268" s="196"/>
      <c r="M268" s="202"/>
      <c r="N268" s="192"/>
      <c r="O268" s="192"/>
      <c r="P268" s="197"/>
      <c r="Q268" s="208"/>
      <c r="R268" s="199"/>
      <c r="S268" s="192"/>
      <c r="T268" s="199"/>
      <c r="U268" s="200"/>
      <c r="V268" s="192"/>
      <c r="W268" s="192"/>
      <c r="X268" s="192"/>
      <c r="Y268" s="192"/>
      <c r="Z268" s="192"/>
      <c r="AA268" s="192"/>
      <c r="AB268" s="192"/>
      <c r="AC268" s="210"/>
      <c r="AD268" s="210"/>
      <c r="AE268" s="210"/>
      <c r="AF268" s="210"/>
      <c r="AG268" s="210"/>
      <c r="AH268" s="210"/>
      <c r="AI268" s="201"/>
      <c r="AJ268" s="366"/>
      <c r="AK268" s="201"/>
      <c r="AL268" s="368"/>
      <c r="AM268" s="192"/>
      <c r="AN268" s="201"/>
      <c r="AO268" s="201"/>
      <c r="AP268" s="201"/>
      <c r="AQ268" s="202"/>
      <c r="AR268" s="202"/>
      <c r="AS268" s="202"/>
      <c r="AT268" s="366"/>
      <c r="AU268" s="201"/>
      <c r="AV268" s="203"/>
      <c r="AW268" s="192"/>
      <c r="AX268" s="366"/>
      <c r="AY268" s="201"/>
      <c r="AZ268" s="201"/>
      <c r="BA268" s="201"/>
      <c r="BB268" s="210"/>
      <c r="BC268" s="210"/>
      <c r="BD268" s="210"/>
      <c r="BE268" s="210"/>
      <c r="BF268" s="210"/>
      <c r="BG268" s="210"/>
      <c r="BH268" s="210"/>
      <c r="BI268" s="210"/>
      <c r="BJ268" s="210"/>
      <c r="BK268" s="210"/>
      <c r="BL268" s="210"/>
      <c r="BM268" s="210"/>
      <c r="BN268" s="210"/>
      <c r="BO268" s="210"/>
      <c r="BP268" s="210"/>
      <c r="BQ268" s="210"/>
      <c r="BR268" s="210"/>
      <c r="BS268" s="210"/>
      <c r="BT268" s="210"/>
      <c r="BU268" s="189"/>
    </row>
    <row r="269" spans="1:73" s="160" customFormat="1" x14ac:dyDescent="0.2">
      <c r="A269" s="191"/>
      <c r="B269" s="192"/>
      <c r="C269" s="206"/>
      <c r="D269" s="206"/>
      <c r="E269" s="207"/>
      <c r="F269" s="195"/>
      <c r="G269" s="192"/>
      <c r="H269" s="192"/>
      <c r="I269" s="192"/>
      <c r="J269" s="192"/>
      <c r="K269" s="192"/>
      <c r="L269" s="196"/>
      <c r="M269" s="202"/>
      <c r="N269" s="192"/>
      <c r="O269" s="192"/>
      <c r="P269" s="197"/>
      <c r="Q269" s="208"/>
      <c r="R269" s="199"/>
      <c r="S269" s="192"/>
      <c r="T269" s="199"/>
      <c r="U269" s="200"/>
      <c r="V269" s="192"/>
      <c r="W269" s="192"/>
      <c r="X269" s="192"/>
      <c r="Y269" s="192"/>
      <c r="Z269" s="192"/>
      <c r="AA269" s="192"/>
      <c r="AB269" s="192"/>
      <c r="AC269" s="210"/>
      <c r="AD269" s="210"/>
      <c r="AE269" s="210"/>
      <c r="AF269" s="210"/>
      <c r="AG269" s="210"/>
      <c r="AH269" s="210"/>
      <c r="AI269" s="201"/>
      <c r="AJ269" s="366"/>
      <c r="AK269" s="201"/>
      <c r="AL269" s="368"/>
      <c r="AM269" s="192"/>
      <c r="AN269" s="201"/>
      <c r="AO269" s="201"/>
      <c r="AP269" s="201"/>
      <c r="AQ269" s="202"/>
      <c r="AR269" s="202"/>
      <c r="AS269" s="202"/>
      <c r="AT269" s="366"/>
      <c r="AU269" s="201"/>
      <c r="AV269" s="203"/>
      <c r="AW269" s="192"/>
      <c r="AX269" s="366"/>
      <c r="AY269" s="201"/>
      <c r="AZ269" s="201"/>
      <c r="BA269" s="201"/>
      <c r="BB269" s="210"/>
      <c r="BC269" s="210"/>
      <c r="BD269" s="210"/>
      <c r="BE269" s="210"/>
      <c r="BF269" s="210"/>
      <c r="BG269" s="210"/>
      <c r="BH269" s="210"/>
      <c r="BI269" s="210"/>
      <c r="BJ269" s="210"/>
      <c r="BK269" s="210"/>
      <c r="BL269" s="210"/>
      <c r="BM269" s="210"/>
      <c r="BN269" s="210"/>
      <c r="BO269" s="210"/>
      <c r="BP269" s="210"/>
      <c r="BQ269" s="210"/>
      <c r="BR269" s="210"/>
      <c r="BS269" s="210"/>
      <c r="BT269" s="210"/>
      <c r="BU269" s="189"/>
    </row>
    <row r="270" spans="1:73" s="160" customFormat="1" x14ac:dyDescent="0.2">
      <c r="A270" s="191"/>
      <c r="B270" s="192"/>
      <c r="C270" s="206"/>
      <c r="D270" s="206"/>
      <c r="E270" s="207"/>
      <c r="F270" s="195"/>
      <c r="G270" s="192"/>
      <c r="H270" s="192"/>
      <c r="I270" s="192"/>
      <c r="J270" s="192"/>
      <c r="K270" s="192"/>
      <c r="L270" s="196"/>
      <c r="M270" s="202"/>
      <c r="N270" s="192"/>
      <c r="O270" s="192"/>
      <c r="P270" s="197"/>
      <c r="Q270" s="208"/>
      <c r="R270" s="199"/>
      <c r="S270" s="192"/>
      <c r="T270" s="199"/>
      <c r="U270" s="200"/>
      <c r="V270" s="192"/>
      <c r="W270" s="192"/>
      <c r="X270" s="192"/>
      <c r="Y270" s="192"/>
      <c r="Z270" s="192"/>
      <c r="AA270" s="192"/>
      <c r="AB270" s="192"/>
      <c r="AC270" s="210"/>
      <c r="AD270" s="210"/>
      <c r="AE270" s="210"/>
      <c r="AF270" s="210"/>
      <c r="AG270" s="210"/>
      <c r="AH270" s="210"/>
      <c r="AI270" s="201"/>
      <c r="AJ270" s="366"/>
      <c r="AK270" s="201"/>
      <c r="AL270" s="368"/>
      <c r="AM270" s="192"/>
      <c r="AN270" s="201"/>
      <c r="AO270" s="201"/>
      <c r="AP270" s="201"/>
      <c r="AQ270" s="202"/>
      <c r="AR270" s="202"/>
      <c r="AS270" s="202"/>
      <c r="AT270" s="366"/>
      <c r="AU270" s="201"/>
      <c r="AV270" s="203"/>
      <c r="AW270" s="192"/>
      <c r="AX270" s="366"/>
      <c r="AY270" s="201"/>
      <c r="AZ270" s="201"/>
      <c r="BA270" s="201"/>
      <c r="BB270" s="210"/>
      <c r="BC270" s="210"/>
      <c r="BD270" s="210"/>
      <c r="BE270" s="210"/>
      <c r="BF270" s="210"/>
      <c r="BG270" s="210"/>
      <c r="BH270" s="210"/>
      <c r="BI270" s="210"/>
      <c r="BJ270" s="210"/>
      <c r="BK270" s="210"/>
      <c r="BL270" s="210"/>
      <c r="BM270" s="210"/>
      <c r="BN270" s="210"/>
      <c r="BO270" s="210"/>
      <c r="BP270" s="210"/>
      <c r="BQ270" s="210"/>
      <c r="BR270" s="210"/>
      <c r="BS270" s="210"/>
      <c r="BT270" s="210"/>
      <c r="BU270" s="189"/>
    </row>
    <row r="271" spans="1:73" s="160" customFormat="1" x14ac:dyDescent="0.2">
      <c r="A271" s="191"/>
      <c r="B271" s="192"/>
      <c r="C271" s="206"/>
      <c r="D271" s="206"/>
      <c r="E271" s="207"/>
      <c r="F271" s="195"/>
      <c r="G271" s="192"/>
      <c r="H271" s="192"/>
      <c r="I271" s="192"/>
      <c r="J271" s="192"/>
      <c r="K271" s="192"/>
      <c r="L271" s="196"/>
      <c r="M271" s="202"/>
      <c r="N271" s="192"/>
      <c r="O271" s="192"/>
      <c r="P271" s="197"/>
      <c r="Q271" s="208"/>
      <c r="R271" s="199"/>
      <c r="S271" s="192"/>
      <c r="T271" s="199"/>
      <c r="U271" s="200"/>
      <c r="V271" s="192"/>
      <c r="W271" s="192"/>
      <c r="X271" s="192"/>
      <c r="Y271" s="192"/>
      <c r="Z271" s="192"/>
      <c r="AA271" s="192"/>
      <c r="AB271" s="192"/>
      <c r="AC271" s="210"/>
      <c r="AD271" s="210"/>
      <c r="AE271" s="210"/>
      <c r="AF271" s="210"/>
      <c r="AG271" s="210"/>
      <c r="AH271" s="210"/>
      <c r="AI271" s="201"/>
      <c r="AJ271" s="366"/>
      <c r="AK271" s="201"/>
      <c r="AL271" s="368"/>
      <c r="AM271" s="192"/>
      <c r="AN271" s="201"/>
      <c r="AO271" s="201"/>
      <c r="AP271" s="201"/>
      <c r="AQ271" s="202"/>
      <c r="AR271" s="202"/>
      <c r="AS271" s="202"/>
      <c r="AT271" s="366"/>
      <c r="AU271" s="201"/>
      <c r="AV271" s="203"/>
      <c r="AW271" s="192"/>
      <c r="AX271" s="366"/>
      <c r="AY271" s="201"/>
      <c r="AZ271" s="201"/>
      <c r="BA271" s="201"/>
      <c r="BB271" s="210"/>
      <c r="BC271" s="210"/>
      <c r="BD271" s="210"/>
      <c r="BE271" s="210"/>
      <c r="BF271" s="210"/>
      <c r="BG271" s="210"/>
      <c r="BH271" s="210"/>
      <c r="BI271" s="210"/>
      <c r="BJ271" s="210"/>
      <c r="BK271" s="210"/>
      <c r="BL271" s="210"/>
      <c r="BM271" s="210"/>
      <c r="BN271" s="210"/>
      <c r="BO271" s="210"/>
      <c r="BP271" s="210"/>
      <c r="BQ271" s="210"/>
      <c r="BR271" s="210"/>
      <c r="BS271" s="210"/>
      <c r="BT271" s="210"/>
      <c r="BU271" s="189"/>
    </row>
    <row r="272" spans="1:73" s="160" customFormat="1" x14ac:dyDescent="0.2">
      <c r="A272" s="191"/>
      <c r="B272" s="192"/>
      <c r="C272" s="206"/>
      <c r="D272" s="206"/>
      <c r="E272" s="207"/>
      <c r="F272" s="195"/>
      <c r="G272" s="192"/>
      <c r="H272" s="192"/>
      <c r="I272" s="192"/>
      <c r="J272" s="192"/>
      <c r="K272" s="192"/>
      <c r="L272" s="196"/>
      <c r="M272" s="202"/>
      <c r="N272" s="192"/>
      <c r="O272" s="192"/>
      <c r="P272" s="197"/>
      <c r="Q272" s="208"/>
      <c r="R272" s="199"/>
      <c r="S272" s="192"/>
      <c r="T272" s="199"/>
      <c r="U272" s="200"/>
      <c r="V272" s="192"/>
      <c r="W272" s="192"/>
      <c r="X272" s="192"/>
      <c r="Y272" s="192"/>
      <c r="Z272" s="192"/>
      <c r="AA272" s="192"/>
      <c r="AB272" s="192"/>
      <c r="AC272" s="210"/>
      <c r="AD272" s="210"/>
      <c r="AE272" s="210"/>
      <c r="AF272" s="210"/>
      <c r="AG272" s="210"/>
      <c r="AH272" s="210"/>
      <c r="AI272" s="201"/>
      <c r="AJ272" s="366"/>
      <c r="AK272" s="201"/>
      <c r="AL272" s="368"/>
      <c r="AM272" s="192"/>
      <c r="AN272" s="201"/>
      <c r="AO272" s="201"/>
      <c r="AP272" s="201"/>
      <c r="AQ272" s="202"/>
      <c r="AR272" s="202"/>
      <c r="AS272" s="202"/>
      <c r="AT272" s="366"/>
      <c r="AU272" s="201"/>
      <c r="AV272" s="203"/>
      <c r="AW272" s="192"/>
      <c r="AX272" s="366"/>
      <c r="AY272" s="201"/>
      <c r="AZ272" s="201"/>
      <c r="BA272" s="201"/>
      <c r="BB272" s="210"/>
      <c r="BC272" s="210"/>
      <c r="BD272" s="210"/>
      <c r="BE272" s="210"/>
      <c r="BF272" s="210"/>
      <c r="BG272" s="210"/>
      <c r="BH272" s="210"/>
      <c r="BI272" s="210"/>
      <c r="BJ272" s="210"/>
      <c r="BK272" s="210"/>
      <c r="BL272" s="210"/>
      <c r="BM272" s="210"/>
      <c r="BN272" s="210"/>
      <c r="BO272" s="210"/>
      <c r="BP272" s="210"/>
      <c r="BQ272" s="210"/>
      <c r="BR272" s="210"/>
      <c r="BS272" s="210"/>
      <c r="BT272" s="210"/>
      <c r="BU272" s="189"/>
    </row>
    <row r="273" spans="1:73" s="160" customFormat="1" x14ac:dyDescent="0.2">
      <c r="A273" s="191"/>
      <c r="B273" s="192"/>
      <c r="C273" s="206"/>
      <c r="D273" s="206"/>
      <c r="E273" s="207"/>
      <c r="F273" s="195"/>
      <c r="G273" s="192"/>
      <c r="H273" s="192"/>
      <c r="I273" s="192"/>
      <c r="J273" s="192"/>
      <c r="K273" s="192"/>
      <c r="L273" s="196"/>
      <c r="M273" s="202"/>
      <c r="N273" s="192"/>
      <c r="O273" s="192"/>
      <c r="P273" s="197"/>
      <c r="Q273" s="208"/>
      <c r="R273" s="199"/>
      <c r="S273" s="192"/>
      <c r="T273" s="199"/>
      <c r="U273" s="200"/>
      <c r="V273" s="192"/>
      <c r="W273" s="192"/>
      <c r="X273" s="192"/>
      <c r="Y273" s="192"/>
      <c r="Z273" s="192"/>
      <c r="AA273" s="192"/>
      <c r="AB273" s="192"/>
      <c r="AC273" s="210"/>
      <c r="AD273" s="210"/>
      <c r="AE273" s="210"/>
      <c r="AF273" s="210"/>
      <c r="AG273" s="210"/>
      <c r="AH273" s="210"/>
      <c r="AI273" s="201"/>
      <c r="AJ273" s="366"/>
      <c r="AK273" s="201"/>
      <c r="AL273" s="368"/>
      <c r="AM273" s="192"/>
      <c r="AN273" s="201"/>
      <c r="AO273" s="201"/>
      <c r="AP273" s="201"/>
      <c r="AQ273" s="202"/>
      <c r="AR273" s="202"/>
      <c r="AS273" s="202"/>
      <c r="AT273" s="366"/>
      <c r="AU273" s="201"/>
      <c r="AV273" s="203"/>
      <c r="AW273" s="192"/>
      <c r="AX273" s="366"/>
      <c r="AY273" s="201"/>
      <c r="AZ273" s="201"/>
      <c r="BA273" s="201"/>
      <c r="BB273" s="210"/>
      <c r="BC273" s="210"/>
      <c r="BD273" s="210"/>
      <c r="BE273" s="210"/>
      <c r="BF273" s="210"/>
      <c r="BG273" s="210"/>
      <c r="BH273" s="210"/>
      <c r="BI273" s="210"/>
      <c r="BJ273" s="210"/>
      <c r="BK273" s="210"/>
      <c r="BL273" s="210"/>
      <c r="BM273" s="210"/>
      <c r="BN273" s="210"/>
      <c r="BO273" s="210"/>
      <c r="BP273" s="210"/>
      <c r="BQ273" s="210"/>
      <c r="BR273" s="210"/>
      <c r="BS273" s="210"/>
      <c r="BT273" s="210"/>
      <c r="BU273" s="189"/>
    </row>
    <row r="274" spans="1:73" s="160" customFormat="1" x14ac:dyDescent="0.2">
      <c r="A274" s="191"/>
      <c r="B274" s="192"/>
      <c r="C274" s="206"/>
      <c r="D274" s="206"/>
      <c r="E274" s="207"/>
      <c r="F274" s="195"/>
      <c r="G274" s="192"/>
      <c r="H274" s="192"/>
      <c r="I274" s="192"/>
      <c r="J274" s="192"/>
      <c r="K274" s="192"/>
      <c r="L274" s="196"/>
      <c r="M274" s="202"/>
      <c r="N274" s="192"/>
      <c r="O274" s="192"/>
      <c r="P274" s="197"/>
      <c r="Q274" s="208"/>
      <c r="R274" s="199"/>
      <c r="S274" s="192"/>
      <c r="T274" s="199"/>
      <c r="U274" s="200"/>
      <c r="V274" s="192"/>
      <c r="W274" s="192"/>
      <c r="X274" s="192"/>
      <c r="Y274" s="192"/>
      <c r="Z274" s="192"/>
      <c r="AA274" s="192"/>
      <c r="AB274" s="192"/>
      <c r="AC274" s="210"/>
      <c r="AD274" s="210"/>
      <c r="AE274" s="210"/>
      <c r="AF274" s="210"/>
      <c r="AG274" s="210"/>
      <c r="AH274" s="210"/>
      <c r="AI274" s="201"/>
      <c r="AJ274" s="366"/>
      <c r="AK274" s="201"/>
      <c r="AL274" s="368"/>
      <c r="AM274" s="192"/>
      <c r="AN274" s="201"/>
      <c r="AO274" s="201"/>
      <c r="AP274" s="201"/>
      <c r="AQ274" s="202"/>
      <c r="AR274" s="202"/>
      <c r="AS274" s="202"/>
      <c r="AT274" s="366"/>
      <c r="AU274" s="201"/>
      <c r="AV274" s="203"/>
      <c r="AW274" s="192"/>
      <c r="AX274" s="366"/>
      <c r="AY274" s="201"/>
      <c r="AZ274" s="201"/>
      <c r="BA274" s="201"/>
      <c r="BB274" s="210"/>
      <c r="BC274" s="210"/>
      <c r="BD274" s="210"/>
      <c r="BE274" s="210"/>
      <c r="BF274" s="210"/>
      <c r="BG274" s="210"/>
      <c r="BH274" s="210"/>
      <c r="BI274" s="210"/>
      <c r="BJ274" s="210"/>
      <c r="BK274" s="210"/>
      <c r="BL274" s="210"/>
      <c r="BM274" s="210"/>
      <c r="BN274" s="210"/>
      <c r="BO274" s="210"/>
      <c r="BP274" s="210"/>
      <c r="BQ274" s="210"/>
      <c r="BR274" s="210"/>
      <c r="BS274" s="210"/>
      <c r="BT274" s="210"/>
      <c r="BU274" s="189"/>
    </row>
    <row r="275" spans="1:73" s="160" customFormat="1" x14ac:dyDescent="0.2">
      <c r="A275" s="191"/>
      <c r="B275" s="192"/>
      <c r="C275" s="206"/>
      <c r="D275" s="206"/>
      <c r="E275" s="207"/>
      <c r="F275" s="195"/>
      <c r="G275" s="192"/>
      <c r="H275" s="192"/>
      <c r="I275" s="192"/>
      <c r="J275" s="192"/>
      <c r="K275" s="192"/>
      <c r="L275" s="196"/>
      <c r="M275" s="202"/>
      <c r="N275" s="192"/>
      <c r="O275" s="192"/>
      <c r="P275" s="197"/>
      <c r="Q275" s="208"/>
      <c r="R275" s="199"/>
      <c r="S275" s="192"/>
      <c r="T275" s="199"/>
      <c r="U275" s="200"/>
      <c r="V275" s="192"/>
      <c r="W275" s="192"/>
      <c r="X275" s="192"/>
      <c r="Y275" s="192"/>
      <c r="Z275" s="192"/>
      <c r="AA275" s="192"/>
      <c r="AB275" s="192"/>
      <c r="AC275" s="210"/>
      <c r="AD275" s="210"/>
      <c r="AE275" s="210"/>
      <c r="AF275" s="210"/>
      <c r="AG275" s="210"/>
      <c r="AH275" s="210"/>
      <c r="AI275" s="201"/>
      <c r="AJ275" s="366"/>
      <c r="AK275" s="201"/>
      <c r="AL275" s="368"/>
      <c r="AM275" s="192"/>
      <c r="AN275" s="201"/>
      <c r="AO275" s="201"/>
      <c r="AP275" s="201"/>
      <c r="AQ275" s="202"/>
      <c r="AR275" s="202"/>
      <c r="AS275" s="202"/>
      <c r="AT275" s="366"/>
      <c r="AU275" s="201"/>
      <c r="AV275" s="203"/>
      <c r="AW275" s="192"/>
      <c r="AX275" s="366"/>
      <c r="AY275" s="201"/>
      <c r="AZ275" s="201"/>
      <c r="BA275" s="201"/>
      <c r="BB275" s="210"/>
      <c r="BC275" s="210"/>
      <c r="BD275" s="210"/>
      <c r="BE275" s="210"/>
      <c r="BF275" s="210"/>
      <c r="BG275" s="210"/>
      <c r="BH275" s="210"/>
      <c r="BI275" s="210"/>
      <c r="BJ275" s="210"/>
      <c r="BK275" s="210"/>
      <c r="BL275" s="210"/>
      <c r="BM275" s="210"/>
      <c r="BN275" s="210"/>
      <c r="BO275" s="210"/>
      <c r="BP275" s="210"/>
      <c r="BQ275" s="210"/>
      <c r="BR275" s="210"/>
      <c r="BS275" s="210"/>
      <c r="BT275" s="210"/>
      <c r="BU275" s="189"/>
    </row>
    <row r="276" spans="1:73" s="160" customFormat="1" x14ac:dyDescent="0.2">
      <c r="A276" s="191"/>
      <c r="B276" s="192"/>
      <c r="C276" s="206"/>
      <c r="D276" s="206"/>
      <c r="E276" s="207"/>
      <c r="F276" s="195"/>
      <c r="G276" s="192"/>
      <c r="H276" s="192"/>
      <c r="I276" s="192"/>
      <c r="J276" s="192"/>
      <c r="K276" s="192"/>
      <c r="L276" s="196"/>
      <c r="M276" s="202"/>
      <c r="N276" s="192"/>
      <c r="O276" s="192"/>
      <c r="P276" s="197"/>
      <c r="Q276" s="208"/>
      <c r="R276" s="199"/>
      <c r="S276" s="192"/>
      <c r="T276" s="199"/>
      <c r="U276" s="200"/>
      <c r="V276" s="192"/>
      <c r="W276" s="192"/>
      <c r="X276" s="192"/>
      <c r="Y276" s="192"/>
      <c r="Z276" s="192"/>
      <c r="AA276" s="192"/>
      <c r="AB276" s="192"/>
      <c r="AC276" s="210"/>
      <c r="AD276" s="210"/>
      <c r="AE276" s="210"/>
      <c r="AF276" s="210"/>
      <c r="AG276" s="210"/>
      <c r="AH276" s="210"/>
      <c r="AI276" s="201"/>
      <c r="AJ276" s="366"/>
      <c r="AK276" s="201"/>
      <c r="AL276" s="368"/>
      <c r="AM276" s="192"/>
      <c r="AN276" s="201"/>
      <c r="AO276" s="201"/>
      <c r="AP276" s="201"/>
      <c r="AQ276" s="202"/>
      <c r="AR276" s="202"/>
      <c r="AS276" s="202"/>
      <c r="AT276" s="366"/>
      <c r="AU276" s="201"/>
      <c r="AV276" s="203"/>
      <c r="AW276" s="192"/>
      <c r="AX276" s="366"/>
      <c r="AY276" s="201"/>
      <c r="AZ276" s="201"/>
      <c r="BA276" s="201"/>
      <c r="BB276" s="210"/>
      <c r="BC276" s="210"/>
      <c r="BD276" s="210"/>
      <c r="BE276" s="210"/>
      <c r="BF276" s="210"/>
      <c r="BG276" s="210"/>
      <c r="BH276" s="210"/>
      <c r="BI276" s="210"/>
      <c r="BJ276" s="210"/>
      <c r="BK276" s="210"/>
      <c r="BL276" s="210"/>
      <c r="BM276" s="210"/>
      <c r="BN276" s="210"/>
      <c r="BO276" s="210"/>
      <c r="BP276" s="210"/>
      <c r="BQ276" s="210"/>
      <c r="BR276" s="210"/>
      <c r="BS276" s="210"/>
      <c r="BT276" s="210"/>
      <c r="BU276" s="189"/>
    </row>
    <row r="277" spans="1:73" s="160" customFormat="1" x14ac:dyDescent="0.2">
      <c r="A277" s="191"/>
      <c r="B277" s="192"/>
      <c r="C277" s="206"/>
      <c r="D277" s="206"/>
      <c r="E277" s="207"/>
      <c r="F277" s="195"/>
      <c r="G277" s="192"/>
      <c r="H277" s="192"/>
      <c r="I277" s="192"/>
      <c r="J277" s="192"/>
      <c r="K277" s="192"/>
      <c r="L277" s="196"/>
      <c r="M277" s="202"/>
      <c r="N277" s="192"/>
      <c r="O277" s="192"/>
      <c r="P277" s="197"/>
      <c r="Q277" s="208"/>
      <c r="R277" s="199"/>
      <c r="S277" s="192"/>
      <c r="T277" s="199"/>
      <c r="U277" s="200"/>
      <c r="V277" s="192"/>
      <c r="W277" s="192"/>
      <c r="X277" s="192"/>
      <c r="Y277" s="192"/>
      <c r="Z277" s="192"/>
      <c r="AA277" s="192"/>
      <c r="AB277" s="192"/>
      <c r="AC277" s="210"/>
      <c r="AD277" s="210"/>
      <c r="AE277" s="210"/>
      <c r="AF277" s="210"/>
      <c r="AG277" s="210"/>
      <c r="AH277" s="210"/>
      <c r="AI277" s="201"/>
      <c r="AJ277" s="366"/>
      <c r="AK277" s="201"/>
      <c r="AL277" s="368"/>
      <c r="AM277" s="192"/>
      <c r="AN277" s="201"/>
      <c r="AO277" s="201"/>
      <c r="AP277" s="201"/>
      <c r="AQ277" s="202"/>
      <c r="AR277" s="202"/>
      <c r="AS277" s="202"/>
      <c r="AT277" s="366"/>
      <c r="AU277" s="201"/>
      <c r="AV277" s="203"/>
      <c r="AW277" s="192"/>
      <c r="AX277" s="366"/>
      <c r="AY277" s="201"/>
      <c r="AZ277" s="201"/>
      <c r="BA277" s="201"/>
      <c r="BB277" s="210"/>
      <c r="BC277" s="210"/>
      <c r="BD277" s="210"/>
      <c r="BE277" s="210"/>
      <c r="BF277" s="210"/>
      <c r="BG277" s="210"/>
      <c r="BH277" s="210"/>
      <c r="BI277" s="210"/>
      <c r="BJ277" s="210"/>
      <c r="BK277" s="210"/>
      <c r="BL277" s="210"/>
      <c r="BM277" s="210"/>
      <c r="BN277" s="210"/>
      <c r="BO277" s="210"/>
      <c r="BP277" s="210"/>
      <c r="BQ277" s="210"/>
      <c r="BR277" s="210"/>
      <c r="BS277" s="210"/>
      <c r="BT277" s="210"/>
      <c r="BU277" s="189"/>
    </row>
    <row r="278" spans="1:73" s="160" customFormat="1" x14ac:dyDescent="0.2">
      <c r="A278" s="191"/>
      <c r="B278" s="192"/>
      <c r="C278" s="206"/>
      <c r="D278" s="206"/>
      <c r="E278" s="207"/>
      <c r="F278" s="195"/>
      <c r="G278" s="192"/>
      <c r="H278" s="192"/>
      <c r="I278" s="192"/>
      <c r="J278" s="192"/>
      <c r="K278" s="192"/>
      <c r="L278" s="196"/>
      <c r="M278" s="202"/>
      <c r="N278" s="192"/>
      <c r="O278" s="192"/>
      <c r="P278" s="197"/>
      <c r="Q278" s="208"/>
      <c r="R278" s="199"/>
      <c r="S278" s="192"/>
      <c r="T278" s="199"/>
      <c r="U278" s="200"/>
      <c r="V278" s="192"/>
      <c r="W278" s="192"/>
      <c r="X278" s="192"/>
      <c r="Y278" s="192"/>
      <c r="Z278" s="192"/>
      <c r="AA278" s="192"/>
      <c r="AB278" s="192"/>
      <c r="AC278" s="210"/>
      <c r="AD278" s="210"/>
      <c r="AE278" s="210"/>
      <c r="AF278" s="210"/>
      <c r="AG278" s="210"/>
      <c r="AH278" s="210"/>
      <c r="AI278" s="201"/>
      <c r="AJ278" s="366"/>
      <c r="AK278" s="201"/>
      <c r="AL278" s="368"/>
      <c r="AM278" s="192"/>
      <c r="AN278" s="201"/>
      <c r="AO278" s="201"/>
      <c r="AP278" s="201"/>
      <c r="AQ278" s="202"/>
      <c r="AR278" s="202"/>
      <c r="AS278" s="202"/>
      <c r="AT278" s="366"/>
      <c r="AU278" s="201"/>
      <c r="AV278" s="203"/>
      <c r="AW278" s="192"/>
      <c r="AX278" s="366"/>
      <c r="AY278" s="201"/>
      <c r="AZ278" s="201"/>
      <c r="BA278" s="201"/>
      <c r="BB278" s="210"/>
      <c r="BC278" s="210"/>
      <c r="BD278" s="210"/>
      <c r="BE278" s="210"/>
      <c r="BF278" s="210"/>
      <c r="BG278" s="210"/>
      <c r="BH278" s="210"/>
      <c r="BI278" s="210"/>
      <c r="BJ278" s="210"/>
      <c r="BK278" s="210"/>
      <c r="BL278" s="210"/>
      <c r="BM278" s="210"/>
      <c r="BN278" s="210"/>
      <c r="BO278" s="210"/>
      <c r="BP278" s="210"/>
      <c r="BQ278" s="210"/>
      <c r="BR278" s="210"/>
      <c r="BS278" s="210"/>
      <c r="BT278" s="210"/>
      <c r="BU278" s="189"/>
    </row>
    <row r="279" spans="1:73" s="160" customFormat="1" x14ac:dyDescent="0.2">
      <c r="A279" s="191"/>
      <c r="B279" s="192"/>
      <c r="C279" s="206"/>
      <c r="D279" s="206"/>
      <c r="E279" s="207"/>
      <c r="F279" s="195"/>
      <c r="G279" s="192"/>
      <c r="H279" s="192"/>
      <c r="I279" s="192"/>
      <c r="J279" s="192"/>
      <c r="K279" s="192"/>
      <c r="L279" s="196"/>
      <c r="M279" s="202"/>
      <c r="N279" s="192"/>
      <c r="O279" s="192"/>
      <c r="P279" s="197"/>
      <c r="Q279" s="208"/>
      <c r="R279" s="199"/>
      <c r="S279" s="192"/>
      <c r="T279" s="199"/>
      <c r="U279" s="200"/>
      <c r="V279" s="192"/>
      <c r="W279" s="192"/>
      <c r="X279" s="192"/>
      <c r="Y279" s="192"/>
      <c r="Z279" s="192"/>
      <c r="AA279" s="192"/>
      <c r="AB279" s="192"/>
      <c r="AC279" s="210"/>
      <c r="AD279" s="210"/>
      <c r="AE279" s="210"/>
      <c r="AF279" s="210"/>
      <c r="AG279" s="210"/>
      <c r="AH279" s="210"/>
      <c r="AI279" s="201"/>
      <c r="AJ279" s="366"/>
      <c r="AK279" s="201"/>
      <c r="AL279" s="368"/>
      <c r="AM279" s="192"/>
      <c r="AN279" s="201"/>
      <c r="AO279" s="201"/>
      <c r="AP279" s="201"/>
      <c r="AQ279" s="202"/>
      <c r="AR279" s="202"/>
      <c r="AS279" s="202"/>
      <c r="AT279" s="366"/>
      <c r="AU279" s="201"/>
      <c r="AV279" s="203"/>
      <c r="AW279" s="192"/>
      <c r="AX279" s="366"/>
      <c r="AY279" s="201"/>
      <c r="AZ279" s="201"/>
      <c r="BA279" s="201"/>
      <c r="BB279" s="210"/>
      <c r="BC279" s="210"/>
      <c r="BD279" s="210"/>
      <c r="BE279" s="210"/>
      <c r="BF279" s="210"/>
      <c r="BG279" s="210"/>
      <c r="BH279" s="210"/>
      <c r="BI279" s="210"/>
      <c r="BJ279" s="210"/>
      <c r="BK279" s="210"/>
      <c r="BL279" s="210"/>
      <c r="BM279" s="210"/>
      <c r="BN279" s="210"/>
      <c r="BO279" s="210"/>
      <c r="BP279" s="210"/>
      <c r="BQ279" s="210"/>
      <c r="BR279" s="210"/>
      <c r="BS279" s="210"/>
      <c r="BT279" s="210"/>
      <c r="BU279" s="189"/>
    </row>
    <row r="280" spans="1:73" s="160" customFormat="1" x14ac:dyDescent="0.2">
      <c r="A280" s="191"/>
      <c r="B280" s="192"/>
      <c r="C280" s="206"/>
      <c r="D280" s="206"/>
      <c r="E280" s="207"/>
      <c r="F280" s="195"/>
      <c r="G280" s="192"/>
      <c r="H280" s="192"/>
      <c r="I280" s="192"/>
      <c r="J280" s="192"/>
      <c r="K280" s="192"/>
      <c r="L280" s="196"/>
      <c r="M280" s="202"/>
      <c r="N280" s="192"/>
      <c r="O280" s="192"/>
      <c r="P280" s="197"/>
      <c r="Q280" s="208"/>
      <c r="R280" s="199"/>
      <c r="S280" s="192"/>
      <c r="T280" s="199"/>
      <c r="U280" s="200"/>
      <c r="V280" s="192"/>
      <c r="W280" s="192"/>
      <c r="X280" s="192"/>
      <c r="Y280" s="192"/>
      <c r="Z280" s="192"/>
      <c r="AA280" s="192"/>
      <c r="AB280" s="192"/>
      <c r="AC280" s="210"/>
      <c r="AD280" s="210"/>
      <c r="AE280" s="210"/>
      <c r="AF280" s="210"/>
      <c r="AG280" s="210"/>
      <c r="AH280" s="210"/>
      <c r="AI280" s="201"/>
      <c r="AJ280" s="366"/>
      <c r="AK280" s="201"/>
      <c r="AL280" s="368"/>
      <c r="AM280" s="192"/>
      <c r="AN280" s="201"/>
      <c r="AO280" s="201"/>
      <c r="AP280" s="201"/>
      <c r="AQ280" s="202"/>
      <c r="AR280" s="202"/>
      <c r="AS280" s="202"/>
      <c r="AT280" s="366"/>
      <c r="AU280" s="201"/>
      <c r="AV280" s="203"/>
      <c r="AW280" s="192"/>
      <c r="AX280" s="366"/>
      <c r="AY280" s="201"/>
      <c r="AZ280" s="201"/>
      <c r="BA280" s="201"/>
      <c r="BB280" s="210"/>
      <c r="BC280" s="210"/>
      <c r="BD280" s="210"/>
      <c r="BE280" s="210"/>
      <c r="BF280" s="210"/>
      <c r="BG280" s="210"/>
      <c r="BH280" s="210"/>
      <c r="BI280" s="210"/>
      <c r="BJ280" s="210"/>
      <c r="BK280" s="210"/>
      <c r="BL280" s="210"/>
      <c r="BM280" s="210"/>
      <c r="BN280" s="210"/>
      <c r="BO280" s="210"/>
      <c r="BP280" s="210"/>
      <c r="BQ280" s="210"/>
      <c r="BR280" s="210"/>
      <c r="BS280" s="210"/>
      <c r="BT280" s="210"/>
      <c r="BU280" s="189"/>
    </row>
    <row r="281" spans="1:73" s="160" customFormat="1" x14ac:dyDescent="0.2">
      <c r="A281" s="191"/>
      <c r="B281" s="192"/>
      <c r="C281" s="206"/>
      <c r="D281" s="206"/>
      <c r="E281" s="207"/>
      <c r="F281" s="195"/>
      <c r="G281" s="192"/>
      <c r="H281" s="192"/>
      <c r="I281" s="192"/>
      <c r="J281" s="192"/>
      <c r="K281" s="192"/>
      <c r="L281" s="196"/>
      <c r="M281" s="202"/>
      <c r="N281" s="192"/>
      <c r="O281" s="192"/>
      <c r="P281" s="197"/>
      <c r="Q281" s="208"/>
      <c r="R281" s="199"/>
      <c r="S281" s="192"/>
      <c r="T281" s="199"/>
      <c r="U281" s="200"/>
      <c r="V281" s="192"/>
      <c r="W281" s="192"/>
      <c r="X281" s="192"/>
      <c r="Y281" s="192"/>
      <c r="Z281" s="192"/>
      <c r="AA281" s="192"/>
      <c r="AB281" s="192"/>
      <c r="AC281" s="210"/>
      <c r="AD281" s="210"/>
      <c r="AE281" s="210"/>
      <c r="AF281" s="210"/>
      <c r="AG281" s="210"/>
      <c r="AH281" s="210"/>
      <c r="AI281" s="201"/>
      <c r="AJ281" s="366"/>
      <c r="AK281" s="201"/>
      <c r="AL281" s="368"/>
      <c r="AM281" s="192"/>
      <c r="AN281" s="201"/>
      <c r="AO281" s="201"/>
      <c r="AP281" s="201"/>
      <c r="AQ281" s="202"/>
      <c r="AR281" s="202"/>
      <c r="AS281" s="202"/>
      <c r="AT281" s="366"/>
      <c r="AU281" s="201"/>
      <c r="AV281" s="203"/>
      <c r="AW281" s="192"/>
      <c r="AX281" s="366"/>
      <c r="AY281" s="201"/>
      <c r="AZ281" s="201"/>
      <c r="BA281" s="201"/>
      <c r="BB281" s="210"/>
      <c r="BC281" s="210"/>
      <c r="BD281" s="210"/>
      <c r="BE281" s="210"/>
      <c r="BF281" s="210"/>
      <c r="BG281" s="210"/>
      <c r="BH281" s="210"/>
      <c r="BI281" s="210"/>
      <c r="BJ281" s="210"/>
      <c r="BK281" s="210"/>
      <c r="BL281" s="210"/>
      <c r="BM281" s="210"/>
      <c r="BN281" s="210"/>
      <c r="BO281" s="210"/>
      <c r="BP281" s="210"/>
      <c r="BQ281" s="210"/>
      <c r="BR281" s="210"/>
      <c r="BS281" s="210"/>
      <c r="BT281" s="210"/>
      <c r="BU281" s="189"/>
    </row>
    <row r="282" spans="1:73" s="160" customFormat="1" x14ac:dyDescent="0.2">
      <c r="A282" s="191"/>
      <c r="B282" s="192"/>
      <c r="C282" s="206"/>
      <c r="D282" s="206"/>
      <c r="E282" s="207"/>
      <c r="F282" s="195"/>
      <c r="G282" s="192"/>
      <c r="H282" s="192"/>
      <c r="I282" s="192"/>
      <c r="J282" s="192"/>
      <c r="K282" s="192"/>
      <c r="L282" s="196"/>
      <c r="M282" s="202"/>
      <c r="N282" s="192"/>
      <c r="O282" s="192"/>
      <c r="P282" s="197"/>
      <c r="Q282" s="208"/>
      <c r="R282" s="199"/>
      <c r="S282" s="192"/>
      <c r="T282" s="199"/>
      <c r="U282" s="200"/>
      <c r="V282" s="192"/>
      <c r="W282" s="192"/>
      <c r="X282" s="192"/>
      <c r="Y282" s="192"/>
      <c r="Z282" s="192"/>
      <c r="AA282" s="192"/>
      <c r="AB282" s="192"/>
      <c r="AC282" s="210"/>
      <c r="AD282" s="210"/>
      <c r="AE282" s="210"/>
      <c r="AF282" s="210"/>
      <c r="AG282" s="210"/>
      <c r="AH282" s="210"/>
      <c r="AI282" s="201"/>
      <c r="AJ282" s="366"/>
      <c r="AK282" s="201"/>
      <c r="AL282" s="368"/>
      <c r="AM282" s="192"/>
      <c r="AN282" s="201"/>
      <c r="AO282" s="201"/>
      <c r="AP282" s="201"/>
      <c r="AQ282" s="202"/>
      <c r="AR282" s="202"/>
      <c r="AS282" s="202"/>
      <c r="AT282" s="366"/>
      <c r="AU282" s="201"/>
      <c r="AV282" s="203"/>
      <c r="AW282" s="192"/>
      <c r="AX282" s="366"/>
      <c r="AY282" s="201"/>
      <c r="AZ282" s="201"/>
      <c r="BA282" s="201"/>
      <c r="BB282" s="210"/>
      <c r="BC282" s="210"/>
      <c r="BD282" s="210"/>
      <c r="BE282" s="210"/>
      <c r="BF282" s="210"/>
      <c r="BG282" s="210"/>
      <c r="BH282" s="210"/>
      <c r="BI282" s="210"/>
      <c r="BJ282" s="210"/>
      <c r="BK282" s="210"/>
      <c r="BL282" s="210"/>
      <c r="BM282" s="210"/>
      <c r="BN282" s="210"/>
      <c r="BO282" s="210"/>
      <c r="BP282" s="210"/>
      <c r="BQ282" s="210"/>
      <c r="BR282" s="210"/>
      <c r="BS282" s="210"/>
      <c r="BT282" s="210"/>
      <c r="BU282" s="189"/>
    </row>
    <row r="283" spans="1:73" s="160" customFormat="1" x14ac:dyDescent="0.2">
      <c r="A283" s="191"/>
      <c r="B283" s="192"/>
      <c r="C283" s="206"/>
      <c r="D283" s="206"/>
      <c r="E283" s="207"/>
      <c r="F283" s="195"/>
      <c r="G283" s="192"/>
      <c r="H283" s="192"/>
      <c r="I283" s="192"/>
      <c r="J283" s="192"/>
      <c r="K283" s="192"/>
      <c r="L283" s="196"/>
      <c r="M283" s="202"/>
      <c r="N283" s="192"/>
      <c r="O283" s="192"/>
      <c r="P283" s="197"/>
      <c r="Q283" s="208"/>
      <c r="R283" s="199"/>
      <c r="S283" s="192"/>
      <c r="T283" s="199"/>
      <c r="U283" s="200"/>
      <c r="V283" s="192"/>
      <c r="W283" s="192"/>
      <c r="X283" s="192"/>
      <c r="Y283" s="192"/>
      <c r="Z283" s="192"/>
      <c r="AA283" s="192"/>
      <c r="AB283" s="192"/>
      <c r="AC283" s="210"/>
      <c r="AD283" s="210"/>
      <c r="AE283" s="210"/>
      <c r="AF283" s="210"/>
      <c r="AG283" s="210"/>
      <c r="AH283" s="210"/>
      <c r="AI283" s="201"/>
      <c r="AJ283" s="366"/>
      <c r="AK283" s="201"/>
      <c r="AL283" s="368"/>
      <c r="AM283" s="192"/>
      <c r="AN283" s="201"/>
      <c r="AO283" s="201"/>
      <c r="AP283" s="201"/>
      <c r="AQ283" s="202"/>
      <c r="AR283" s="202"/>
      <c r="AS283" s="202"/>
      <c r="AT283" s="366"/>
      <c r="AU283" s="201"/>
      <c r="AV283" s="203"/>
      <c r="AW283" s="192"/>
      <c r="AX283" s="366"/>
      <c r="AY283" s="201"/>
      <c r="AZ283" s="201"/>
      <c r="BA283" s="201"/>
      <c r="BB283" s="210"/>
      <c r="BC283" s="210"/>
      <c r="BD283" s="210"/>
      <c r="BE283" s="210"/>
      <c r="BF283" s="210"/>
      <c r="BG283" s="210"/>
      <c r="BH283" s="210"/>
      <c r="BI283" s="210"/>
      <c r="BJ283" s="210"/>
      <c r="BK283" s="210"/>
      <c r="BL283" s="210"/>
      <c r="BM283" s="210"/>
      <c r="BN283" s="210"/>
      <c r="BO283" s="210"/>
      <c r="BP283" s="210"/>
      <c r="BQ283" s="210"/>
      <c r="BR283" s="210"/>
      <c r="BS283" s="210"/>
      <c r="BT283" s="210"/>
      <c r="BU283" s="189"/>
    </row>
    <row r="284" spans="1:73" s="160" customFormat="1" x14ac:dyDescent="0.2">
      <c r="A284" s="191"/>
      <c r="B284" s="192"/>
      <c r="C284" s="206"/>
      <c r="D284" s="206"/>
      <c r="E284" s="207"/>
      <c r="F284" s="195"/>
      <c r="G284" s="192"/>
      <c r="H284" s="192"/>
      <c r="I284" s="192"/>
      <c r="J284" s="192"/>
      <c r="K284" s="192"/>
      <c r="L284" s="196"/>
      <c r="M284" s="202"/>
      <c r="N284" s="192"/>
      <c r="O284" s="192"/>
      <c r="P284" s="197"/>
      <c r="Q284" s="208"/>
      <c r="R284" s="199"/>
      <c r="S284" s="192"/>
      <c r="T284" s="199"/>
      <c r="U284" s="200"/>
      <c r="V284" s="192"/>
      <c r="W284" s="192"/>
      <c r="X284" s="192"/>
      <c r="Y284" s="192"/>
      <c r="Z284" s="192"/>
      <c r="AA284" s="192"/>
      <c r="AB284" s="192"/>
      <c r="AC284" s="210"/>
      <c r="AD284" s="210"/>
      <c r="AE284" s="210"/>
      <c r="AF284" s="210"/>
      <c r="AG284" s="210"/>
      <c r="AH284" s="210"/>
      <c r="AI284" s="201"/>
      <c r="AJ284" s="366"/>
      <c r="AK284" s="201"/>
      <c r="AL284" s="368"/>
      <c r="AM284" s="192"/>
      <c r="AN284" s="201"/>
      <c r="AO284" s="201"/>
      <c r="AP284" s="201"/>
      <c r="AQ284" s="202"/>
      <c r="AR284" s="202"/>
      <c r="AS284" s="202"/>
      <c r="AT284" s="366"/>
      <c r="AU284" s="201"/>
      <c r="AV284" s="203"/>
      <c r="AW284" s="192"/>
      <c r="AX284" s="366"/>
      <c r="AY284" s="201"/>
      <c r="AZ284" s="201"/>
      <c r="BA284" s="201"/>
      <c r="BB284" s="210"/>
      <c r="BC284" s="210"/>
      <c r="BD284" s="210"/>
      <c r="BE284" s="210"/>
      <c r="BF284" s="210"/>
      <c r="BG284" s="210"/>
      <c r="BH284" s="210"/>
      <c r="BI284" s="210"/>
      <c r="BJ284" s="210"/>
      <c r="BK284" s="210"/>
      <c r="BL284" s="210"/>
      <c r="BM284" s="210"/>
      <c r="BN284" s="210"/>
      <c r="BO284" s="210"/>
      <c r="BP284" s="210"/>
      <c r="BQ284" s="210"/>
      <c r="BR284" s="210"/>
      <c r="BS284" s="210"/>
      <c r="BT284" s="210"/>
      <c r="BU284" s="189"/>
    </row>
    <row r="285" spans="1:73" s="160" customFormat="1" x14ac:dyDescent="0.2">
      <c r="A285" s="191"/>
      <c r="B285" s="192"/>
      <c r="C285" s="206"/>
      <c r="D285" s="206"/>
      <c r="E285" s="207"/>
      <c r="F285" s="195"/>
      <c r="G285" s="192"/>
      <c r="H285" s="192"/>
      <c r="I285" s="192"/>
      <c r="J285" s="192"/>
      <c r="K285" s="192"/>
      <c r="L285" s="196"/>
      <c r="M285" s="202"/>
      <c r="N285" s="192"/>
      <c r="O285" s="192"/>
      <c r="P285" s="197"/>
      <c r="Q285" s="208"/>
      <c r="R285" s="199"/>
      <c r="S285" s="192"/>
      <c r="T285" s="199"/>
      <c r="U285" s="200"/>
      <c r="V285" s="192"/>
      <c r="W285" s="192"/>
      <c r="X285" s="192"/>
      <c r="Y285" s="192"/>
      <c r="Z285" s="192"/>
      <c r="AA285" s="192"/>
      <c r="AB285" s="192"/>
      <c r="AC285" s="210"/>
      <c r="AD285" s="210"/>
      <c r="AE285" s="210"/>
      <c r="AF285" s="210"/>
      <c r="AG285" s="210"/>
      <c r="AH285" s="210"/>
      <c r="AI285" s="201"/>
      <c r="AJ285" s="366"/>
      <c r="AK285" s="201"/>
      <c r="AL285" s="368"/>
      <c r="AM285" s="192"/>
      <c r="AN285" s="201"/>
      <c r="AO285" s="201"/>
      <c r="AP285" s="201"/>
      <c r="AQ285" s="202"/>
      <c r="AR285" s="202"/>
      <c r="AS285" s="202"/>
      <c r="AT285" s="366"/>
      <c r="AU285" s="201"/>
      <c r="AV285" s="203"/>
      <c r="AW285" s="192"/>
      <c r="AX285" s="366"/>
      <c r="AY285" s="201"/>
      <c r="AZ285" s="201"/>
      <c r="BA285" s="201"/>
      <c r="BB285" s="210"/>
      <c r="BC285" s="210"/>
      <c r="BD285" s="210"/>
      <c r="BE285" s="210"/>
      <c r="BF285" s="210"/>
      <c r="BG285" s="210"/>
      <c r="BH285" s="210"/>
      <c r="BI285" s="210"/>
      <c r="BJ285" s="210"/>
      <c r="BK285" s="210"/>
      <c r="BL285" s="210"/>
      <c r="BM285" s="210"/>
      <c r="BN285" s="210"/>
      <c r="BO285" s="210"/>
      <c r="BP285" s="210"/>
      <c r="BQ285" s="210"/>
      <c r="BR285" s="210"/>
      <c r="BS285" s="210"/>
      <c r="BT285" s="210"/>
      <c r="BU285" s="189"/>
    </row>
    <row r="286" spans="1:73" s="160" customFormat="1" x14ac:dyDescent="0.2">
      <c r="A286" s="191"/>
      <c r="B286" s="192"/>
      <c r="C286" s="206"/>
      <c r="D286" s="206"/>
      <c r="E286" s="207"/>
      <c r="F286" s="195"/>
      <c r="G286" s="192"/>
      <c r="H286" s="192"/>
      <c r="I286" s="192"/>
      <c r="J286" s="192"/>
      <c r="K286" s="192"/>
      <c r="L286" s="196"/>
      <c r="M286" s="202"/>
      <c r="N286" s="192"/>
      <c r="O286" s="192"/>
      <c r="P286" s="197"/>
      <c r="Q286" s="208"/>
      <c r="R286" s="199"/>
      <c r="S286" s="192"/>
      <c r="T286" s="199"/>
      <c r="U286" s="200"/>
      <c r="V286" s="192"/>
      <c r="W286" s="192"/>
      <c r="X286" s="192"/>
      <c r="Y286" s="192"/>
      <c r="Z286" s="192"/>
      <c r="AA286" s="192"/>
      <c r="AB286" s="192"/>
      <c r="AC286" s="210"/>
      <c r="AD286" s="210"/>
      <c r="AE286" s="210"/>
      <c r="AF286" s="210"/>
      <c r="AG286" s="210"/>
      <c r="AH286" s="210"/>
      <c r="AI286" s="201"/>
      <c r="AJ286" s="366"/>
      <c r="AK286" s="201"/>
      <c r="AL286" s="368"/>
      <c r="AM286" s="192"/>
      <c r="AN286" s="201"/>
      <c r="AO286" s="201"/>
      <c r="AP286" s="201"/>
      <c r="AQ286" s="202"/>
      <c r="AR286" s="202"/>
      <c r="AS286" s="202"/>
      <c r="AT286" s="366"/>
      <c r="AU286" s="201"/>
      <c r="AV286" s="203"/>
      <c r="AW286" s="192"/>
      <c r="AX286" s="366"/>
      <c r="AY286" s="201"/>
      <c r="AZ286" s="201"/>
      <c r="BA286" s="201"/>
      <c r="BB286" s="210"/>
      <c r="BC286" s="210"/>
      <c r="BD286" s="210"/>
      <c r="BE286" s="210"/>
      <c r="BF286" s="210"/>
      <c r="BG286" s="210"/>
      <c r="BH286" s="210"/>
      <c r="BI286" s="210"/>
      <c r="BJ286" s="210"/>
      <c r="BK286" s="210"/>
      <c r="BL286" s="210"/>
      <c r="BM286" s="210"/>
      <c r="BN286" s="210"/>
      <c r="BO286" s="210"/>
      <c r="BP286" s="210"/>
      <c r="BQ286" s="210"/>
      <c r="BR286" s="210"/>
      <c r="BS286" s="210"/>
      <c r="BT286" s="210"/>
      <c r="BU286" s="189"/>
    </row>
    <row r="287" spans="1:73" s="160" customFormat="1" x14ac:dyDescent="0.2">
      <c r="A287" s="191"/>
      <c r="B287" s="192"/>
      <c r="C287" s="206"/>
      <c r="D287" s="206"/>
      <c r="E287" s="207"/>
      <c r="F287" s="195"/>
      <c r="G287" s="192"/>
      <c r="H287" s="192"/>
      <c r="I287" s="192"/>
      <c r="J287" s="192"/>
      <c r="K287" s="192"/>
      <c r="L287" s="196"/>
      <c r="M287" s="202"/>
      <c r="N287" s="192"/>
      <c r="O287" s="192"/>
      <c r="P287" s="197"/>
      <c r="Q287" s="208"/>
      <c r="R287" s="199"/>
      <c r="S287" s="192"/>
      <c r="T287" s="199"/>
      <c r="U287" s="200"/>
      <c r="V287" s="192"/>
      <c r="W287" s="192"/>
      <c r="X287" s="192"/>
      <c r="Y287" s="192"/>
      <c r="Z287" s="192"/>
      <c r="AA287" s="192"/>
      <c r="AB287" s="192"/>
      <c r="AC287" s="210"/>
      <c r="AD287" s="210"/>
      <c r="AE287" s="210"/>
      <c r="AF287" s="210"/>
      <c r="AG287" s="210"/>
      <c r="AH287" s="210"/>
      <c r="AI287" s="201"/>
      <c r="AJ287" s="366"/>
      <c r="AK287" s="201"/>
      <c r="AL287" s="368"/>
      <c r="AM287" s="192"/>
      <c r="AN287" s="201"/>
      <c r="AO287" s="201"/>
      <c r="AP287" s="201"/>
      <c r="AQ287" s="202"/>
      <c r="AR287" s="202"/>
      <c r="AS287" s="202"/>
      <c r="AT287" s="366"/>
      <c r="AU287" s="201"/>
      <c r="AV287" s="203"/>
      <c r="AW287" s="192"/>
      <c r="AX287" s="366"/>
      <c r="AY287" s="201"/>
      <c r="AZ287" s="201"/>
      <c r="BA287" s="201"/>
      <c r="BB287" s="210"/>
      <c r="BC287" s="210"/>
      <c r="BD287" s="210"/>
      <c r="BE287" s="210"/>
      <c r="BF287" s="210"/>
      <c r="BG287" s="210"/>
      <c r="BH287" s="210"/>
      <c r="BI287" s="210"/>
      <c r="BJ287" s="210"/>
      <c r="BK287" s="210"/>
      <c r="BL287" s="210"/>
      <c r="BM287" s="210"/>
      <c r="BN287" s="210"/>
      <c r="BO287" s="210"/>
      <c r="BP287" s="210"/>
      <c r="BQ287" s="210"/>
      <c r="BR287" s="210"/>
      <c r="BS287" s="210"/>
      <c r="BT287" s="210"/>
      <c r="BU287" s="189"/>
    </row>
    <row r="288" spans="1:73" s="160" customFormat="1" x14ac:dyDescent="0.2">
      <c r="A288" s="191"/>
      <c r="B288" s="192"/>
      <c r="C288" s="206"/>
      <c r="D288" s="206"/>
      <c r="E288" s="207"/>
      <c r="F288" s="195"/>
      <c r="G288" s="192"/>
      <c r="H288" s="192"/>
      <c r="I288" s="192"/>
      <c r="J288" s="192"/>
      <c r="K288" s="192"/>
      <c r="L288" s="196"/>
      <c r="M288" s="202"/>
      <c r="N288" s="192"/>
      <c r="O288" s="192"/>
      <c r="P288" s="197"/>
      <c r="Q288" s="208"/>
      <c r="R288" s="199"/>
      <c r="S288" s="192"/>
      <c r="T288" s="199"/>
      <c r="U288" s="200"/>
      <c r="V288" s="192"/>
      <c r="W288" s="192"/>
      <c r="X288" s="192"/>
      <c r="Y288" s="192"/>
      <c r="Z288" s="192"/>
      <c r="AA288" s="192"/>
      <c r="AB288" s="192"/>
      <c r="AC288" s="210"/>
      <c r="AD288" s="210"/>
      <c r="AE288" s="210"/>
      <c r="AF288" s="210"/>
      <c r="AG288" s="210"/>
      <c r="AH288" s="210"/>
      <c r="AI288" s="201"/>
      <c r="AJ288" s="366"/>
      <c r="AK288" s="201"/>
      <c r="AL288" s="368"/>
      <c r="AM288" s="192"/>
      <c r="AN288" s="201"/>
      <c r="AO288" s="201"/>
      <c r="AP288" s="201"/>
      <c r="AQ288" s="202"/>
      <c r="AR288" s="202"/>
      <c r="AS288" s="202"/>
      <c r="AT288" s="366"/>
      <c r="AU288" s="201"/>
      <c r="AV288" s="203"/>
      <c r="AW288" s="192"/>
      <c r="AX288" s="366"/>
      <c r="AY288" s="201"/>
      <c r="AZ288" s="201"/>
      <c r="BA288" s="201"/>
      <c r="BB288" s="210"/>
      <c r="BC288" s="210"/>
      <c r="BD288" s="210"/>
      <c r="BE288" s="210"/>
      <c r="BF288" s="210"/>
      <c r="BG288" s="210"/>
      <c r="BH288" s="210"/>
      <c r="BI288" s="210"/>
      <c r="BJ288" s="210"/>
      <c r="BK288" s="210"/>
      <c r="BL288" s="210"/>
      <c r="BM288" s="210"/>
      <c r="BN288" s="210"/>
      <c r="BO288" s="210"/>
      <c r="BP288" s="210"/>
      <c r="BQ288" s="210"/>
      <c r="BR288" s="210"/>
      <c r="BS288" s="210"/>
      <c r="BT288" s="210"/>
      <c r="BU288" s="189"/>
    </row>
    <row r="289" spans="1:73" s="160" customFormat="1" x14ac:dyDescent="0.2">
      <c r="A289" s="191"/>
      <c r="B289" s="192"/>
      <c r="C289" s="206"/>
      <c r="D289" s="206"/>
      <c r="E289" s="207"/>
      <c r="F289" s="195"/>
      <c r="G289" s="192"/>
      <c r="H289" s="192"/>
      <c r="I289" s="192"/>
      <c r="J289" s="192"/>
      <c r="K289" s="192"/>
      <c r="L289" s="196"/>
      <c r="M289" s="202"/>
      <c r="N289" s="192"/>
      <c r="O289" s="192"/>
      <c r="P289" s="197"/>
      <c r="Q289" s="208"/>
      <c r="R289" s="199"/>
      <c r="S289" s="192"/>
      <c r="T289" s="199"/>
      <c r="U289" s="200"/>
      <c r="V289" s="192"/>
      <c r="W289" s="192"/>
      <c r="X289" s="192"/>
      <c r="Y289" s="192"/>
      <c r="Z289" s="192"/>
      <c r="AA289" s="192"/>
      <c r="AB289" s="192"/>
      <c r="AC289" s="210"/>
      <c r="AD289" s="210"/>
      <c r="AE289" s="210"/>
      <c r="AF289" s="210"/>
      <c r="AG289" s="210"/>
      <c r="AH289" s="210"/>
      <c r="AI289" s="201"/>
      <c r="AJ289" s="366"/>
      <c r="AK289" s="201"/>
      <c r="AL289" s="368"/>
      <c r="AM289" s="192"/>
      <c r="AN289" s="201"/>
      <c r="AO289" s="201"/>
      <c r="AP289" s="201"/>
      <c r="AQ289" s="202"/>
      <c r="AR289" s="202"/>
      <c r="AS289" s="202"/>
      <c r="AT289" s="366"/>
      <c r="AU289" s="201"/>
      <c r="AV289" s="203"/>
      <c r="AW289" s="192"/>
      <c r="AX289" s="366"/>
      <c r="AY289" s="201"/>
      <c r="AZ289" s="201"/>
      <c r="BA289" s="201"/>
      <c r="BB289" s="210"/>
      <c r="BC289" s="210"/>
      <c r="BD289" s="210"/>
      <c r="BE289" s="210"/>
      <c r="BF289" s="210"/>
      <c r="BG289" s="210"/>
      <c r="BH289" s="210"/>
      <c r="BI289" s="210"/>
      <c r="BJ289" s="210"/>
      <c r="BK289" s="210"/>
      <c r="BL289" s="210"/>
      <c r="BM289" s="210"/>
      <c r="BN289" s="210"/>
      <c r="BO289" s="210"/>
      <c r="BP289" s="210"/>
      <c r="BQ289" s="210"/>
      <c r="BR289" s="210"/>
      <c r="BS289" s="210"/>
      <c r="BT289" s="210"/>
      <c r="BU289" s="189"/>
    </row>
    <row r="290" spans="1:73" s="160" customFormat="1" x14ac:dyDescent="0.2">
      <c r="A290" s="191"/>
      <c r="B290" s="192"/>
      <c r="C290" s="206"/>
      <c r="D290" s="206"/>
      <c r="E290" s="207"/>
      <c r="F290" s="195"/>
      <c r="G290" s="192"/>
      <c r="H290" s="192"/>
      <c r="I290" s="192"/>
      <c r="J290" s="192"/>
      <c r="K290" s="192"/>
      <c r="L290" s="196"/>
      <c r="M290" s="202"/>
      <c r="N290" s="192"/>
      <c r="O290" s="192"/>
      <c r="P290" s="197"/>
      <c r="Q290" s="208"/>
      <c r="R290" s="199"/>
      <c r="S290" s="192"/>
      <c r="T290" s="199"/>
      <c r="U290" s="200"/>
      <c r="V290" s="192"/>
      <c r="W290" s="192"/>
      <c r="X290" s="192"/>
      <c r="Y290" s="192"/>
      <c r="Z290" s="192"/>
      <c r="AA290" s="192"/>
      <c r="AB290" s="192"/>
      <c r="AC290" s="210"/>
      <c r="AD290" s="210"/>
      <c r="AE290" s="210"/>
      <c r="AF290" s="210"/>
      <c r="AG290" s="210"/>
      <c r="AH290" s="210"/>
      <c r="AI290" s="201"/>
      <c r="AJ290" s="366"/>
      <c r="AK290" s="201"/>
      <c r="AL290" s="368"/>
      <c r="AM290" s="192"/>
      <c r="AN290" s="201"/>
      <c r="AO290" s="201"/>
      <c r="AP290" s="201"/>
      <c r="AQ290" s="202"/>
      <c r="AR290" s="202"/>
      <c r="AS290" s="202"/>
      <c r="AT290" s="366"/>
      <c r="AU290" s="201"/>
      <c r="AV290" s="203"/>
      <c r="AW290" s="192"/>
      <c r="AX290" s="366"/>
      <c r="AY290" s="201"/>
      <c r="AZ290" s="201"/>
      <c r="BA290" s="201"/>
      <c r="BB290" s="210"/>
      <c r="BC290" s="210"/>
      <c r="BD290" s="210"/>
      <c r="BE290" s="210"/>
      <c r="BF290" s="210"/>
      <c r="BG290" s="210"/>
      <c r="BH290" s="210"/>
      <c r="BI290" s="210"/>
      <c r="BJ290" s="210"/>
      <c r="BK290" s="210"/>
      <c r="BL290" s="210"/>
      <c r="BM290" s="210"/>
      <c r="BN290" s="210"/>
      <c r="BO290" s="210"/>
      <c r="BP290" s="210"/>
      <c r="BQ290" s="210"/>
      <c r="BR290" s="210"/>
      <c r="BS290" s="210"/>
      <c r="BT290" s="210"/>
      <c r="BU290" s="189"/>
    </row>
    <row r="291" spans="1:73" s="160" customFormat="1" x14ac:dyDescent="0.2">
      <c r="A291" s="191"/>
      <c r="B291" s="192"/>
      <c r="C291" s="206"/>
      <c r="D291" s="206"/>
      <c r="E291" s="207"/>
      <c r="F291" s="195"/>
      <c r="G291" s="192"/>
      <c r="H291" s="192"/>
      <c r="I291" s="192"/>
      <c r="J291" s="192"/>
      <c r="K291" s="192"/>
      <c r="L291" s="196"/>
      <c r="M291" s="202"/>
      <c r="N291" s="192"/>
      <c r="O291" s="192"/>
      <c r="P291" s="197"/>
      <c r="Q291" s="208"/>
      <c r="R291" s="199"/>
      <c r="S291" s="192"/>
      <c r="T291" s="199"/>
      <c r="U291" s="200"/>
      <c r="V291" s="192"/>
      <c r="W291" s="192"/>
      <c r="X291" s="192"/>
      <c r="Y291" s="192"/>
      <c r="Z291" s="192"/>
      <c r="AA291" s="192"/>
      <c r="AB291" s="192"/>
      <c r="AC291" s="210"/>
      <c r="AD291" s="210"/>
      <c r="AE291" s="210"/>
      <c r="AF291" s="210"/>
      <c r="AG291" s="210"/>
      <c r="AH291" s="210"/>
      <c r="AI291" s="201"/>
      <c r="AJ291" s="366"/>
      <c r="AK291" s="201"/>
      <c r="AL291" s="368"/>
      <c r="AM291" s="192"/>
      <c r="AN291" s="201"/>
      <c r="AO291" s="201"/>
      <c r="AP291" s="201"/>
      <c r="AQ291" s="202"/>
      <c r="AR291" s="202"/>
      <c r="AS291" s="202"/>
      <c r="AT291" s="366"/>
      <c r="AU291" s="201"/>
      <c r="AV291" s="203"/>
      <c r="AW291" s="192"/>
      <c r="AX291" s="366"/>
      <c r="AY291" s="201"/>
      <c r="AZ291" s="201"/>
      <c r="BA291" s="201"/>
      <c r="BB291" s="210"/>
      <c r="BC291" s="210"/>
      <c r="BD291" s="210"/>
      <c r="BE291" s="210"/>
      <c r="BF291" s="210"/>
      <c r="BG291" s="210"/>
      <c r="BH291" s="210"/>
      <c r="BI291" s="210"/>
      <c r="BJ291" s="210"/>
      <c r="BK291" s="210"/>
      <c r="BL291" s="210"/>
      <c r="BM291" s="210"/>
      <c r="BN291" s="210"/>
      <c r="BO291" s="210"/>
      <c r="BP291" s="210"/>
      <c r="BQ291" s="210"/>
      <c r="BR291" s="210"/>
      <c r="BS291" s="210"/>
      <c r="BT291" s="210"/>
      <c r="BU291" s="189"/>
    </row>
    <row r="292" spans="1:73" s="160" customFormat="1" x14ac:dyDescent="0.2">
      <c r="A292" s="191"/>
      <c r="B292" s="192"/>
      <c r="C292" s="206"/>
      <c r="D292" s="206"/>
      <c r="E292" s="207"/>
      <c r="F292" s="195"/>
      <c r="G292" s="192"/>
      <c r="H292" s="192"/>
      <c r="I292" s="192"/>
      <c r="J292" s="192"/>
      <c r="K292" s="192"/>
      <c r="L292" s="196"/>
      <c r="M292" s="202"/>
      <c r="N292" s="192"/>
      <c r="O292" s="192"/>
      <c r="P292" s="197"/>
      <c r="Q292" s="208"/>
      <c r="R292" s="199"/>
      <c r="S292" s="192"/>
      <c r="T292" s="199"/>
      <c r="U292" s="200"/>
      <c r="V292" s="192"/>
      <c r="W292" s="192"/>
      <c r="X292" s="192"/>
      <c r="Y292" s="192"/>
      <c r="Z292" s="192"/>
      <c r="AA292" s="192"/>
      <c r="AB292" s="192"/>
      <c r="AC292" s="210"/>
      <c r="AD292" s="210"/>
      <c r="AE292" s="210"/>
      <c r="AF292" s="210"/>
      <c r="AG292" s="210"/>
      <c r="AH292" s="210"/>
      <c r="AI292" s="201"/>
      <c r="AJ292" s="366"/>
      <c r="AK292" s="201"/>
      <c r="AL292" s="368"/>
      <c r="AM292" s="192"/>
      <c r="AN292" s="201"/>
      <c r="AO292" s="201"/>
      <c r="AP292" s="201"/>
      <c r="AQ292" s="202"/>
      <c r="AR292" s="202"/>
      <c r="AS292" s="202"/>
      <c r="AT292" s="366"/>
      <c r="AU292" s="201"/>
      <c r="AV292" s="203"/>
      <c r="AW292" s="192"/>
      <c r="AX292" s="366"/>
      <c r="AY292" s="201"/>
      <c r="AZ292" s="201"/>
      <c r="BA292" s="201"/>
      <c r="BB292" s="210"/>
      <c r="BC292" s="210"/>
      <c r="BD292" s="210"/>
      <c r="BE292" s="210"/>
      <c r="BF292" s="210"/>
      <c r="BG292" s="210"/>
      <c r="BH292" s="210"/>
      <c r="BI292" s="210"/>
      <c r="BJ292" s="210"/>
      <c r="BK292" s="210"/>
      <c r="BL292" s="210"/>
      <c r="BM292" s="210"/>
      <c r="BN292" s="210"/>
      <c r="BO292" s="210"/>
      <c r="BP292" s="210"/>
      <c r="BQ292" s="210"/>
      <c r="BR292" s="210"/>
      <c r="BS292" s="210"/>
      <c r="BT292" s="210"/>
      <c r="BU292" s="189"/>
    </row>
    <row r="293" spans="1:73" s="160" customFormat="1" x14ac:dyDescent="0.2">
      <c r="A293" s="191"/>
      <c r="B293" s="192"/>
      <c r="C293" s="206"/>
      <c r="D293" s="206"/>
      <c r="E293" s="207"/>
      <c r="F293" s="195"/>
      <c r="G293" s="192"/>
      <c r="H293" s="192"/>
      <c r="I293" s="192"/>
      <c r="J293" s="192"/>
      <c r="K293" s="192"/>
      <c r="L293" s="196"/>
      <c r="M293" s="202"/>
      <c r="N293" s="192"/>
      <c r="O293" s="192"/>
      <c r="P293" s="197"/>
      <c r="Q293" s="208"/>
      <c r="R293" s="199"/>
      <c r="S293" s="192"/>
      <c r="T293" s="199"/>
      <c r="U293" s="200"/>
      <c r="V293" s="192"/>
      <c r="W293" s="192"/>
      <c r="X293" s="192"/>
      <c r="Y293" s="192"/>
      <c r="Z293" s="192"/>
      <c r="AA293" s="192"/>
      <c r="AB293" s="192"/>
      <c r="AC293" s="210"/>
      <c r="AD293" s="210"/>
      <c r="AE293" s="210"/>
      <c r="AF293" s="210"/>
      <c r="AG293" s="210"/>
      <c r="AH293" s="210"/>
      <c r="AI293" s="201"/>
      <c r="AJ293" s="366"/>
      <c r="AK293" s="201"/>
      <c r="AL293" s="368"/>
      <c r="AM293" s="192"/>
      <c r="AN293" s="201"/>
      <c r="AO293" s="201"/>
      <c r="AP293" s="201"/>
      <c r="AQ293" s="202"/>
      <c r="AR293" s="202"/>
      <c r="AS293" s="202"/>
      <c r="AT293" s="366"/>
      <c r="AU293" s="201"/>
      <c r="AV293" s="203"/>
      <c r="AW293" s="192"/>
      <c r="AX293" s="366"/>
      <c r="AY293" s="201"/>
      <c r="AZ293" s="201"/>
      <c r="BA293" s="201"/>
      <c r="BB293" s="210"/>
      <c r="BC293" s="210"/>
      <c r="BD293" s="210"/>
      <c r="BE293" s="210"/>
      <c r="BF293" s="210"/>
      <c r="BG293" s="210"/>
      <c r="BH293" s="210"/>
      <c r="BI293" s="210"/>
      <c r="BJ293" s="210"/>
      <c r="BK293" s="210"/>
      <c r="BL293" s="210"/>
      <c r="BM293" s="210"/>
      <c r="BN293" s="210"/>
      <c r="BO293" s="210"/>
      <c r="BP293" s="210"/>
      <c r="BQ293" s="210"/>
      <c r="BR293" s="210"/>
      <c r="BS293" s="210"/>
      <c r="BT293" s="210"/>
      <c r="BU293" s="189"/>
    </row>
    <row r="294" spans="1:73" s="160" customFormat="1" x14ac:dyDescent="0.2">
      <c r="A294" s="191"/>
      <c r="B294" s="192"/>
      <c r="C294" s="206"/>
      <c r="D294" s="206"/>
      <c r="E294" s="207"/>
      <c r="F294" s="195"/>
      <c r="G294" s="192"/>
      <c r="H294" s="192"/>
      <c r="I294" s="192"/>
      <c r="J294" s="192"/>
      <c r="K294" s="192"/>
      <c r="L294" s="196"/>
      <c r="M294" s="202"/>
      <c r="N294" s="192"/>
      <c r="O294" s="192"/>
      <c r="P294" s="197"/>
      <c r="Q294" s="208"/>
      <c r="R294" s="199"/>
      <c r="S294" s="192"/>
      <c r="T294" s="199"/>
      <c r="U294" s="200"/>
      <c r="V294" s="192"/>
      <c r="W294" s="192"/>
      <c r="X294" s="192"/>
      <c r="Y294" s="192"/>
      <c r="Z294" s="192"/>
      <c r="AA294" s="192"/>
      <c r="AB294" s="192"/>
      <c r="AC294" s="210"/>
      <c r="AD294" s="210"/>
      <c r="AE294" s="210"/>
      <c r="AF294" s="210"/>
      <c r="AG294" s="210"/>
      <c r="AH294" s="210"/>
      <c r="AI294" s="201"/>
      <c r="AJ294" s="366"/>
      <c r="AK294" s="201"/>
      <c r="AL294" s="368"/>
      <c r="AM294" s="192"/>
      <c r="AN294" s="201"/>
      <c r="AO294" s="201"/>
      <c r="AP294" s="201"/>
      <c r="AQ294" s="202"/>
      <c r="AR294" s="202"/>
      <c r="AS294" s="202"/>
      <c r="AT294" s="366"/>
      <c r="AU294" s="201"/>
      <c r="AV294" s="203"/>
      <c r="AW294" s="192"/>
      <c r="AX294" s="366"/>
      <c r="AY294" s="201"/>
      <c r="AZ294" s="201"/>
      <c r="BA294" s="201"/>
      <c r="BB294" s="210"/>
      <c r="BC294" s="210"/>
      <c r="BD294" s="210"/>
      <c r="BE294" s="210"/>
      <c r="BF294" s="210"/>
      <c r="BG294" s="210"/>
      <c r="BH294" s="210"/>
      <c r="BI294" s="210"/>
      <c r="BJ294" s="210"/>
      <c r="BK294" s="210"/>
      <c r="BL294" s="210"/>
      <c r="BM294" s="210"/>
      <c r="BN294" s="210"/>
      <c r="BO294" s="210"/>
      <c r="BP294" s="210"/>
      <c r="BQ294" s="210"/>
      <c r="BR294" s="210"/>
      <c r="BS294" s="210"/>
      <c r="BT294" s="210"/>
      <c r="BU294" s="189"/>
    </row>
    <row r="295" spans="1:73" s="160" customFormat="1" x14ac:dyDescent="0.2">
      <c r="A295" s="191"/>
      <c r="B295" s="192"/>
      <c r="C295" s="206"/>
      <c r="D295" s="206"/>
      <c r="E295" s="207"/>
      <c r="F295" s="195"/>
      <c r="G295" s="192"/>
      <c r="H295" s="192"/>
      <c r="I295" s="192"/>
      <c r="J295" s="192"/>
      <c r="K295" s="192"/>
      <c r="L295" s="196"/>
      <c r="M295" s="202"/>
      <c r="N295" s="192"/>
      <c r="O295" s="192"/>
      <c r="P295" s="197"/>
      <c r="Q295" s="208"/>
      <c r="R295" s="199"/>
      <c r="S295" s="192"/>
      <c r="T295" s="199"/>
      <c r="U295" s="200"/>
      <c r="V295" s="192"/>
      <c r="W295" s="192"/>
      <c r="X295" s="192"/>
      <c r="Y295" s="192"/>
      <c r="Z295" s="192"/>
      <c r="AA295" s="192"/>
      <c r="AB295" s="192"/>
      <c r="AC295" s="210"/>
      <c r="AD295" s="210"/>
      <c r="AE295" s="210"/>
      <c r="AF295" s="210"/>
      <c r="AG295" s="210"/>
      <c r="AH295" s="210"/>
      <c r="AI295" s="201"/>
      <c r="AJ295" s="366"/>
      <c r="AK295" s="201"/>
      <c r="AL295" s="368"/>
      <c r="AM295" s="192"/>
      <c r="AN295" s="201"/>
      <c r="AO295" s="201"/>
      <c r="AP295" s="201"/>
      <c r="AQ295" s="202"/>
      <c r="AR295" s="202"/>
      <c r="AS295" s="202"/>
      <c r="AT295" s="366"/>
      <c r="AU295" s="201"/>
      <c r="AV295" s="203"/>
      <c r="AW295" s="192"/>
      <c r="AX295" s="366"/>
      <c r="AY295" s="201"/>
      <c r="AZ295" s="201"/>
      <c r="BA295" s="201"/>
      <c r="BB295" s="210"/>
      <c r="BC295" s="210"/>
      <c r="BD295" s="210"/>
      <c r="BE295" s="210"/>
      <c r="BF295" s="210"/>
      <c r="BG295" s="210"/>
      <c r="BH295" s="210"/>
      <c r="BI295" s="210"/>
      <c r="BJ295" s="210"/>
      <c r="BK295" s="210"/>
      <c r="BL295" s="210"/>
      <c r="BM295" s="210"/>
      <c r="BN295" s="210"/>
      <c r="BO295" s="210"/>
      <c r="BP295" s="210"/>
      <c r="BQ295" s="210"/>
      <c r="BR295" s="210"/>
      <c r="BS295" s="210"/>
      <c r="BT295" s="210"/>
      <c r="BU295" s="189"/>
    </row>
    <row r="296" spans="1:73" s="160" customFormat="1" x14ac:dyDescent="0.2">
      <c r="A296" s="191"/>
      <c r="B296" s="192"/>
      <c r="C296" s="206"/>
      <c r="D296" s="206"/>
      <c r="E296" s="207"/>
      <c r="F296" s="195"/>
      <c r="G296" s="192"/>
      <c r="H296" s="192"/>
      <c r="I296" s="192"/>
      <c r="J296" s="192"/>
      <c r="K296" s="192"/>
      <c r="L296" s="196"/>
      <c r="M296" s="202"/>
      <c r="N296" s="192"/>
      <c r="O296" s="192"/>
      <c r="P296" s="197"/>
      <c r="Q296" s="208"/>
      <c r="R296" s="199"/>
      <c r="S296" s="192"/>
      <c r="T296" s="199"/>
      <c r="U296" s="200"/>
      <c r="V296" s="192"/>
      <c r="W296" s="192"/>
      <c r="X296" s="192"/>
      <c r="Y296" s="192"/>
      <c r="Z296" s="192"/>
      <c r="AA296" s="192"/>
      <c r="AB296" s="192"/>
      <c r="AC296" s="210"/>
      <c r="AD296" s="210"/>
      <c r="AE296" s="210"/>
      <c r="AF296" s="210"/>
      <c r="AG296" s="210"/>
      <c r="AH296" s="210"/>
      <c r="AI296" s="201"/>
      <c r="AJ296" s="366"/>
      <c r="AK296" s="201"/>
      <c r="AL296" s="368"/>
      <c r="AM296" s="192"/>
      <c r="AN296" s="201"/>
      <c r="AO296" s="201"/>
      <c r="AP296" s="201"/>
      <c r="AQ296" s="202"/>
      <c r="AR296" s="202"/>
      <c r="AS296" s="202"/>
      <c r="AT296" s="366"/>
      <c r="AU296" s="201"/>
      <c r="AV296" s="203"/>
      <c r="AW296" s="192"/>
      <c r="AX296" s="366"/>
      <c r="AY296" s="201"/>
      <c r="AZ296" s="201"/>
      <c r="BA296" s="201"/>
      <c r="BB296" s="210"/>
      <c r="BC296" s="210"/>
      <c r="BD296" s="210"/>
      <c r="BE296" s="210"/>
      <c r="BF296" s="210"/>
      <c r="BG296" s="210"/>
      <c r="BH296" s="210"/>
      <c r="BI296" s="210"/>
      <c r="BJ296" s="210"/>
      <c r="BK296" s="210"/>
      <c r="BL296" s="210"/>
      <c r="BM296" s="210"/>
      <c r="BN296" s="210"/>
      <c r="BO296" s="210"/>
      <c r="BP296" s="210"/>
      <c r="BQ296" s="210"/>
      <c r="BR296" s="210"/>
      <c r="BS296" s="210"/>
      <c r="BT296" s="210"/>
      <c r="BU296" s="189"/>
    </row>
    <row r="297" spans="1:73" s="160" customFormat="1" x14ac:dyDescent="0.2">
      <c r="A297" s="191"/>
      <c r="B297" s="192"/>
      <c r="C297" s="206"/>
      <c r="D297" s="206"/>
      <c r="E297" s="207"/>
      <c r="F297" s="195"/>
      <c r="G297" s="192"/>
      <c r="H297" s="192"/>
      <c r="I297" s="192"/>
      <c r="J297" s="192"/>
      <c r="K297" s="192"/>
      <c r="L297" s="196"/>
      <c r="M297" s="202"/>
      <c r="N297" s="192"/>
      <c r="O297" s="192"/>
      <c r="P297" s="197"/>
      <c r="Q297" s="208"/>
      <c r="R297" s="199"/>
      <c r="S297" s="192"/>
      <c r="T297" s="199"/>
      <c r="U297" s="200"/>
      <c r="V297" s="192"/>
      <c r="W297" s="192"/>
      <c r="X297" s="192"/>
      <c r="Y297" s="192"/>
      <c r="Z297" s="192"/>
      <c r="AA297" s="192"/>
      <c r="AB297" s="192"/>
      <c r="AC297" s="210"/>
      <c r="AD297" s="210"/>
      <c r="AE297" s="210"/>
      <c r="AF297" s="210"/>
      <c r="AG297" s="210"/>
      <c r="AH297" s="210"/>
      <c r="AI297" s="201"/>
      <c r="AJ297" s="366"/>
      <c r="AK297" s="201"/>
      <c r="AL297" s="368"/>
      <c r="AM297" s="192"/>
      <c r="AN297" s="201"/>
      <c r="AO297" s="201"/>
      <c r="AP297" s="201"/>
      <c r="AQ297" s="202"/>
      <c r="AR297" s="202"/>
      <c r="AS297" s="202"/>
      <c r="AT297" s="366"/>
      <c r="AU297" s="201"/>
      <c r="AV297" s="203"/>
      <c r="AW297" s="192"/>
      <c r="AX297" s="366"/>
      <c r="AY297" s="201"/>
      <c r="AZ297" s="201"/>
      <c r="BA297" s="201"/>
      <c r="BB297" s="210"/>
      <c r="BC297" s="210"/>
      <c r="BD297" s="210"/>
      <c r="BE297" s="210"/>
      <c r="BF297" s="210"/>
      <c r="BG297" s="210"/>
      <c r="BH297" s="210"/>
      <c r="BI297" s="210"/>
      <c r="BJ297" s="210"/>
      <c r="BK297" s="210"/>
      <c r="BL297" s="210"/>
      <c r="BM297" s="210"/>
      <c r="BN297" s="210"/>
      <c r="BO297" s="210"/>
      <c r="BP297" s="210"/>
      <c r="BQ297" s="210"/>
      <c r="BR297" s="210"/>
      <c r="BS297" s="210"/>
      <c r="BT297" s="210"/>
      <c r="BU297" s="189"/>
    </row>
    <row r="298" spans="1:73" s="160" customFormat="1" x14ac:dyDescent="0.2">
      <c r="A298" s="191"/>
      <c r="B298" s="192"/>
      <c r="C298" s="206"/>
      <c r="D298" s="206"/>
      <c r="E298" s="207"/>
      <c r="F298" s="195"/>
      <c r="G298" s="192"/>
      <c r="H298" s="192"/>
      <c r="I298" s="192"/>
      <c r="J298" s="192"/>
      <c r="K298" s="192"/>
      <c r="L298" s="196"/>
      <c r="M298" s="202"/>
      <c r="N298" s="192"/>
      <c r="O298" s="192"/>
      <c r="P298" s="197"/>
      <c r="Q298" s="208"/>
      <c r="R298" s="199"/>
      <c r="S298" s="192"/>
      <c r="T298" s="199"/>
      <c r="U298" s="200"/>
      <c r="V298" s="192"/>
      <c r="W298" s="192"/>
      <c r="X298" s="192"/>
      <c r="Y298" s="192"/>
      <c r="Z298" s="192"/>
      <c r="AA298" s="192"/>
      <c r="AB298" s="192"/>
      <c r="AC298" s="210"/>
      <c r="AD298" s="210"/>
      <c r="AE298" s="210"/>
      <c r="AF298" s="210"/>
      <c r="AG298" s="210"/>
      <c r="AH298" s="210"/>
      <c r="AI298" s="201"/>
      <c r="AJ298" s="366"/>
      <c r="AK298" s="201"/>
      <c r="AL298" s="368"/>
      <c r="AM298" s="192"/>
      <c r="AN298" s="201"/>
      <c r="AO298" s="201"/>
      <c r="AP298" s="201"/>
      <c r="AQ298" s="202"/>
      <c r="AR298" s="202"/>
      <c r="AS298" s="202"/>
      <c r="AT298" s="366"/>
      <c r="AU298" s="201"/>
      <c r="AV298" s="203"/>
      <c r="AW298" s="192"/>
      <c r="AX298" s="366"/>
      <c r="AY298" s="201"/>
      <c r="AZ298" s="201"/>
      <c r="BA298" s="201"/>
      <c r="BB298" s="210"/>
      <c r="BC298" s="210"/>
      <c r="BD298" s="210"/>
      <c r="BE298" s="210"/>
      <c r="BF298" s="210"/>
      <c r="BG298" s="210"/>
      <c r="BH298" s="210"/>
      <c r="BI298" s="210"/>
      <c r="BJ298" s="210"/>
      <c r="BK298" s="210"/>
      <c r="BL298" s="210"/>
      <c r="BM298" s="210"/>
      <c r="BN298" s="210"/>
      <c r="BO298" s="210"/>
      <c r="BP298" s="210"/>
      <c r="BQ298" s="210"/>
      <c r="BR298" s="210"/>
      <c r="BS298" s="210"/>
      <c r="BT298" s="210"/>
      <c r="BU298" s="189"/>
    </row>
    <row r="299" spans="1:73" s="160" customFormat="1" x14ac:dyDescent="0.2">
      <c r="A299" s="191"/>
      <c r="B299" s="192"/>
      <c r="C299" s="206"/>
      <c r="D299" s="206"/>
      <c r="E299" s="207"/>
      <c r="F299" s="195"/>
      <c r="G299" s="192"/>
      <c r="H299" s="192"/>
      <c r="I299" s="192"/>
      <c r="J299" s="192"/>
      <c r="K299" s="192"/>
      <c r="L299" s="196"/>
      <c r="M299" s="202"/>
      <c r="N299" s="192"/>
      <c r="O299" s="192"/>
      <c r="P299" s="197"/>
      <c r="Q299" s="208"/>
      <c r="R299" s="199"/>
      <c r="S299" s="192"/>
      <c r="T299" s="199"/>
      <c r="U299" s="200"/>
      <c r="V299" s="192"/>
      <c r="W299" s="192"/>
      <c r="X299" s="192"/>
      <c r="Y299" s="192"/>
      <c r="Z299" s="192"/>
      <c r="AA299" s="192"/>
      <c r="AB299" s="192"/>
      <c r="AC299" s="210"/>
      <c r="AD299" s="210"/>
      <c r="AE299" s="210"/>
      <c r="AF299" s="210"/>
      <c r="AG299" s="210"/>
      <c r="AH299" s="210"/>
      <c r="AI299" s="201"/>
      <c r="AJ299" s="366"/>
      <c r="AK299" s="201"/>
      <c r="AL299" s="368"/>
      <c r="AM299" s="192"/>
      <c r="AN299" s="201"/>
      <c r="AO299" s="201"/>
      <c r="AP299" s="201"/>
      <c r="AQ299" s="202"/>
      <c r="AR299" s="202"/>
      <c r="AS299" s="202"/>
      <c r="AT299" s="366"/>
      <c r="AU299" s="201"/>
      <c r="AV299" s="203"/>
      <c r="AW299" s="192"/>
      <c r="AX299" s="366"/>
      <c r="AY299" s="201"/>
      <c r="AZ299" s="201"/>
      <c r="BA299" s="201"/>
      <c r="BB299" s="210"/>
      <c r="BC299" s="210"/>
      <c r="BD299" s="210"/>
      <c r="BE299" s="210"/>
      <c r="BF299" s="210"/>
      <c r="BG299" s="210"/>
      <c r="BH299" s="210"/>
      <c r="BI299" s="210"/>
      <c r="BJ299" s="210"/>
      <c r="BK299" s="210"/>
      <c r="BL299" s="210"/>
      <c r="BM299" s="210"/>
      <c r="BN299" s="210"/>
      <c r="BO299" s="210"/>
      <c r="BP299" s="210"/>
      <c r="BQ299" s="210"/>
      <c r="BR299" s="210"/>
      <c r="BS299" s="210"/>
      <c r="BT299" s="210"/>
      <c r="BU299" s="189"/>
    </row>
    <row r="300" spans="1:73" s="160" customFormat="1" x14ac:dyDescent="0.2">
      <c r="A300" s="191"/>
      <c r="B300" s="192"/>
      <c r="C300" s="206"/>
      <c r="D300" s="206"/>
      <c r="E300" s="207"/>
      <c r="F300" s="195"/>
      <c r="G300" s="192"/>
      <c r="H300" s="192"/>
      <c r="I300" s="192"/>
      <c r="J300" s="192"/>
      <c r="K300" s="192"/>
      <c r="L300" s="196"/>
      <c r="M300" s="202"/>
      <c r="N300" s="192"/>
      <c r="O300" s="192"/>
      <c r="P300" s="197"/>
      <c r="Q300" s="208"/>
      <c r="R300" s="199"/>
      <c r="S300" s="192"/>
      <c r="T300" s="199"/>
      <c r="U300" s="200"/>
      <c r="V300" s="192"/>
      <c r="W300" s="192"/>
      <c r="X300" s="192"/>
      <c r="Y300" s="192"/>
      <c r="Z300" s="192"/>
      <c r="AA300" s="192"/>
      <c r="AB300" s="192"/>
      <c r="AC300" s="210"/>
      <c r="AD300" s="210"/>
      <c r="AE300" s="210"/>
      <c r="AF300" s="210"/>
      <c r="AG300" s="210"/>
      <c r="AH300" s="210"/>
      <c r="AI300" s="201"/>
      <c r="AJ300" s="366"/>
      <c r="AK300" s="201"/>
      <c r="AL300" s="368"/>
      <c r="AM300" s="192"/>
      <c r="AN300" s="201"/>
      <c r="AO300" s="201"/>
      <c r="AP300" s="201"/>
      <c r="AQ300" s="202"/>
      <c r="AR300" s="202"/>
      <c r="AS300" s="202"/>
      <c r="AT300" s="366"/>
      <c r="AU300" s="201"/>
      <c r="AV300" s="203"/>
      <c r="AW300" s="192"/>
      <c r="AX300" s="366"/>
      <c r="AY300" s="201"/>
      <c r="AZ300" s="201"/>
      <c r="BA300" s="201"/>
      <c r="BB300" s="210"/>
      <c r="BC300" s="210"/>
      <c r="BD300" s="210"/>
      <c r="BE300" s="210"/>
      <c r="BF300" s="210"/>
      <c r="BG300" s="210"/>
      <c r="BH300" s="210"/>
      <c r="BI300" s="210"/>
      <c r="BJ300" s="210"/>
      <c r="BK300" s="210"/>
      <c r="BL300" s="210"/>
      <c r="BM300" s="210"/>
      <c r="BN300" s="210"/>
      <c r="BO300" s="210"/>
      <c r="BP300" s="210"/>
      <c r="BQ300" s="210"/>
      <c r="BR300" s="210"/>
      <c r="BS300" s="210"/>
      <c r="BT300" s="210"/>
      <c r="BU300" s="189"/>
    </row>
    <row r="301" spans="1:73" s="160" customFormat="1" x14ac:dyDescent="0.2">
      <c r="A301" s="191"/>
      <c r="B301" s="192"/>
      <c r="C301" s="206"/>
      <c r="D301" s="206"/>
      <c r="E301" s="207"/>
      <c r="F301" s="195"/>
      <c r="G301" s="192"/>
      <c r="H301" s="192"/>
      <c r="I301" s="192"/>
      <c r="J301" s="192"/>
      <c r="K301" s="192"/>
      <c r="L301" s="196"/>
      <c r="M301" s="202"/>
      <c r="N301" s="192"/>
      <c r="O301" s="192"/>
      <c r="P301" s="197"/>
      <c r="Q301" s="208"/>
      <c r="R301" s="199"/>
      <c r="S301" s="192"/>
      <c r="T301" s="199"/>
      <c r="U301" s="200"/>
      <c r="V301" s="192"/>
      <c r="W301" s="192"/>
      <c r="X301" s="192"/>
      <c r="Y301" s="192"/>
      <c r="Z301" s="192"/>
      <c r="AA301" s="192"/>
      <c r="AB301" s="192"/>
      <c r="AC301" s="210"/>
      <c r="AD301" s="210"/>
      <c r="AE301" s="210"/>
      <c r="AF301" s="210"/>
      <c r="AG301" s="210"/>
      <c r="AH301" s="210"/>
      <c r="AI301" s="201"/>
      <c r="AJ301" s="366"/>
      <c r="AK301" s="201"/>
      <c r="AL301" s="368"/>
      <c r="AM301" s="192"/>
      <c r="AN301" s="201"/>
      <c r="AO301" s="201"/>
      <c r="AP301" s="201"/>
      <c r="AQ301" s="202"/>
      <c r="AR301" s="202"/>
      <c r="AS301" s="202"/>
      <c r="AT301" s="366"/>
      <c r="AU301" s="201"/>
      <c r="AV301" s="203"/>
      <c r="AW301" s="192"/>
      <c r="AX301" s="366"/>
      <c r="AY301" s="201"/>
      <c r="AZ301" s="201"/>
      <c r="BA301" s="201"/>
      <c r="BB301" s="210"/>
      <c r="BC301" s="210"/>
      <c r="BD301" s="210"/>
      <c r="BE301" s="210"/>
      <c r="BF301" s="210"/>
      <c r="BG301" s="210"/>
      <c r="BH301" s="210"/>
      <c r="BI301" s="210"/>
      <c r="BJ301" s="210"/>
      <c r="BK301" s="210"/>
      <c r="BL301" s="210"/>
      <c r="BM301" s="210"/>
      <c r="BN301" s="210"/>
      <c r="BO301" s="210"/>
      <c r="BP301" s="210"/>
      <c r="BQ301" s="210"/>
      <c r="BR301" s="210"/>
      <c r="BS301" s="210"/>
      <c r="BT301" s="210"/>
      <c r="BU301" s="189"/>
    </row>
    <row r="302" spans="1:73" s="160" customFormat="1" x14ac:dyDescent="0.2">
      <c r="A302" s="191"/>
      <c r="B302" s="192"/>
      <c r="C302" s="206"/>
      <c r="D302" s="206"/>
      <c r="E302" s="207"/>
      <c r="F302" s="195"/>
      <c r="G302" s="192"/>
      <c r="H302" s="192"/>
      <c r="I302" s="192"/>
      <c r="J302" s="192"/>
      <c r="K302" s="192"/>
      <c r="L302" s="196"/>
      <c r="M302" s="202"/>
      <c r="N302" s="192"/>
      <c r="O302" s="192"/>
      <c r="P302" s="197"/>
      <c r="Q302" s="208"/>
      <c r="R302" s="199"/>
      <c r="S302" s="192"/>
      <c r="T302" s="199"/>
      <c r="U302" s="200"/>
      <c r="V302" s="192"/>
      <c r="W302" s="192"/>
      <c r="X302" s="192"/>
      <c r="Y302" s="192"/>
      <c r="Z302" s="192"/>
      <c r="AA302" s="192"/>
      <c r="AB302" s="192"/>
      <c r="AC302" s="210"/>
      <c r="AD302" s="210"/>
      <c r="AE302" s="210"/>
      <c r="AF302" s="210"/>
      <c r="AG302" s="210"/>
      <c r="AH302" s="210"/>
      <c r="AI302" s="201"/>
      <c r="AJ302" s="366"/>
      <c r="AK302" s="201"/>
      <c r="AL302" s="368"/>
      <c r="AM302" s="192"/>
      <c r="AN302" s="201"/>
      <c r="AO302" s="201"/>
      <c r="AP302" s="201"/>
      <c r="AQ302" s="202"/>
      <c r="AR302" s="202"/>
      <c r="AS302" s="202"/>
      <c r="AT302" s="366"/>
      <c r="AU302" s="201"/>
      <c r="AV302" s="203"/>
      <c r="AW302" s="192"/>
      <c r="AX302" s="366"/>
      <c r="AY302" s="201"/>
      <c r="AZ302" s="201"/>
      <c r="BA302" s="201"/>
      <c r="BB302" s="210"/>
      <c r="BC302" s="210"/>
      <c r="BD302" s="210"/>
      <c r="BE302" s="210"/>
      <c r="BF302" s="210"/>
      <c r="BG302" s="210"/>
      <c r="BH302" s="210"/>
      <c r="BI302" s="210"/>
      <c r="BJ302" s="210"/>
      <c r="BK302" s="210"/>
      <c r="BL302" s="210"/>
      <c r="BM302" s="210"/>
      <c r="BN302" s="210"/>
      <c r="BO302" s="210"/>
      <c r="BP302" s="210"/>
      <c r="BQ302" s="210"/>
      <c r="BR302" s="210"/>
      <c r="BS302" s="210"/>
      <c r="BT302" s="210"/>
      <c r="BU302" s="189"/>
    </row>
    <row r="303" spans="1:73" s="160" customFormat="1" x14ac:dyDescent="0.2">
      <c r="A303" s="191"/>
      <c r="B303" s="192"/>
      <c r="C303" s="206"/>
      <c r="D303" s="206"/>
      <c r="E303" s="207"/>
      <c r="F303" s="195"/>
      <c r="G303" s="192"/>
      <c r="H303" s="192"/>
      <c r="I303" s="192"/>
      <c r="J303" s="192"/>
      <c r="K303" s="192"/>
      <c r="L303" s="196"/>
      <c r="M303" s="202"/>
      <c r="N303" s="192"/>
      <c r="O303" s="192"/>
      <c r="P303" s="197"/>
      <c r="Q303" s="208"/>
      <c r="R303" s="199"/>
      <c r="S303" s="192"/>
      <c r="T303" s="199"/>
      <c r="U303" s="200"/>
      <c r="V303" s="192"/>
      <c r="W303" s="192"/>
      <c r="X303" s="192"/>
      <c r="Y303" s="192"/>
      <c r="Z303" s="192"/>
      <c r="AA303" s="192"/>
      <c r="AB303" s="192"/>
      <c r="AC303" s="210"/>
      <c r="AD303" s="210"/>
      <c r="AE303" s="210"/>
      <c r="AF303" s="210"/>
      <c r="AG303" s="210"/>
      <c r="AH303" s="210"/>
      <c r="AI303" s="201"/>
      <c r="AJ303" s="366"/>
      <c r="AK303" s="201"/>
      <c r="AL303" s="368"/>
      <c r="AM303" s="192"/>
      <c r="AN303" s="201"/>
      <c r="AO303" s="201"/>
      <c r="AP303" s="201"/>
      <c r="AQ303" s="202"/>
      <c r="AR303" s="202"/>
      <c r="AS303" s="202"/>
      <c r="AT303" s="366"/>
      <c r="AU303" s="201"/>
      <c r="AV303" s="203"/>
      <c r="AW303" s="192"/>
      <c r="AX303" s="366"/>
      <c r="AY303" s="201"/>
      <c r="AZ303" s="201"/>
      <c r="BA303" s="201"/>
      <c r="BB303" s="210"/>
      <c r="BC303" s="210"/>
      <c r="BD303" s="210"/>
      <c r="BE303" s="210"/>
      <c r="BF303" s="210"/>
      <c r="BG303" s="210"/>
      <c r="BH303" s="210"/>
      <c r="BI303" s="210"/>
      <c r="BJ303" s="210"/>
      <c r="BK303" s="210"/>
      <c r="BL303" s="210"/>
      <c r="BM303" s="210"/>
      <c r="BN303" s="210"/>
      <c r="BO303" s="210"/>
      <c r="BP303" s="210"/>
      <c r="BQ303" s="210"/>
      <c r="BR303" s="210"/>
      <c r="BS303" s="210"/>
      <c r="BT303" s="210"/>
      <c r="BU303" s="189"/>
    </row>
    <row r="304" spans="1:73" s="160" customFormat="1" x14ac:dyDescent="0.2">
      <c r="A304" s="191"/>
      <c r="B304" s="192"/>
      <c r="C304" s="206"/>
      <c r="D304" s="206"/>
      <c r="E304" s="207"/>
      <c r="F304" s="195"/>
      <c r="G304" s="192"/>
      <c r="H304" s="192"/>
      <c r="I304" s="192"/>
      <c r="J304" s="192"/>
      <c r="K304" s="192"/>
      <c r="L304" s="196"/>
      <c r="M304" s="202"/>
      <c r="N304" s="192"/>
      <c r="O304" s="192"/>
      <c r="P304" s="197"/>
      <c r="Q304" s="208"/>
      <c r="R304" s="199"/>
      <c r="S304" s="192"/>
      <c r="T304" s="199"/>
      <c r="U304" s="200"/>
      <c r="V304" s="192"/>
      <c r="W304" s="192"/>
      <c r="X304" s="192"/>
      <c r="Y304" s="192"/>
      <c r="Z304" s="192"/>
      <c r="AA304" s="192"/>
      <c r="AB304" s="192"/>
      <c r="AC304" s="210"/>
      <c r="AD304" s="210"/>
      <c r="AE304" s="210"/>
      <c r="AF304" s="210"/>
      <c r="AG304" s="210"/>
      <c r="AH304" s="210"/>
      <c r="AI304" s="201"/>
      <c r="AJ304" s="366"/>
      <c r="AK304" s="201"/>
      <c r="AL304" s="368"/>
      <c r="AM304" s="192"/>
      <c r="AN304" s="201"/>
      <c r="AO304" s="201"/>
      <c r="AP304" s="201"/>
      <c r="AQ304" s="202"/>
      <c r="AR304" s="202"/>
      <c r="AS304" s="202"/>
      <c r="AT304" s="366"/>
      <c r="AU304" s="201"/>
      <c r="AV304" s="203"/>
      <c r="AW304" s="192"/>
      <c r="AX304" s="366"/>
      <c r="AY304" s="201"/>
      <c r="AZ304" s="201"/>
      <c r="BA304" s="201"/>
      <c r="BB304" s="210"/>
      <c r="BC304" s="210"/>
      <c r="BD304" s="210"/>
      <c r="BE304" s="210"/>
      <c r="BF304" s="210"/>
      <c r="BG304" s="210"/>
      <c r="BH304" s="210"/>
      <c r="BI304" s="210"/>
      <c r="BJ304" s="210"/>
      <c r="BK304" s="210"/>
      <c r="BL304" s="210"/>
      <c r="BM304" s="210"/>
      <c r="BN304" s="210"/>
      <c r="BO304" s="210"/>
      <c r="BP304" s="210"/>
      <c r="BQ304" s="210"/>
      <c r="BR304" s="210"/>
      <c r="BS304" s="210"/>
      <c r="BT304" s="210"/>
      <c r="BU304" s="189"/>
    </row>
    <row r="305" spans="1:73" s="160" customFormat="1" x14ac:dyDescent="0.2">
      <c r="A305" s="191"/>
      <c r="B305" s="192"/>
      <c r="C305" s="206"/>
      <c r="D305" s="206"/>
      <c r="E305" s="207"/>
      <c r="F305" s="195"/>
      <c r="G305" s="192"/>
      <c r="H305" s="192"/>
      <c r="I305" s="192"/>
      <c r="J305" s="192"/>
      <c r="K305" s="192"/>
      <c r="L305" s="196"/>
      <c r="M305" s="202"/>
      <c r="N305" s="192"/>
      <c r="O305" s="192"/>
      <c r="P305" s="197"/>
      <c r="Q305" s="208"/>
      <c r="R305" s="199"/>
      <c r="S305" s="192"/>
      <c r="T305" s="199"/>
      <c r="U305" s="200"/>
      <c r="V305" s="192"/>
      <c r="W305" s="192"/>
      <c r="X305" s="192"/>
      <c r="Y305" s="192"/>
      <c r="Z305" s="192"/>
      <c r="AA305" s="192"/>
      <c r="AB305" s="192"/>
      <c r="AC305" s="210"/>
      <c r="AD305" s="210"/>
      <c r="AE305" s="210"/>
      <c r="AF305" s="210"/>
      <c r="AG305" s="210"/>
      <c r="AH305" s="210"/>
      <c r="AI305" s="201"/>
      <c r="AJ305" s="366"/>
      <c r="AK305" s="201"/>
      <c r="AL305" s="368"/>
      <c r="AM305" s="192"/>
      <c r="AN305" s="201"/>
      <c r="AO305" s="201"/>
      <c r="AP305" s="201"/>
      <c r="AQ305" s="202"/>
      <c r="AR305" s="202"/>
      <c r="AS305" s="202"/>
      <c r="AT305" s="366"/>
      <c r="AU305" s="201"/>
      <c r="AV305" s="203"/>
      <c r="AW305" s="192"/>
      <c r="AX305" s="366"/>
      <c r="AY305" s="201"/>
      <c r="AZ305" s="201"/>
      <c r="BA305" s="201"/>
      <c r="BB305" s="210"/>
      <c r="BC305" s="210"/>
      <c r="BD305" s="210"/>
      <c r="BE305" s="210"/>
      <c r="BF305" s="210"/>
      <c r="BG305" s="210"/>
      <c r="BH305" s="210"/>
      <c r="BI305" s="210"/>
      <c r="BJ305" s="210"/>
      <c r="BK305" s="210"/>
      <c r="BL305" s="210"/>
      <c r="BM305" s="210"/>
      <c r="BN305" s="210"/>
      <c r="BO305" s="210"/>
      <c r="BP305" s="210"/>
      <c r="BQ305" s="210"/>
      <c r="BR305" s="210"/>
      <c r="BS305" s="210"/>
      <c r="BT305" s="210"/>
      <c r="BU305" s="189"/>
    </row>
    <row r="306" spans="1:73" s="160" customFormat="1" x14ac:dyDescent="0.2">
      <c r="A306" s="191"/>
      <c r="B306" s="192"/>
      <c r="C306" s="206"/>
      <c r="D306" s="206"/>
      <c r="E306" s="207"/>
      <c r="F306" s="195"/>
      <c r="G306" s="192"/>
      <c r="H306" s="192"/>
      <c r="I306" s="192"/>
      <c r="J306" s="192"/>
      <c r="K306" s="192"/>
      <c r="L306" s="196"/>
      <c r="M306" s="202"/>
      <c r="N306" s="192"/>
      <c r="O306" s="192"/>
      <c r="P306" s="197"/>
      <c r="Q306" s="208"/>
      <c r="R306" s="199"/>
      <c r="S306" s="192"/>
      <c r="T306" s="199"/>
      <c r="U306" s="200"/>
      <c r="V306" s="192"/>
      <c r="W306" s="192"/>
      <c r="X306" s="192"/>
      <c r="Y306" s="192"/>
      <c r="Z306" s="192"/>
      <c r="AA306" s="192"/>
      <c r="AB306" s="192"/>
      <c r="AC306" s="210"/>
      <c r="AD306" s="210"/>
      <c r="AE306" s="210"/>
      <c r="AF306" s="210"/>
      <c r="AG306" s="210"/>
      <c r="AH306" s="210"/>
      <c r="AI306" s="201"/>
      <c r="AJ306" s="366"/>
      <c r="AK306" s="201"/>
      <c r="AL306" s="368"/>
      <c r="AM306" s="192"/>
      <c r="AN306" s="201"/>
      <c r="AO306" s="201"/>
      <c r="AP306" s="201"/>
      <c r="AQ306" s="202"/>
      <c r="AR306" s="202"/>
      <c r="AS306" s="202"/>
      <c r="AT306" s="366"/>
      <c r="AU306" s="201"/>
      <c r="AV306" s="203"/>
      <c r="AW306" s="192"/>
      <c r="AX306" s="366"/>
      <c r="AY306" s="201"/>
      <c r="AZ306" s="201"/>
      <c r="BA306" s="201"/>
      <c r="BB306" s="210"/>
      <c r="BC306" s="210"/>
      <c r="BD306" s="210"/>
      <c r="BE306" s="210"/>
      <c r="BF306" s="210"/>
      <c r="BG306" s="210"/>
      <c r="BH306" s="210"/>
      <c r="BI306" s="210"/>
      <c r="BJ306" s="210"/>
      <c r="BK306" s="210"/>
      <c r="BL306" s="210"/>
      <c r="BM306" s="210"/>
      <c r="BN306" s="210"/>
      <c r="BO306" s="210"/>
      <c r="BP306" s="210"/>
      <c r="BQ306" s="210"/>
      <c r="BR306" s="210"/>
      <c r="BS306" s="210"/>
      <c r="BT306" s="210"/>
      <c r="BU306" s="189"/>
    </row>
    <row r="307" spans="1:73" s="160" customFormat="1" x14ac:dyDescent="0.2">
      <c r="A307" s="191"/>
      <c r="B307" s="192"/>
      <c r="C307" s="206"/>
      <c r="D307" s="206"/>
      <c r="E307" s="207"/>
      <c r="F307" s="195"/>
      <c r="G307" s="192"/>
      <c r="H307" s="192"/>
      <c r="I307" s="192"/>
      <c r="J307" s="192"/>
      <c r="K307" s="192"/>
      <c r="L307" s="196"/>
      <c r="M307" s="202"/>
      <c r="N307" s="192"/>
      <c r="O307" s="192"/>
      <c r="P307" s="197"/>
      <c r="Q307" s="208"/>
      <c r="R307" s="199"/>
      <c r="S307" s="192"/>
      <c r="T307" s="199"/>
      <c r="U307" s="200"/>
      <c r="V307" s="192"/>
      <c r="W307" s="192"/>
      <c r="X307" s="192"/>
      <c r="Y307" s="192"/>
      <c r="Z307" s="192"/>
      <c r="AA307" s="192"/>
      <c r="AB307" s="192"/>
      <c r="AC307" s="210"/>
      <c r="AD307" s="210"/>
      <c r="AE307" s="210"/>
      <c r="AF307" s="210"/>
      <c r="AG307" s="210"/>
      <c r="AH307" s="210"/>
      <c r="AI307" s="201"/>
      <c r="AJ307" s="366"/>
      <c r="AK307" s="201"/>
      <c r="AL307" s="368"/>
      <c r="AM307" s="192"/>
      <c r="AN307" s="201"/>
      <c r="AO307" s="201"/>
      <c r="AP307" s="201"/>
      <c r="AQ307" s="202"/>
      <c r="AR307" s="202"/>
      <c r="AS307" s="202"/>
      <c r="AT307" s="366"/>
      <c r="AU307" s="201"/>
      <c r="AV307" s="203"/>
      <c r="AW307" s="192"/>
      <c r="AX307" s="366"/>
      <c r="AY307" s="201"/>
      <c r="AZ307" s="201"/>
      <c r="BA307" s="201"/>
      <c r="BB307" s="210"/>
      <c r="BC307" s="210"/>
      <c r="BD307" s="210"/>
      <c r="BE307" s="210"/>
      <c r="BF307" s="210"/>
      <c r="BG307" s="210"/>
      <c r="BH307" s="210"/>
      <c r="BI307" s="210"/>
      <c r="BJ307" s="210"/>
      <c r="BK307" s="210"/>
      <c r="BL307" s="210"/>
      <c r="BM307" s="210"/>
      <c r="BN307" s="210"/>
      <c r="BO307" s="210"/>
      <c r="BP307" s="210"/>
      <c r="BQ307" s="210"/>
      <c r="BR307" s="210"/>
      <c r="BS307" s="210"/>
      <c r="BT307" s="210"/>
      <c r="BU307" s="189"/>
    </row>
    <row r="308" spans="1:73" s="160" customFormat="1" x14ac:dyDescent="0.2">
      <c r="A308" s="191"/>
      <c r="B308" s="192"/>
      <c r="C308" s="206"/>
      <c r="D308" s="206"/>
      <c r="E308" s="207"/>
      <c r="F308" s="195"/>
      <c r="G308" s="192"/>
      <c r="H308" s="192"/>
      <c r="I308" s="192"/>
      <c r="J308" s="192"/>
      <c r="K308" s="192"/>
      <c r="L308" s="196"/>
      <c r="M308" s="202"/>
      <c r="N308" s="192"/>
      <c r="O308" s="192"/>
      <c r="P308" s="197"/>
      <c r="Q308" s="208"/>
      <c r="R308" s="199"/>
      <c r="S308" s="192"/>
      <c r="T308" s="199"/>
      <c r="U308" s="200"/>
      <c r="V308" s="192"/>
      <c r="W308" s="192"/>
      <c r="X308" s="192"/>
      <c r="Y308" s="192"/>
      <c r="Z308" s="192"/>
      <c r="AA308" s="192"/>
      <c r="AB308" s="192"/>
      <c r="AC308" s="210"/>
      <c r="AD308" s="210"/>
      <c r="AE308" s="210"/>
      <c r="AF308" s="210"/>
      <c r="AG308" s="210"/>
      <c r="AH308" s="210"/>
      <c r="AI308" s="201"/>
      <c r="AJ308" s="366"/>
      <c r="AK308" s="201"/>
      <c r="AL308" s="368"/>
      <c r="AM308" s="192"/>
      <c r="AN308" s="201"/>
      <c r="AO308" s="201"/>
      <c r="AP308" s="201"/>
      <c r="AQ308" s="202"/>
      <c r="AR308" s="202"/>
      <c r="AS308" s="202"/>
      <c r="AT308" s="366"/>
      <c r="AU308" s="201"/>
      <c r="AV308" s="203"/>
      <c r="AW308" s="192"/>
      <c r="AX308" s="366"/>
      <c r="AY308" s="201"/>
      <c r="AZ308" s="201"/>
      <c r="BA308" s="201"/>
      <c r="BB308" s="210"/>
      <c r="BC308" s="210"/>
      <c r="BD308" s="210"/>
      <c r="BE308" s="210"/>
      <c r="BF308" s="210"/>
      <c r="BG308" s="210"/>
      <c r="BH308" s="210"/>
      <c r="BI308" s="210"/>
      <c r="BJ308" s="210"/>
      <c r="BK308" s="210"/>
      <c r="BL308" s="210"/>
      <c r="BM308" s="210"/>
      <c r="BN308" s="210"/>
      <c r="BO308" s="210"/>
      <c r="BP308" s="210"/>
      <c r="BQ308" s="210"/>
      <c r="BR308" s="210"/>
      <c r="BS308" s="210"/>
      <c r="BT308" s="210"/>
      <c r="BU308" s="189"/>
    </row>
    <row r="309" spans="1:73" s="160" customFormat="1" x14ac:dyDescent="0.2">
      <c r="A309" s="191"/>
      <c r="B309" s="192"/>
      <c r="C309" s="206"/>
      <c r="D309" s="206"/>
      <c r="E309" s="207"/>
      <c r="F309" s="195"/>
      <c r="G309" s="192"/>
      <c r="H309" s="192"/>
      <c r="I309" s="192"/>
      <c r="J309" s="192"/>
      <c r="K309" s="192"/>
      <c r="L309" s="196"/>
      <c r="M309" s="202"/>
      <c r="N309" s="192"/>
      <c r="O309" s="192"/>
      <c r="P309" s="197"/>
      <c r="Q309" s="208"/>
      <c r="R309" s="199"/>
      <c r="S309" s="192"/>
      <c r="T309" s="199"/>
      <c r="U309" s="200"/>
      <c r="V309" s="192"/>
      <c r="W309" s="192"/>
      <c r="X309" s="192"/>
      <c r="Y309" s="192"/>
      <c r="Z309" s="192"/>
      <c r="AA309" s="192"/>
      <c r="AB309" s="192"/>
      <c r="AC309" s="210"/>
      <c r="AD309" s="210"/>
      <c r="AE309" s="210"/>
      <c r="AF309" s="210"/>
      <c r="AG309" s="210"/>
      <c r="AH309" s="210"/>
      <c r="AI309" s="201"/>
      <c r="AJ309" s="366"/>
      <c r="AK309" s="201"/>
      <c r="AL309" s="368"/>
      <c r="AM309" s="192"/>
      <c r="AN309" s="201"/>
      <c r="AO309" s="201"/>
      <c r="AP309" s="201"/>
      <c r="AQ309" s="202"/>
      <c r="AR309" s="202"/>
      <c r="AS309" s="202"/>
      <c r="AT309" s="366"/>
      <c r="AU309" s="201"/>
      <c r="AV309" s="203"/>
      <c r="AW309" s="192"/>
      <c r="AX309" s="366"/>
      <c r="AY309" s="201"/>
      <c r="AZ309" s="201"/>
      <c r="BA309" s="201"/>
      <c r="BB309" s="210"/>
      <c r="BC309" s="210"/>
      <c r="BD309" s="210"/>
      <c r="BE309" s="210"/>
      <c r="BF309" s="210"/>
      <c r="BG309" s="210"/>
      <c r="BH309" s="210"/>
      <c r="BI309" s="210"/>
      <c r="BJ309" s="210"/>
      <c r="BK309" s="210"/>
      <c r="BL309" s="210"/>
      <c r="BM309" s="210"/>
      <c r="BN309" s="210"/>
      <c r="BO309" s="210"/>
      <c r="BP309" s="210"/>
      <c r="BQ309" s="210"/>
      <c r="BR309" s="210"/>
      <c r="BS309" s="210"/>
      <c r="BT309" s="210"/>
      <c r="BU309" s="189"/>
    </row>
    <row r="310" spans="1:73" s="160" customFormat="1" x14ac:dyDescent="0.2">
      <c r="A310" s="191"/>
      <c r="B310" s="192"/>
      <c r="C310" s="206"/>
      <c r="D310" s="206"/>
      <c r="E310" s="207"/>
      <c r="F310" s="195"/>
      <c r="G310" s="192"/>
      <c r="H310" s="192"/>
      <c r="I310" s="192"/>
      <c r="J310" s="192"/>
      <c r="K310" s="192"/>
      <c r="L310" s="196"/>
      <c r="M310" s="202"/>
      <c r="N310" s="192"/>
      <c r="O310" s="192"/>
      <c r="P310" s="197"/>
      <c r="Q310" s="208"/>
      <c r="R310" s="199"/>
      <c r="S310" s="192"/>
      <c r="T310" s="199"/>
      <c r="U310" s="200"/>
      <c r="V310" s="192"/>
      <c r="W310" s="192"/>
      <c r="X310" s="192"/>
      <c r="Y310" s="192"/>
      <c r="Z310" s="192"/>
      <c r="AA310" s="192"/>
      <c r="AB310" s="192"/>
      <c r="AC310" s="210"/>
      <c r="AD310" s="210"/>
      <c r="AE310" s="210"/>
      <c r="AF310" s="210"/>
      <c r="AG310" s="210"/>
      <c r="AH310" s="210"/>
      <c r="AI310" s="201"/>
      <c r="AJ310" s="366"/>
      <c r="AK310" s="201"/>
      <c r="AL310" s="368"/>
      <c r="AM310" s="192"/>
      <c r="AN310" s="201"/>
      <c r="AO310" s="201"/>
      <c r="AP310" s="201"/>
      <c r="AQ310" s="202"/>
      <c r="AR310" s="202"/>
      <c r="AS310" s="202"/>
      <c r="AT310" s="366"/>
      <c r="AU310" s="201"/>
      <c r="AV310" s="203"/>
      <c r="AW310" s="192"/>
      <c r="AX310" s="366"/>
      <c r="AY310" s="201"/>
      <c r="AZ310" s="201"/>
      <c r="BA310" s="201"/>
      <c r="BB310" s="210"/>
      <c r="BC310" s="210"/>
      <c r="BD310" s="210"/>
      <c r="BE310" s="210"/>
      <c r="BF310" s="210"/>
      <c r="BG310" s="210"/>
      <c r="BH310" s="210"/>
      <c r="BI310" s="210"/>
      <c r="BJ310" s="210"/>
      <c r="BK310" s="210"/>
      <c r="BL310" s="210"/>
      <c r="BM310" s="210"/>
      <c r="BN310" s="210"/>
      <c r="BO310" s="210"/>
      <c r="BP310" s="210"/>
      <c r="BQ310" s="210"/>
      <c r="BR310" s="210"/>
      <c r="BS310" s="210"/>
      <c r="BT310" s="210"/>
      <c r="BU310" s="189"/>
    </row>
    <row r="311" spans="1:73" s="160" customFormat="1" x14ac:dyDescent="0.2">
      <c r="A311" s="191"/>
      <c r="B311" s="192"/>
      <c r="C311" s="206"/>
      <c r="D311" s="206"/>
      <c r="E311" s="207"/>
      <c r="F311" s="195"/>
      <c r="G311" s="192"/>
      <c r="H311" s="192"/>
      <c r="I311" s="192"/>
      <c r="J311" s="192"/>
      <c r="K311" s="192"/>
      <c r="L311" s="196"/>
      <c r="M311" s="202"/>
      <c r="N311" s="192"/>
      <c r="O311" s="192"/>
      <c r="P311" s="197"/>
      <c r="Q311" s="208"/>
      <c r="R311" s="199"/>
      <c r="S311" s="192"/>
      <c r="T311" s="199"/>
      <c r="U311" s="200"/>
      <c r="V311" s="192"/>
      <c r="W311" s="192"/>
      <c r="X311" s="192"/>
      <c r="Y311" s="192"/>
      <c r="Z311" s="192"/>
      <c r="AA311" s="192"/>
      <c r="AB311" s="192"/>
      <c r="AC311" s="210"/>
      <c r="AD311" s="210"/>
      <c r="AE311" s="210"/>
      <c r="AF311" s="210"/>
      <c r="AG311" s="210"/>
      <c r="AH311" s="210"/>
      <c r="AI311" s="201"/>
      <c r="AJ311" s="366"/>
      <c r="AK311" s="201"/>
      <c r="AL311" s="368"/>
      <c r="AM311" s="192"/>
      <c r="AN311" s="201"/>
      <c r="AO311" s="201"/>
      <c r="AP311" s="201"/>
      <c r="AQ311" s="202"/>
      <c r="AR311" s="202"/>
      <c r="AS311" s="202"/>
      <c r="AT311" s="366"/>
      <c r="AU311" s="201"/>
      <c r="AV311" s="203"/>
      <c r="AW311" s="192"/>
      <c r="AX311" s="366"/>
      <c r="AY311" s="201"/>
      <c r="AZ311" s="201"/>
      <c r="BA311" s="201"/>
      <c r="BB311" s="210"/>
      <c r="BC311" s="210"/>
      <c r="BD311" s="210"/>
      <c r="BE311" s="210"/>
      <c r="BF311" s="210"/>
      <c r="BG311" s="210"/>
      <c r="BH311" s="210"/>
      <c r="BI311" s="210"/>
      <c r="BJ311" s="210"/>
      <c r="BK311" s="210"/>
      <c r="BL311" s="210"/>
      <c r="BM311" s="210"/>
      <c r="BN311" s="210"/>
      <c r="BO311" s="210"/>
      <c r="BP311" s="210"/>
      <c r="BQ311" s="210"/>
      <c r="BR311" s="210"/>
      <c r="BS311" s="210"/>
      <c r="BT311" s="210"/>
      <c r="BU311" s="189"/>
    </row>
    <row r="312" spans="1:73" s="160" customFormat="1" x14ac:dyDescent="0.2">
      <c r="A312" s="191"/>
      <c r="B312" s="192"/>
      <c r="C312" s="206"/>
      <c r="D312" s="206"/>
      <c r="E312" s="207"/>
      <c r="F312" s="195"/>
      <c r="G312" s="192"/>
      <c r="H312" s="192"/>
      <c r="I312" s="192"/>
      <c r="J312" s="192"/>
      <c r="K312" s="192"/>
      <c r="L312" s="196"/>
      <c r="M312" s="202"/>
      <c r="N312" s="192"/>
      <c r="O312" s="192"/>
      <c r="P312" s="197"/>
      <c r="Q312" s="208"/>
      <c r="R312" s="199"/>
      <c r="S312" s="192"/>
      <c r="T312" s="199"/>
      <c r="U312" s="200"/>
      <c r="V312" s="192"/>
      <c r="W312" s="192"/>
      <c r="X312" s="192"/>
      <c r="Y312" s="192"/>
      <c r="Z312" s="192"/>
      <c r="AA312" s="192"/>
      <c r="AB312" s="192"/>
      <c r="AC312" s="210"/>
      <c r="AD312" s="210"/>
      <c r="AE312" s="210"/>
      <c r="AF312" s="210"/>
      <c r="AG312" s="210"/>
      <c r="AH312" s="210"/>
      <c r="AI312" s="201"/>
      <c r="AJ312" s="366"/>
      <c r="AK312" s="201"/>
      <c r="AL312" s="368"/>
      <c r="AM312" s="192"/>
      <c r="AN312" s="201"/>
      <c r="AO312" s="201"/>
      <c r="AP312" s="201"/>
      <c r="AQ312" s="202"/>
      <c r="AR312" s="202"/>
      <c r="AS312" s="202"/>
      <c r="AT312" s="366"/>
      <c r="AU312" s="201"/>
      <c r="AV312" s="203"/>
      <c r="AW312" s="192"/>
      <c r="AX312" s="366"/>
      <c r="AY312" s="201"/>
      <c r="AZ312" s="201"/>
      <c r="BA312" s="201"/>
      <c r="BB312" s="210"/>
      <c r="BC312" s="210"/>
      <c r="BD312" s="210"/>
      <c r="BE312" s="210"/>
      <c r="BF312" s="210"/>
      <c r="BG312" s="210"/>
      <c r="BH312" s="210"/>
      <c r="BI312" s="210"/>
      <c r="BJ312" s="210"/>
      <c r="BK312" s="210"/>
      <c r="BL312" s="210"/>
      <c r="BM312" s="210"/>
      <c r="BN312" s="210"/>
      <c r="BO312" s="210"/>
      <c r="BP312" s="210"/>
      <c r="BQ312" s="210"/>
      <c r="BR312" s="210"/>
      <c r="BS312" s="210"/>
      <c r="BT312" s="210"/>
      <c r="BU312" s="189"/>
    </row>
    <row r="313" spans="1:73" s="160" customFormat="1" x14ac:dyDescent="0.2">
      <c r="A313" s="191"/>
      <c r="B313" s="192"/>
      <c r="C313" s="206"/>
      <c r="D313" s="206"/>
      <c r="E313" s="207"/>
      <c r="F313" s="195"/>
      <c r="G313" s="192"/>
      <c r="H313" s="192"/>
      <c r="I313" s="192"/>
      <c r="J313" s="192"/>
      <c r="K313" s="192"/>
      <c r="L313" s="196"/>
      <c r="M313" s="202"/>
      <c r="N313" s="192"/>
      <c r="O313" s="192"/>
      <c r="P313" s="197"/>
      <c r="Q313" s="208"/>
      <c r="R313" s="199"/>
      <c r="S313" s="192"/>
      <c r="T313" s="199"/>
      <c r="U313" s="200"/>
      <c r="V313" s="192"/>
      <c r="W313" s="192"/>
      <c r="X313" s="192"/>
      <c r="Y313" s="192"/>
      <c r="Z313" s="192"/>
      <c r="AA313" s="192"/>
      <c r="AB313" s="192"/>
      <c r="AC313" s="210"/>
      <c r="AD313" s="210"/>
      <c r="AE313" s="210"/>
      <c r="AF313" s="210"/>
      <c r="AG313" s="210"/>
      <c r="AH313" s="210"/>
      <c r="AI313" s="201"/>
      <c r="AJ313" s="366"/>
      <c r="AK313" s="201"/>
      <c r="AL313" s="368"/>
      <c r="AM313" s="192"/>
      <c r="AN313" s="201"/>
      <c r="AO313" s="201"/>
      <c r="AP313" s="201"/>
      <c r="AQ313" s="202"/>
      <c r="AR313" s="202"/>
      <c r="AS313" s="202"/>
      <c r="AT313" s="366"/>
      <c r="AU313" s="201"/>
      <c r="AV313" s="203"/>
      <c r="AW313" s="192"/>
      <c r="AX313" s="366"/>
      <c r="AY313" s="201"/>
      <c r="AZ313" s="201"/>
      <c r="BA313" s="201"/>
      <c r="BB313" s="210"/>
      <c r="BC313" s="210"/>
      <c r="BD313" s="210"/>
      <c r="BE313" s="210"/>
      <c r="BF313" s="210"/>
      <c r="BG313" s="210"/>
      <c r="BH313" s="210"/>
      <c r="BI313" s="210"/>
      <c r="BJ313" s="210"/>
      <c r="BK313" s="210"/>
      <c r="BL313" s="210"/>
      <c r="BM313" s="210"/>
      <c r="BN313" s="210"/>
      <c r="BO313" s="210"/>
      <c r="BP313" s="210"/>
      <c r="BQ313" s="210"/>
      <c r="BR313" s="210"/>
      <c r="BS313" s="210"/>
      <c r="BT313" s="210"/>
      <c r="BU313" s="189"/>
    </row>
    <row r="314" spans="1:73" s="160" customFormat="1" x14ac:dyDescent="0.2">
      <c r="A314" s="191"/>
      <c r="B314" s="192"/>
      <c r="C314" s="206"/>
      <c r="D314" s="206"/>
      <c r="E314" s="207"/>
      <c r="F314" s="195"/>
      <c r="G314" s="192"/>
      <c r="H314" s="192"/>
      <c r="I314" s="192"/>
      <c r="J314" s="192"/>
      <c r="K314" s="192"/>
      <c r="L314" s="196"/>
      <c r="M314" s="202"/>
      <c r="N314" s="192"/>
      <c r="O314" s="192"/>
      <c r="P314" s="197"/>
      <c r="Q314" s="208"/>
      <c r="R314" s="199"/>
      <c r="S314" s="192"/>
      <c r="T314" s="199"/>
      <c r="U314" s="200"/>
      <c r="V314" s="192"/>
      <c r="W314" s="192"/>
      <c r="X314" s="192"/>
      <c r="Y314" s="192"/>
      <c r="Z314" s="192"/>
      <c r="AA314" s="192"/>
      <c r="AB314" s="192"/>
      <c r="AC314" s="210"/>
      <c r="AD314" s="210"/>
      <c r="AE314" s="210"/>
      <c r="AF314" s="210"/>
      <c r="AG314" s="210"/>
      <c r="AH314" s="210"/>
      <c r="AI314" s="201"/>
      <c r="AJ314" s="366"/>
      <c r="AK314" s="201"/>
      <c r="AL314" s="368"/>
      <c r="AM314" s="192"/>
      <c r="AN314" s="201"/>
      <c r="AO314" s="201"/>
      <c r="AP314" s="201"/>
      <c r="AQ314" s="202"/>
      <c r="AR314" s="202"/>
      <c r="AS314" s="202"/>
      <c r="AT314" s="366"/>
      <c r="AU314" s="201"/>
      <c r="AV314" s="203"/>
      <c r="AW314" s="192"/>
      <c r="AX314" s="366"/>
      <c r="AY314" s="201"/>
      <c r="AZ314" s="201"/>
      <c r="BA314" s="201"/>
      <c r="BB314" s="210"/>
      <c r="BC314" s="210"/>
      <c r="BD314" s="210"/>
      <c r="BE314" s="210"/>
      <c r="BF314" s="210"/>
      <c r="BG314" s="210"/>
      <c r="BH314" s="210"/>
      <c r="BI314" s="210"/>
      <c r="BJ314" s="210"/>
      <c r="BK314" s="210"/>
      <c r="BL314" s="210"/>
      <c r="BM314" s="210"/>
      <c r="BN314" s="210"/>
      <c r="BO314" s="210"/>
      <c r="BP314" s="210"/>
      <c r="BQ314" s="210"/>
      <c r="BR314" s="210"/>
      <c r="BS314" s="210"/>
      <c r="BT314" s="210"/>
      <c r="BU314" s="189"/>
    </row>
    <row r="315" spans="1:73" s="160" customFormat="1" x14ac:dyDescent="0.2">
      <c r="A315" s="191"/>
      <c r="B315" s="192"/>
      <c r="C315" s="206"/>
      <c r="D315" s="206"/>
      <c r="E315" s="207"/>
      <c r="F315" s="195"/>
      <c r="G315" s="192"/>
      <c r="H315" s="192"/>
      <c r="I315" s="192"/>
      <c r="J315" s="192"/>
      <c r="K315" s="192"/>
      <c r="L315" s="196"/>
      <c r="M315" s="202"/>
      <c r="N315" s="192"/>
      <c r="O315" s="192"/>
      <c r="P315" s="197"/>
      <c r="Q315" s="208"/>
      <c r="R315" s="199"/>
      <c r="S315" s="192"/>
      <c r="T315" s="199"/>
      <c r="U315" s="200"/>
      <c r="V315" s="192"/>
      <c r="W315" s="192"/>
      <c r="X315" s="192"/>
      <c r="Y315" s="192"/>
      <c r="Z315" s="192"/>
      <c r="AA315" s="192"/>
      <c r="AB315" s="192"/>
      <c r="AC315" s="210"/>
      <c r="AD315" s="210"/>
      <c r="AE315" s="210"/>
      <c r="AF315" s="210"/>
      <c r="AG315" s="210"/>
      <c r="AH315" s="210"/>
      <c r="AI315" s="201"/>
      <c r="AJ315" s="366"/>
      <c r="AK315" s="201"/>
      <c r="AL315" s="368"/>
      <c r="AM315" s="192"/>
      <c r="AN315" s="201"/>
      <c r="AO315" s="201"/>
      <c r="AP315" s="201"/>
      <c r="AQ315" s="202"/>
      <c r="AR315" s="202"/>
      <c r="AS315" s="202"/>
      <c r="AT315" s="366"/>
      <c r="AU315" s="201"/>
      <c r="AV315" s="203"/>
      <c r="AW315" s="192"/>
      <c r="AX315" s="366"/>
      <c r="AY315" s="201"/>
      <c r="AZ315" s="201"/>
      <c r="BA315" s="201"/>
      <c r="BB315" s="210"/>
      <c r="BC315" s="210"/>
      <c r="BD315" s="210"/>
      <c r="BE315" s="210"/>
      <c r="BF315" s="210"/>
      <c r="BG315" s="210"/>
      <c r="BH315" s="210"/>
      <c r="BI315" s="210"/>
      <c r="BJ315" s="210"/>
      <c r="BK315" s="210"/>
      <c r="BL315" s="210"/>
      <c r="BM315" s="210"/>
      <c r="BN315" s="210"/>
      <c r="BO315" s="210"/>
      <c r="BP315" s="210"/>
      <c r="BQ315" s="210"/>
      <c r="BR315" s="210"/>
      <c r="BS315" s="210"/>
      <c r="BT315" s="210"/>
      <c r="BU315" s="189"/>
    </row>
    <row r="316" spans="1:73" s="160" customFormat="1" x14ac:dyDescent="0.2">
      <c r="A316" s="191"/>
      <c r="B316" s="192"/>
      <c r="C316" s="206"/>
      <c r="D316" s="206"/>
      <c r="E316" s="207"/>
      <c r="F316" s="195"/>
      <c r="G316" s="192"/>
      <c r="H316" s="192"/>
      <c r="I316" s="192"/>
      <c r="J316" s="192"/>
      <c r="K316" s="192"/>
      <c r="L316" s="196"/>
      <c r="M316" s="202"/>
      <c r="N316" s="192"/>
      <c r="O316" s="192"/>
      <c r="P316" s="197"/>
      <c r="Q316" s="208"/>
      <c r="R316" s="199"/>
      <c r="S316" s="192"/>
      <c r="T316" s="199"/>
      <c r="U316" s="200"/>
      <c r="V316" s="192"/>
      <c r="W316" s="192"/>
      <c r="X316" s="192"/>
      <c r="Y316" s="192"/>
      <c r="Z316" s="192"/>
      <c r="AA316" s="192"/>
      <c r="AB316" s="192"/>
      <c r="AC316" s="210"/>
      <c r="AD316" s="210"/>
      <c r="AE316" s="210"/>
      <c r="AF316" s="210"/>
      <c r="AG316" s="210"/>
      <c r="AH316" s="210"/>
      <c r="AI316" s="201"/>
      <c r="AJ316" s="366"/>
      <c r="AK316" s="201"/>
      <c r="AL316" s="368"/>
      <c r="AM316" s="192"/>
      <c r="AN316" s="201"/>
      <c r="AO316" s="201"/>
      <c r="AP316" s="201"/>
      <c r="AQ316" s="202"/>
      <c r="AR316" s="202"/>
      <c r="AS316" s="202"/>
      <c r="AT316" s="366"/>
      <c r="AU316" s="201"/>
      <c r="AV316" s="203"/>
      <c r="AW316" s="192"/>
      <c r="AX316" s="366"/>
      <c r="AY316" s="201"/>
      <c r="AZ316" s="201"/>
      <c r="BA316" s="201"/>
      <c r="BB316" s="210"/>
      <c r="BC316" s="210"/>
      <c r="BD316" s="210"/>
      <c r="BE316" s="210"/>
      <c r="BF316" s="210"/>
      <c r="BG316" s="210"/>
      <c r="BH316" s="210"/>
      <c r="BI316" s="210"/>
      <c r="BJ316" s="210"/>
      <c r="BK316" s="210"/>
      <c r="BL316" s="210"/>
      <c r="BM316" s="210"/>
      <c r="BN316" s="210"/>
      <c r="BO316" s="210"/>
      <c r="BP316" s="210"/>
      <c r="BQ316" s="210"/>
      <c r="BR316" s="210"/>
      <c r="BS316" s="210"/>
      <c r="BT316" s="210"/>
      <c r="BU316" s="189"/>
    </row>
    <row r="317" spans="1:73" s="160" customFormat="1" x14ac:dyDescent="0.2">
      <c r="A317" s="191"/>
      <c r="B317" s="192"/>
      <c r="C317" s="206"/>
      <c r="D317" s="206"/>
      <c r="E317" s="207"/>
      <c r="F317" s="195"/>
      <c r="G317" s="192"/>
      <c r="H317" s="192"/>
      <c r="I317" s="192"/>
      <c r="J317" s="192"/>
      <c r="K317" s="192"/>
      <c r="L317" s="196"/>
      <c r="M317" s="202"/>
      <c r="N317" s="192"/>
      <c r="O317" s="192"/>
      <c r="P317" s="197"/>
      <c r="Q317" s="208"/>
      <c r="R317" s="199"/>
      <c r="S317" s="192"/>
      <c r="T317" s="199"/>
      <c r="U317" s="200"/>
      <c r="V317" s="192"/>
      <c r="W317" s="192"/>
      <c r="X317" s="192"/>
      <c r="Y317" s="192"/>
      <c r="Z317" s="192"/>
      <c r="AA317" s="192"/>
      <c r="AB317" s="192"/>
      <c r="AC317" s="210"/>
      <c r="AD317" s="210"/>
      <c r="AE317" s="210"/>
      <c r="AF317" s="210"/>
      <c r="AG317" s="210"/>
      <c r="AH317" s="210"/>
      <c r="AI317" s="201"/>
      <c r="AJ317" s="366"/>
      <c r="AK317" s="201"/>
      <c r="AL317" s="368"/>
      <c r="AM317" s="192"/>
      <c r="AN317" s="201"/>
      <c r="AO317" s="201"/>
      <c r="AP317" s="201"/>
      <c r="AQ317" s="202"/>
      <c r="AR317" s="202"/>
      <c r="AS317" s="202"/>
      <c r="AT317" s="366"/>
      <c r="AU317" s="201"/>
      <c r="AV317" s="203"/>
      <c r="AW317" s="192"/>
      <c r="AX317" s="366"/>
      <c r="AY317" s="201"/>
      <c r="AZ317" s="201"/>
      <c r="BA317" s="201"/>
      <c r="BB317" s="210"/>
      <c r="BC317" s="210"/>
      <c r="BD317" s="210"/>
      <c r="BE317" s="210"/>
      <c r="BF317" s="210"/>
      <c r="BG317" s="210"/>
      <c r="BH317" s="210"/>
      <c r="BI317" s="210"/>
      <c r="BJ317" s="210"/>
      <c r="BK317" s="210"/>
      <c r="BL317" s="210"/>
      <c r="BM317" s="210"/>
      <c r="BN317" s="210"/>
      <c r="BO317" s="210"/>
      <c r="BP317" s="210"/>
      <c r="BQ317" s="210"/>
      <c r="BR317" s="210"/>
      <c r="BS317" s="210"/>
      <c r="BT317" s="210"/>
      <c r="BU317" s="189"/>
    </row>
    <row r="318" spans="1:73" s="160" customFormat="1" x14ac:dyDescent="0.2">
      <c r="A318" s="191"/>
      <c r="B318" s="192"/>
      <c r="C318" s="206"/>
      <c r="D318" s="206"/>
      <c r="E318" s="207"/>
      <c r="F318" s="195"/>
      <c r="G318" s="192"/>
      <c r="H318" s="192"/>
      <c r="I318" s="192"/>
      <c r="J318" s="192"/>
      <c r="K318" s="192"/>
      <c r="L318" s="196"/>
      <c r="M318" s="202"/>
      <c r="N318" s="192"/>
      <c r="O318" s="192"/>
      <c r="P318" s="197"/>
      <c r="Q318" s="208"/>
      <c r="R318" s="199"/>
      <c r="S318" s="192"/>
      <c r="T318" s="199"/>
      <c r="U318" s="200"/>
      <c r="V318" s="192"/>
      <c r="W318" s="192"/>
      <c r="X318" s="192"/>
      <c r="Y318" s="192"/>
      <c r="Z318" s="192"/>
      <c r="AA318" s="192"/>
      <c r="AB318" s="192"/>
      <c r="AC318" s="210"/>
      <c r="AD318" s="210"/>
      <c r="AE318" s="210"/>
      <c r="AF318" s="210"/>
      <c r="AG318" s="210"/>
      <c r="AH318" s="210"/>
      <c r="AI318" s="201"/>
      <c r="AJ318" s="366"/>
      <c r="AK318" s="201"/>
      <c r="AL318" s="368"/>
      <c r="AM318" s="192"/>
      <c r="AN318" s="201"/>
      <c r="AO318" s="201"/>
      <c r="AP318" s="201"/>
      <c r="AQ318" s="202"/>
      <c r="AR318" s="202"/>
      <c r="AS318" s="202"/>
      <c r="AT318" s="366"/>
      <c r="AU318" s="201"/>
      <c r="AV318" s="203"/>
      <c r="AW318" s="192"/>
      <c r="AX318" s="366"/>
      <c r="AY318" s="201"/>
      <c r="AZ318" s="201"/>
      <c r="BA318" s="201"/>
      <c r="BB318" s="210"/>
      <c r="BC318" s="210"/>
      <c r="BD318" s="210"/>
      <c r="BE318" s="210"/>
      <c r="BF318" s="210"/>
      <c r="BG318" s="210"/>
      <c r="BH318" s="210"/>
      <c r="BI318" s="210"/>
      <c r="BJ318" s="210"/>
      <c r="BK318" s="210"/>
      <c r="BL318" s="210"/>
      <c r="BM318" s="210"/>
      <c r="BN318" s="210"/>
      <c r="BO318" s="210"/>
      <c r="BP318" s="210"/>
      <c r="BQ318" s="210"/>
      <c r="BR318" s="210"/>
      <c r="BS318" s="210"/>
      <c r="BT318" s="210"/>
      <c r="BU318" s="189"/>
    </row>
    <row r="319" spans="1:73" s="160" customFormat="1" x14ac:dyDescent="0.2">
      <c r="A319" s="191"/>
      <c r="B319" s="192"/>
      <c r="C319" s="206"/>
      <c r="D319" s="206"/>
      <c r="E319" s="207"/>
      <c r="F319" s="195"/>
      <c r="G319" s="192"/>
      <c r="H319" s="192"/>
      <c r="I319" s="192"/>
      <c r="J319" s="192"/>
      <c r="K319" s="192"/>
      <c r="L319" s="196"/>
      <c r="M319" s="202"/>
      <c r="N319" s="192"/>
      <c r="O319" s="192"/>
      <c r="P319" s="197"/>
      <c r="Q319" s="208"/>
      <c r="R319" s="199"/>
      <c r="S319" s="192"/>
      <c r="T319" s="199"/>
      <c r="U319" s="200"/>
      <c r="V319" s="192"/>
      <c r="W319" s="192"/>
      <c r="X319" s="192"/>
      <c r="Y319" s="192"/>
      <c r="Z319" s="192"/>
      <c r="AA319" s="192"/>
      <c r="AB319" s="192"/>
      <c r="AC319" s="210"/>
      <c r="AD319" s="210"/>
      <c r="AE319" s="210"/>
      <c r="AF319" s="210"/>
      <c r="AG319" s="210"/>
      <c r="AH319" s="210"/>
      <c r="AI319" s="201"/>
      <c r="AJ319" s="366"/>
      <c r="AK319" s="201"/>
      <c r="AL319" s="368"/>
      <c r="AM319" s="192"/>
      <c r="AN319" s="201"/>
      <c r="AO319" s="201"/>
      <c r="AP319" s="201"/>
      <c r="AQ319" s="202"/>
      <c r="AR319" s="202"/>
      <c r="AS319" s="202"/>
      <c r="AT319" s="366"/>
      <c r="AU319" s="201"/>
      <c r="AV319" s="203"/>
      <c r="AW319" s="192"/>
      <c r="AX319" s="366"/>
      <c r="AY319" s="201"/>
      <c r="AZ319" s="201"/>
      <c r="BA319" s="201"/>
      <c r="BB319" s="210"/>
      <c r="BC319" s="210"/>
      <c r="BD319" s="210"/>
      <c r="BE319" s="210"/>
      <c r="BF319" s="210"/>
      <c r="BG319" s="210"/>
      <c r="BH319" s="210"/>
      <c r="BI319" s="210"/>
      <c r="BJ319" s="210"/>
      <c r="BK319" s="210"/>
      <c r="BL319" s="210"/>
      <c r="BM319" s="210"/>
      <c r="BN319" s="210"/>
      <c r="BO319" s="210"/>
      <c r="BP319" s="210"/>
      <c r="BQ319" s="210"/>
      <c r="BR319" s="210"/>
      <c r="BS319" s="210"/>
      <c r="BT319" s="210"/>
      <c r="BU319" s="189"/>
    </row>
    <row r="320" spans="1:73" s="160" customFormat="1" x14ac:dyDescent="0.2">
      <c r="A320" s="191"/>
      <c r="B320" s="192"/>
      <c r="C320" s="206"/>
      <c r="D320" s="206"/>
      <c r="E320" s="207"/>
      <c r="F320" s="195"/>
      <c r="G320" s="192"/>
      <c r="H320" s="192"/>
      <c r="I320" s="192"/>
      <c r="J320" s="192"/>
      <c r="K320" s="192"/>
      <c r="L320" s="196"/>
      <c r="M320" s="202"/>
      <c r="N320" s="192"/>
      <c r="O320" s="192"/>
      <c r="P320" s="197"/>
      <c r="Q320" s="208"/>
      <c r="R320" s="199"/>
      <c r="S320" s="192"/>
      <c r="T320" s="199"/>
      <c r="U320" s="200"/>
      <c r="V320" s="192"/>
      <c r="W320" s="192"/>
      <c r="X320" s="192"/>
      <c r="Y320" s="192"/>
      <c r="Z320" s="192"/>
      <c r="AA320" s="192"/>
      <c r="AB320" s="192"/>
      <c r="AC320" s="210"/>
      <c r="AD320" s="210"/>
      <c r="AE320" s="210"/>
      <c r="AF320" s="210"/>
      <c r="AG320" s="210"/>
      <c r="AH320" s="210"/>
      <c r="AI320" s="201"/>
      <c r="AJ320" s="366"/>
      <c r="AK320" s="201"/>
      <c r="AL320" s="368"/>
      <c r="AM320" s="192"/>
      <c r="AN320" s="201"/>
      <c r="AO320" s="201"/>
      <c r="AP320" s="201"/>
      <c r="AQ320" s="202"/>
      <c r="AR320" s="202"/>
      <c r="AS320" s="202"/>
      <c r="AT320" s="366"/>
      <c r="AU320" s="201"/>
      <c r="AV320" s="203"/>
      <c r="AW320" s="192"/>
      <c r="AX320" s="366"/>
      <c r="AY320" s="201"/>
      <c r="AZ320" s="201"/>
      <c r="BA320" s="201"/>
      <c r="BB320" s="210"/>
      <c r="BC320" s="210"/>
      <c r="BD320" s="210"/>
      <c r="BE320" s="210"/>
      <c r="BF320" s="210"/>
      <c r="BG320" s="210"/>
      <c r="BH320" s="210"/>
      <c r="BI320" s="210"/>
      <c r="BJ320" s="210"/>
      <c r="BK320" s="210"/>
      <c r="BL320" s="210"/>
      <c r="BM320" s="210"/>
      <c r="BN320" s="210"/>
      <c r="BO320" s="210"/>
      <c r="BP320" s="210"/>
      <c r="BQ320" s="210"/>
      <c r="BR320" s="210"/>
      <c r="BS320" s="210"/>
      <c r="BT320" s="210"/>
      <c r="BU320" s="189"/>
    </row>
    <row r="321" spans="1:73" s="160" customFormat="1" x14ac:dyDescent="0.2">
      <c r="A321" s="191"/>
      <c r="B321" s="192"/>
      <c r="C321" s="206"/>
      <c r="D321" s="206"/>
      <c r="E321" s="207"/>
      <c r="F321" s="195"/>
      <c r="G321" s="192"/>
      <c r="H321" s="192"/>
      <c r="I321" s="192"/>
      <c r="J321" s="192"/>
      <c r="K321" s="192"/>
      <c r="L321" s="196"/>
      <c r="M321" s="202"/>
      <c r="N321" s="192"/>
      <c r="O321" s="192"/>
      <c r="P321" s="197"/>
      <c r="Q321" s="208"/>
      <c r="R321" s="199"/>
      <c r="S321" s="192"/>
      <c r="T321" s="199"/>
      <c r="U321" s="200"/>
      <c r="V321" s="192"/>
      <c r="W321" s="192"/>
      <c r="X321" s="192"/>
      <c r="Y321" s="192"/>
      <c r="Z321" s="192"/>
      <c r="AA321" s="192"/>
      <c r="AB321" s="192"/>
      <c r="AC321" s="210"/>
      <c r="AD321" s="210"/>
      <c r="AE321" s="210"/>
      <c r="AF321" s="210"/>
      <c r="AG321" s="210"/>
      <c r="AH321" s="210"/>
      <c r="AI321" s="201"/>
      <c r="AJ321" s="366"/>
      <c r="AK321" s="201"/>
      <c r="AL321" s="368"/>
      <c r="AM321" s="192"/>
      <c r="AN321" s="201"/>
      <c r="AO321" s="201"/>
      <c r="AP321" s="201"/>
      <c r="AQ321" s="202"/>
      <c r="AR321" s="202"/>
      <c r="AS321" s="202"/>
      <c r="AT321" s="366"/>
      <c r="AU321" s="201"/>
      <c r="AV321" s="203"/>
      <c r="AW321" s="192"/>
      <c r="AX321" s="366"/>
      <c r="AY321" s="201"/>
      <c r="AZ321" s="201"/>
      <c r="BA321" s="201"/>
      <c r="BB321" s="210"/>
      <c r="BC321" s="210"/>
      <c r="BD321" s="210"/>
      <c r="BE321" s="210"/>
      <c r="BF321" s="210"/>
      <c r="BG321" s="210"/>
      <c r="BH321" s="210"/>
      <c r="BI321" s="210"/>
      <c r="BJ321" s="210"/>
      <c r="BK321" s="210"/>
      <c r="BL321" s="210"/>
      <c r="BM321" s="210"/>
      <c r="BN321" s="210"/>
      <c r="BO321" s="210"/>
      <c r="BP321" s="210"/>
      <c r="BQ321" s="210"/>
      <c r="BR321" s="210"/>
      <c r="BS321" s="210"/>
      <c r="BT321" s="210"/>
      <c r="BU321" s="189"/>
    </row>
    <row r="322" spans="1:73" s="160" customFormat="1" x14ac:dyDescent="0.2">
      <c r="A322" s="191"/>
      <c r="B322" s="192"/>
      <c r="C322" s="206"/>
      <c r="D322" s="206"/>
      <c r="E322" s="207"/>
      <c r="F322" s="195"/>
      <c r="G322" s="192"/>
      <c r="H322" s="192"/>
      <c r="I322" s="192"/>
      <c r="J322" s="192"/>
      <c r="K322" s="192"/>
      <c r="L322" s="196"/>
      <c r="M322" s="202"/>
      <c r="N322" s="192"/>
      <c r="O322" s="192"/>
      <c r="P322" s="197"/>
      <c r="Q322" s="208"/>
      <c r="R322" s="199"/>
      <c r="S322" s="192"/>
      <c r="T322" s="199"/>
      <c r="U322" s="200"/>
      <c r="V322" s="192"/>
      <c r="W322" s="192"/>
      <c r="X322" s="192"/>
      <c r="Y322" s="192"/>
      <c r="Z322" s="192"/>
      <c r="AA322" s="192"/>
      <c r="AB322" s="192"/>
      <c r="AC322" s="210"/>
      <c r="AD322" s="210"/>
      <c r="AE322" s="210"/>
      <c r="AF322" s="210"/>
      <c r="AG322" s="210"/>
      <c r="AH322" s="210"/>
      <c r="AI322" s="201"/>
      <c r="AJ322" s="366"/>
      <c r="AK322" s="201"/>
      <c r="AL322" s="368"/>
      <c r="AM322" s="192"/>
      <c r="AN322" s="201"/>
      <c r="AO322" s="201"/>
      <c r="AP322" s="201"/>
      <c r="AQ322" s="202"/>
      <c r="AR322" s="202"/>
      <c r="AS322" s="202"/>
      <c r="AT322" s="366"/>
      <c r="AU322" s="201"/>
      <c r="AV322" s="203"/>
      <c r="AW322" s="192"/>
      <c r="AX322" s="366"/>
      <c r="AY322" s="201"/>
      <c r="AZ322" s="201"/>
      <c r="BA322" s="201"/>
      <c r="BB322" s="210"/>
      <c r="BC322" s="210"/>
      <c r="BD322" s="210"/>
      <c r="BE322" s="210"/>
      <c r="BF322" s="210"/>
      <c r="BG322" s="210"/>
      <c r="BH322" s="210"/>
      <c r="BI322" s="210"/>
      <c r="BJ322" s="210"/>
      <c r="BK322" s="210"/>
      <c r="BL322" s="210"/>
      <c r="BM322" s="210"/>
      <c r="BN322" s="210"/>
      <c r="BO322" s="210"/>
      <c r="BP322" s="210"/>
      <c r="BQ322" s="210"/>
      <c r="BR322" s="210"/>
      <c r="BS322" s="210"/>
      <c r="BT322" s="210"/>
      <c r="BU322" s="189"/>
    </row>
    <row r="323" spans="1:73" s="160" customFormat="1" x14ac:dyDescent="0.2">
      <c r="A323" s="191"/>
      <c r="B323" s="192"/>
      <c r="C323" s="206"/>
      <c r="D323" s="206"/>
      <c r="E323" s="207"/>
      <c r="F323" s="195"/>
      <c r="G323" s="192"/>
      <c r="H323" s="192"/>
      <c r="I323" s="192"/>
      <c r="J323" s="192"/>
      <c r="K323" s="192"/>
      <c r="L323" s="196"/>
      <c r="M323" s="202"/>
      <c r="N323" s="192"/>
      <c r="O323" s="192"/>
      <c r="P323" s="197"/>
      <c r="Q323" s="208"/>
      <c r="R323" s="199"/>
      <c r="S323" s="192"/>
      <c r="T323" s="199"/>
      <c r="U323" s="200"/>
      <c r="V323" s="192"/>
      <c r="W323" s="192"/>
      <c r="X323" s="192"/>
      <c r="Y323" s="192"/>
      <c r="Z323" s="192"/>
      <c r="AA323" s="192"/>
      <c r="AB323" s="192"/>
      <c r="AC323" s="210"/>
      <c r="AD323" s="210"/>
      <c r="AE323" s="210"/>
      <c r="AF323" s="210"/>
      <c r="AG323" s="210"/>
      <c r="AH323" s="210"/>
      <c r="AI323" s="201"/>
      <c r="AJ323" s="366"/>
      <c r="AK323" s="201"/>
      <c r="AL323" s="368"/>
      <c r="AM323" s="192"/>
      <c r="AN323" s="201"/>
      <c r="AO323" s="201"/>
      <c r="AP323" s="201"/>
      <c r="AQ323" s="202"/>
      <c r="AR323" s="202"/>
      <c r="AS323" s="202"/>
      <c r="AT323" s="366"/>
      <c r="AU323" s="201"/>
      <c r="AV323" s="203"/>
      <c r="AW323" s="192"/>
      <c r="AX323" s="366"/>
      <c r="AY323" s="201"/>
      <c r="AZ323" s="201"/>
      <c r="BA323" s="201"/>
      <c r="BB323" s="210"/>
      <c r="BC323" s="210"/>
      <c r="BD323" s="210"/>
      <c r="BE323" s="210"/>
      <c r="BF323" s="210"/>
      <c r="BG323" s="210"/>
      <c r="BH323" s="210"/>
      <c r="BI323" s="210"/>
      <c r="BJ323" s="210"/>
      <c r="BK323" s="210"/>
      <c r="BL323" s="210"/>
      <c r="BM323" s="210"/>
      <c r="BN323" s="210"/>
      <c r="BO323" s="210"/>
      <c r="BP323" s="210"/>
      <c r="BQ323" s="210"/>
      <c r="BR323" s="210"/>
      <c r="BS323" s="210"/>
      <c r="BT323" s="210"/>
      <c r="BU323" s="189"/>
    </row>
    <row r="324" spans="1:73" s="160" customFormat="1" x14ac:dyDescent="0.2">
      <c r="A324" s="191"/>
      <c r="B324" s="192"/>
      <c r="C324" s="206"/>
      <c r="D324" s="206"/>
      <c r="E324" s="207"/>
      <c r="F324" s="195"/>
      <c r="G324" s="192"/>
      <c r="H324" s="192"/>
      <c r="I324" s="192"/>
      <c r="J324" s="192"/>
      <c r="K324" s="192"/>
      <c r="L324" s="196"/>
      <c r="M324" s="202"/>
      <c r="N324" s="192"/>
      <c r="O324" s="192"/>
      <c r="P324" s="197"/>
      <c r="Q324" s="208"/>
      <c r="R324" s="199"/>
      <c r="S324" s="192"/>
      <c r="T324" s="199"/>
      <c r="U324" s="200"/>
      <c r="V324" s="192"/>
      <c r="W324" s="192"/>
      <c r="X324" s="192"/>
      <c r="Y324" s="192"/>
      <c r="Z324" s="192"/>
      <c r="AA324" s="192"/>
      <c r="AB324" s="192"/>
      <c r="AC324" s="210"/>
      <c r="AD324" s="210"/>
      <c r="AE324" s="210"/>
      <c r="AF324" s="210"/>
      <c r="AG324" s="210"/>
      <c r="AH324" s="210"/>
      <c r="AI324" s="201"/>
      <c r="AJ324" s="366"/>
      <c r="AK324" s="201"/>
      <c r="AL324" s="368"/>
      <c r="AM324" s="192"/>
      <c r="AN324" s="201"/>
      <c r="AO324" s="201"/>
      <c r="AP324" s="201"/>
      <c r="AQ324" s="202"/>
      <c r="AR324" s="202"/>
      <c r="AS324" s="202"/>
      <c r="AT324" s="366"/>
      <c r="AU324" s="201"/>
      <c r="AV324" s="203"/>
      <c r="AW324" s="192"/>
      <c r="AX324" s="366"/>
      <c r="AY324" s="201"/>
      <c r="AZ324" s="201"/>
      <c r="BA324" s="201"/>
      <c r="BB324" s="210"/>
      <c r="BC324" s="210"/>
      <c r="BD324" s="210"/>
      <c r="BE324" s="210"/>
      <c r="BF324" s="210"/>
      <c r="BG324" s="210"/>
      <c r="BH324" s="210"/>
      <c r="BI324" s="210"/>
      <c r="BJ324" s="210"/>
      <c r="BK324" s="210"/>
      <c r="BL324" s="210"/>
      <c r="BM324" s="210"/>
      <c r="BN324" s="210"/>
      <c r="BO324" s="210"/>
      <c r="BP324" s="210"/>
      <c r="BQ324" s="210"/>
      <c r="BR324" s="210"/>
      <c r="BS324" s="210"/>
      <c r="BT324" s="210"/>
      <c r="BU324" s="189"/>
    </row>
    <row r="325" spans="1:73" s="160" customFormat="1" x14ac:dyDescent="0.2">
      <c r="A325" s="191"/>
      <c r="B325" s="192"/>
      <c r="C325" s="206"/>
      <c r="D325" s="206"/>
      <c r="E325" s="207"/>
      <c r="F325" s="195"/>
      <c r="G325" s="192"/>
      <c r="H325" s="192"/>
      <c r="I325" s="192"/>
      <c r="J325" s="192"/>
      <c r="K325" s="192"/>
      <c r="L325" s="196"/>
      <c r="M325" s="202"/>
      <c r="N325" s="192"/>
      <c r="O325" s="192"/>
      <c r="P325" s="197"/>
      <c r="Q325" s="208"/>
      <c r="R325" s="199"/>
      <c r="S325" s="192"/>
      <c r="T325" s="199"/>
      <c r="U325" s="200"/>
      <c r="V325" s="192"/>
      <c r="W325" s="192"/>
      <c r="X325" s="192"/>
      <c r="Y325" s="192"/>
      <c r="Z325" s="192"/>
      <c r="AA325" s="192"/>
      <c r="AB325" s="192"/>
      <c r="AC325" s="210"/>
      <c r="AD325" s="210"/>
      <c r="AE325" s="210"/>
      <c r="AF325" s="210"/>
      <c r="AG325" s="210"/>
      <c r="AH325" s="210"/>
      <c r="AI325" s="201"/>
      <c r="AJ325" s="366"/>
      <c r="AK325" s="201"/>
      <c r="AL325" s="368"/>
      <c r="AM325" s="192"/>
      <c r="AN325" s="201"/>
      <c r="AO325" s="201"/>
      <c r="AP325" s="201"/>
      <c r="AQ325" s="202"/>
      <c r="AR325" s="202"/>
      <c r="AS325" s="202"/>
      <c r="AT325" s="366"/>
      <c r="AU325" s="201"/>
      <c r="AV325" s="203"/>
      <c r="AW325" s="192"/>
      <c r="AX325" s="366"/>
      <c r="AY325" s="201"/>
      <c r="AZ325" s="201"/>
      <c r="BA325" s="201"/>
      <c r="BB325" s="210"/>
      <c r="BC325" s="210"/>
      <c r="BD325" s="210"/>
      <c r="BE325" s="210"/>
      <c r="BF325" s="210"/>
      <c r="BG325" s="210"/>
      <c r="BH325" s="210"/>
      <c r="BI325" s="210"/>
      <c r="BJ325" s="210"/>
      <c r="BK325" s="210"/>
      <c r="BL325" s="210"/>
      <c r="BM325" s="210"/>
      <c r="BN325" s="210"/>
      <c r="BO325" s="210"/>
      <c r="BP325" s="210"/>
      <c r="BQ325" s="210"/>
      <c r="BR325" s="210"/>
      <c r="BS325" s="210"/>
      <c r="BT325" s="210"/>
      <c r="BU325" s="189"/>
    </row>
    <row r="326" spans="1:73" s="160" customFormat="1" x14ac:dyDescent="0.2">
      <c r="A326" s="191"/>
      <c r="B326" s="192"/>
      <c r="C326" s="206"/>
      <c r="D326" s="206"/>
      <c r="E326" s="207"/>
      <c r="F326" s="195"/>
      <c r="G326" s="192"/>
      <c r="H326" s="192"/>
      <c r="I326" s="192"/>
      <c r="J326" s="192"/>
      <c r="K326" s="192"/>
      <c r="L326" s="196"/>
      <c r="M326" s="202"/>
      <c r="N326" s="192"/>
      <c r="O326" s="192"/>
      <c r="P326" s="197"/>
      <c r="Q326" s="208"/>
      <c r="R326" s="199"/>
      <c r="S326" s="192"/>
      <c r="T326" s="199"/>
      <c r="U326" s="200"/>
      <c r="V326" s="192"/>
      <c r="W326" s="192"/>
      <c r="X326" s="192"/>
      <c r="Y326" s="192"/>
      <c r="Z326" s="192"/>
      <c r="AA326" s="192"/>
      <c r="AB326" s="192"/>
      <c r="AC326" s="210"/>
      <c r="AD326" s="210"/>
      <c r="AE326" s="210"/>
      <c r="AF326" s="210"/>
      <c r="AG326" s="210"/>
      <c r="AH326" s="210"/>
      <c r="AI326" s="201"/>
      <c r="AJ326" s="366"/>
      <c r="AK326" s="201"/>
      <c r="AL326" s="368"/>
      <c r="AM326" s="192"/>
      <c r="AN326" s="201"/>
      <c r="AO326" s="201"/>
      <c r="AP326" s="201"/>
      <c r="AQ326" s="202"/>
      <c r="AR326" s="202"/>
      <c r="AS326" s="202"/>
      <c r="AT326" s="366"/>
      <c r="AU326" s="201"/>
      <c r="AV326" s="203"/>
      <c r="AW326" s="192"/>
      <c r="AX326" s="366"/>
      <c r="AY326" s="201"/>
      <c r="AZ326" s="201"/>
      <c r="BA326" s="201"/>
      <c r="BB326" s="210"/>
      <c r="BC326" s="210"/>
      <c r="BD326" s="210"/>
      <c r="BE326" s="210"/>
      <c r="BF326" s="210"/>
      <c r="BG326" s="210"/>
      <c r="BH326" s="210"/>
      <c r="BI326" s="210"/>
      <c r="BJ326" s="210"/>
      <c r="BK326" s="210"/>
      <c r="BL326" s="210"/>
      <c r="BM326" s="210"/>
      <c r="BN326" s="210"/>
      <c r="BO326" s="210"/>
      <c r="BP326" s="210"/>
      <c r="BQ326" s="210"/>
      <c r="BR326" s="210"/>
      <c r="BS326" s="210"/>
      <c r="BT326" s="210"/>
      <c r="BU326" s="189"/>
    </row>
    <row r="327" spans="1:73" s="160" customFormat="1" x14ac:dyDescent="0.2">
      <c r="A327" s="191"/>
      <c r="B327" s="192"/>
      <c r="C327" s="206"/>
      <c r="D327" s="206"/>
      <c r="E327" s="207"/>
      <c r="F327" s="195"/>
      <c r="G327" s="192"/>
      <c r="H327" s="192"/>
      <c r="I327" s="192"/>
      <c r="J327" s="192"/>
      <c r="K327" s="192"/>
      <c r="L327" s="196"/>
      <c r="M327" s="202"/>
      <c r="N327" s="192"/>
      <c r="O327" s="192"/>
      <c r="P327" s="197"/>
      <c r="Q327" s="208"/>
      <c r="R327" s="199"/>
      <c r="S327" s="192"/>
      <c r="T327" s="199"/>
      <c r="U327" s="200"/>
      <c r="V327" s="192"/>
      <c r="W327" s="192"/>
      <c r="X327" s="192"/>
      <c r="Y327" s="192"/>
      <c r="Z327" s="192"/>
      <c r="AA327" s="192"/>
      <c r="AB327" s="192"/>
      <c r="AC327" s="210"/>
      <c r="AD327" s="210"/>
      <c r="AE327" s="210"/>
      <c r="AF327" s="210"/>
      <c r="AG327" s="210"/>
      <c r="AH327" s="210"/>
      <c r="AI327" s="201"/>
      <c r="AJ327" s="366"/>
      <c r="AK327" s="201"/>
      <c r="AL327" s="368"/>
      <c r="AM327" s="192"/>
      <c r="AN327" s="201"/>
      <c r="AO327" s="201"/>
      <c r="AP327" s="201"/>
      <c r="AQ327" s="202"/>
      <c r="AR327" s="202"/>
      <c r="AS327" s="202"/>
      <c r="AT327" s="366"/>
      <c r="AU327" s="201"/>
      <c r="AV327" s="203"/>
      <c r="AW327" s="192"/>
      <c r="AX327" s="366"/>
      <c r="AY327" s="201"/>
      <c r="AZ327" s="201"/>
      <c r="BA327" s="201"/>
      <c r="BB327" s="210"/>
      <c r="BC327" s="210"/>
      <c r="BD327" s="210"/>
      <c r="BE327" s="210"/>
      <c r="BF327" s="210"/>
      <c r="BG327" s="210"/>
      <c r="BH327" s="210"/>
      <c r="BI327" s="210"/>
      <c r="BJ327" s="210"/>
      <c r="BK327" s="210"/>
      <c r="BL327" s="210"/>
      <c r="BM327" s="210"/>
      <c r="BN327" s="210"/>
      <c r="BO327" s="210"/>
      <c r="BP327" s="210"/>
      <c r="BQ327" s="210"/>
      <c r="BR327" s="210"/>
      <c r="BS327" s="210"/>
      <c r="BT327" s="210"/>
      <c r="BU327" s="189"/>
    </row>
    <row r="328" spans="1:73" s="160" customFormat="1" x14ac:dyDescent="0.2">
      <c r="A328" s="191"/>
      <c r="B328" s="192"/>
      <c r="C328" s="206"/>
      <c r="D328" s="206"/>
      <c r="E328" s="207"/>
      <c r="F328" s="195"/>
      <c r="G328" s="192"/>
      <c r="H328" s="192"/>
      <c r="I328" s="192"/>
      <c r="J328" s="192"/>
      <c r="K328" s="192"/>
      <c r="L328" s="196"/>
      <c r="M328" s="202"/>
      <c r="N328" s="192"/>
      <c r="O328" s="192"/>
      <c r="P328" s="197"/>
      <c r="Q328" s="208"/>
      <c r="R328" s="199"/>
      <c r="S328" s="192"/>
      <c r="T328" s="199"/>
      <c r="U328" s="200"/>
      <c r="V328" s="192"/>
      <c r="W328" s="192"/>
      <c r="X328" s="192"/>
      <c r="Y328" s="192"/>
      <c r="Z328" s="192"/>
      <c r="AA328" s="192"/>
      <c r="AB328" s="192"/>
      <c r="AC328" s="210"/>
      <c r="AD328" s="210"/>
      <c r="AE328" s="210"/>
      <c r="AF328" s="210"/>
      <c r="AG328" s="210"/>
      <c r="AH328" s="210"/>
      <c r="AI328" s="201"/>
      <c r="AJ328" s="366"/>
      <c r="AK328" s="201"/>
      <c r="AL328" s="368"/>
      <c r="AM328" s="192"/>
      <c r="AN328" s="201"/>
      <c r="AO328" s="201"/>
      <c r="AP328" s="201"/>
      <c r="AQ328" s="202"/>
      <c r="AR328" s="202"/>
      <c r="AS328" s="202"/>
      <c r="AT328" s="366"/>
      <c r="AU328" s="201"/>
      <c r="AV328" s="203"/>
      <c r="AW328" s="192"/>
      <c r="AX328" s="366"/>
      <c r="AY328" s="201"/>
      <c r="AZ328" s="201"/>
      <c r="BA328" s="201"/>
      <c r="BB328" s="210"/>
      <c r="BC328" s="210"/>
      <c r="BD328" s="210"/>
      <c r="BE328" s="210"/>
      <c r="BF328" s="210"/>
      <c r="BG328" s="210"/>
      <c r="BH328" s="210"/>
      <c r="BI328" s="210"/>
      <c r="BJ328" s="210"/>
      <c r="BK328" s="210"/>
      <c r="BL328" s="210"/>
      <c r="BM328" s="210"/>
      <c r="BN328" s="210"/>
      <c r="BO328" s="210"/>
      <c r="BP328" s="210"/>
      <c r="BQ328" s="210"/>
      <c r="BR328" s="210"/>
      <c r="BS328" s="210"/>
      <c r="BT328" s="210"/>
      <c r="BU328" s="189"/>
    </row>
    <row r="329" spans="1:73" s="160" customFormat="1" x14ac:dyDescent="0.2">
      <c r="A329" s="191"/>
      <c r="B329" s="192"/>
      <c r="C329" s="206"/>
      <c r="D329" s="206"/>
      <c r="E329" s="207"/>
      <c r="F329" s="195"/>
      <c r="G329" s="192"/>
      <c r="H329" s="192"/>
      <c r="I329" s="192"/>
      <c r="J329" s="192"/>
      <c r="K329" s="192"/>
      <c r="L329" s="196"/>
      <c r="M329" s="202"/>
      <c r="N329" s="192"/>
      <c r="O329" s="192"/>
      <c r="P329" s="197"/>
      <c r="Q329" s="208"/>
      <c r="R329" s="199"/>
      <c r="S329" s="192"/>
      <c r="T329" s="199"/>
      <c r="U329" s="200"/>
      <c r="V329" s="192"/>
      <c r="W329" s="192"/>
      <c r="X329" s="192"/>
      <c r="Y329" s="192"/>
      <c r="Z329" s="192"/>
      <c r="AA329" s="192"/>
      <c r="AB329" s="192"/>
      <c r="AC329" s="210"/>
      <c r="AD329" s="210"/>
      <c r="AE329" s="210"/>
      <c r="AF329" s="210"/>
      <c r="AG329" s="210"/>
      <c r="AH329" s="210"/>
      <c r="AI329" s="201"/>
      <c r="AJ329" s="366"/>
      <c r="AK329" s="201"/>
      <c r="AL329" s="368"/>
      <c r="AM329" s="192"/>
      <c r="AN329" s="201"/>
      <c r="AO329" s="201"/>
      <c r="AP329" s="201"/>
      <c r="AQ329" s="202"/>
      <c r="AR329" s="202"/>
      <c r="AS329" s="202"/>
      <c r="AT329" s="366"/>
      <c r="AU329" s="201"/>
      <c r="AV329" s="203"/>
      <c r="AW329" s="192"/>
      <c r="AX329" s="366"/>
      <c r="AY329" s="201"/>
      <c r="AZ329" s="201"/>
      <c r="BA329" s="201"/>
      <c r="BB329" s="210"/>
      <c r="BC329" s="210"/>
      <c r="BD329" s="210"/>
      <c r="BE329" s="210"/>
      <c r="BF329" s="210"/>
      <c r="BG329" s="210"/>
      <c r="BH329" s="210"/>
      <c r="BI329" s="210"/>
      <c r="BJ329" s="210"/>
      <c r="BK329" s="210"/>
      <c r="BL329" s="210"/>
      <c r="BM329" s="210"/>
      <c r="BN329" s="210"/>
      <c r="BO329" s="210"/>
      <c r="BP329" s="210"/>
      <c r="BQ329" s="210"/>
      <c r="BR329" s="210"/>
      <c r="BS329" s="210"/>
      <c r="BT329" s="210"/>
      <c r="BU329" s="189"/>
    </row>
    <row r="330" spans="1:73" s="160" customFormat="1" x14ac:dyDescent="0.2">
      <c r="A330" s="191"/>
      <c r="B330" s="192"/>
      <c r="C330" s="206"/>
      <c r="D330" s="206"/>
      <c r="E330" s="207"/>
      <c r="F330" s="195"/>
      <c r="G330" s="192"/>
      <c r="H330" s="192"/>
      <c r="I330" s="192"/>
      <c r="J330" s="192"/>
      <c r="K330" s="192"/>
      <c r="L330" s="196"/>
      <c r="M330" s="202"/>
      <c r="N330" s="192"/>
      <c r="O330" s="192"/>
      <c r="P330" s="197"/>
      <c r="Q330" s="208"/>
      <c r="R330" s="199"/>
      <c r="S330" s="192"/>
      <c r="T330" s="199"/>
      <c r="U330" s="200"/>
      <c r="V330" s="192"/>
      <c r="W330" s="192"/>
      <c r="X330" s="192"/>
      <c r="Y330" s="192"/>
      <c r="Z330" s="192"/>
      <c r="AA330" s="192"/>
      <c r="AB330" s="192"/>
      <c r="AC330" s="210"/>
      <c r="AD330" s="210"/>
      <c r="AE330" s="210"/>
      <c r="AF330" s="210"/>
      <c r="AG330" s="210"/>
      <c r="AH330" s="210"/>
      <c r="AI330" s="201"/>
      <c r="AJ330" s="366"/>
      <c r="AK330" s="201"/>
      <c r="AL330" s="368"/>
      <c r="AM330" s="192"/>
      <c r="AN330" s="201"/>
      <c r="AO330" s="201"/>
      <c r="AP330" s="201"/>
      <c r="AQ330" s="202"/>
      <c r="AR330" s="202"/>
      <c r="AS330" s="202"/>
      <c r="AT330" s="366"/>
      <c r="AU330" s="201"/>
      <c r="AV330" s="203"/>
      <c r="AW330" s="192"/>
      <c r="AX330" s="366"/>
      <c r="AY330" s="201"/>
      <c r="AZ330" s="201"/>
      <c r="BA330" s="201"/>
      <c r="BB330" s="210"/>
      <c r="BC330" s="210"/>
      <c r="BD330" s="210"/>
      <c r="BE330" s="210"/>
      <c r="BF330" s="210"/>
      <c r="BG330" s="210"/>
      <c r="BH330" s="210"/>
      <c r="BI330" s="210"/>
      <c r="BJ330" s="210"/>
      <c r="BK330" s="210"/>
      <c r="BL330" s="210"/>
      <c r="BM330" s="210"/>
      <c r="BN330" s="210"/>
      <c r="BO330" s="210"/>
      <c r="BP330" s="210"/>
      <c r="BQ330" s="210"/>
      <c r="BR330" s="210"/>
      <c r="BS330" s="210"/>
      <c r="BT330" s="210"/>
      <c r="BU330" s="189"/>
    </row>
    <row r="331" spans="1:73" s="160" customFormat="1" x14ac:dyDescent="0.2">
      <c r="A331" s="191"/>
      <c r="B331" s="192"/>
      <c r="C331" s="206"/>
      <c r="D331" s="206"/>
      <c r="E331" s="207"/>
      <c r="F331" s="195"/>
      <c r="G331" s="192"/>
      <c r="H331" s="192"/>
      <c r="I331" s="192"/>
      <c r="J331" s="192"/>
      <c r="K331" s="192"/>
      <c r="L331" s="196"/>
      <c r="M331" s="202"/>
      <c r="N331" s="192"/>
      <c r="O331" s="192"/>
      <c r="P331" s="197"/>
      <c r="Q331" s="208"/>
      <c r="R331" s="199"/>
      <c r="S331" s="192"/>
      <c r="T331" s="199"/>
      <c r="U331" s="200"/>
      <c r="V331" s="192"/>
      <c r="W331" s="192"/>
      <c r="X331" s="192"/>
      <c r="Y331" s="192"/>
      <c r="Z331" s="192"/>
      <c r="AA331" s="192"/>
      <c r="AB331" s="192"/>
      <c r="AC331" s="210"/>
      <c r="AD331" s="210"/>
      <c r="AE331" s="210"/>
      <c r="AF331" s="210"/>
      <c r="AG331" s="210"/>
      <c r="AH331" s="210"/>
      <c r="AI331" s="201"/>
      <c r="AJ331" s="366"/>
      <c r="AK331" s="201"/>
      <c r="AL331" s="368"/>
      <c r="AM331" s="192"/>
      <c r="AN331" s="201"/>
      <c r="AO331" s="201"/>
      <c r="AP331" s="201"/>
      <c r="AQ331" s="202"/>
      <c r="AR331" s="202"/>
      <c r="AS331" s="202"/>
      <c r="AT331" s="366"/>
      <c r="AU331" s="201"/>
      <c r="AV331" s="203"/>
      <c r="AW331" s="192"/>
      <c r="AX331" s="366"/>
      <c r="AY331" s="201"/>
      <c r="AZ331" s="201"/>
      <c r="BA331" s="201"/>
      <c r="BB331" s="210"/>
      <c r="BC331" s="210"/>
      <c r="BD331" s="210"/>
      <c r="BE331" s="210"/>
      <c r="BF331" s="210"/>
      <c r="BG331" s="210"/>
      <c r="BH331" s="210"/>
      <c r="BI331" s="210"/>
      <c r="BJ331" s="210"/>
      <c r="BK331" s="210"/>
      <c r="BL331" s="210"/>
      <c r="BM331" s="210"/>
      <c r="BN331" s="210"/>
      <c r="BO331" s="210"/>
      <c r="BP331" s="210"/>
      <c r="BQ331" s="210"/>
      <c r="BR331" s="210"/>
      <c r="BS331" s="210"/>
      <c r="BT331" s="210"/>
      <c r="BU331" s="189"/>
    </row>
    <row r="332" spans="1:73" s="160" customFormat="1" x14ac:dyDescent="0.2">
      <c r="A332" s="191"/>
      <c r="B332" s="192"/>
      <c r="C332" s="206"/>
      <c r="D332" s="206"/>
      <c r="E332" s="207"/>
      <c r="F332" s="195"/>
      <c r="G332" s="192"/>
      <c r="H332" s="192"/>
      <c r="I332" s="192"/>
      <c r="J332" s="192"/>
      <c r="K332" s="192"/>
      <c r="L332" s="196"/>
      <c r="M332" s="202"/>
      <c r="N332" s="192"/>
      <c r="O332" s="192"/>
      <c r="P332" s="197"/>
      <c r="Q332" s="208"/>
      <c r="R332" s="199"/>
      <c r="S332" s="192"/>
      <c r="T332" s="199"/>
      <c r="U332" s="200"/>
      <c r="V332" s="192"/>
      <c r="W332" s="192"/>
      <c r="X332" s="192"/>
      <c r="Y332" s="192"/>
      <c r="Z332" s="192"/>
      <c r="AA332" s="192"/>
      <c r="AB332" s="192"/>
      <c r="AC332" s="210"/>
      <c r="AD332" s="210"/>
      <c r="AE332" s="210"/>
      <c r="AF332" s="210"/>
      <c r="AG332" s="210"/>
      <c r="AH332" s="210"/>
      <c r="AI332" s="201"/>
      <c r="AJ332" s="366"/>
      <c r="AK332" s="201"/>
      <c r="AL332" s="368"/>
      <c r="AM332" s="192"/>
      <c r="AN332" s="201"/>
      <c r="AO332" s="201"/>
      <c r="AP332" s="201"/>
      <c r="AQ332" s="202"/>
      <c r="AR332" s="202"/>
      <c r="AS332" s="202"/>
      <c r="AT332" s="366"/>
      <c r="AU332" s="201"/>
      <c r="AV332" s="203"/>
      <c r="AW332" s="192"/>
      <c r="AX332" s="366"/>
      <c r="AY332" s="201"/>
      <c r="AZ332" s="201"/>
      <c r="BA332" s="201"/>
      <c r="BB332" s="210"/>
      <c r="BC332" s="210"/>
      <c r="BD332" s="210"/>
      <c r="BE332" s="210"/>
      <c r="BF332" s="210"/>
      <c r="BG332" s="210"/>
      <c r="BH332" s="210"/>
      <c r="BI332" s="210"/>
      <c r="BJ332" s="210"/>
      <c r="BK332" s="210"/>
      <c r="BL332" s="210"/>
      <c r="BM332" s="210"/>
      <c r="BN332" s="210"/>
      <c r="BO332" s="210"/>
      <c r="BP332" s="210"/>
      <c r="BQ332" s="210"/>
      <c r="BR332" s="210"/>
      <c r="BS332" s="210"/>
      <c r="BT332" s="210"/>
      <c r="BU332" s="189"/>
    </row>
    <row r="333" spans="1:73" s="160" customFormat="1" x14ac:dyDescent="0.2">
      <c r="A333" s="191"/>
      <c r="B333" s="192"/>
      <c r="C333" s="206"/>
      <c r="D333" s="206"/>
      <c r="E333" s="207"/>
      <c r="F333" s="195"/>
      <c r="G333" s="192"/>
      <c r="H333" s="192"/>
      <c r="I333" s="192"/>
      <c r="J333" s="192"/>
      <c r="K333" s="192"/>
      <c r="L333" s="196"/>
      <c r="M333" s="202"/>
      <c r="N333" s="192"/>
      <c r="O333" s="192"/>
      <c r="P333" s="197"/>
      <c r="Q333" s="208"/>
      <c r="R333" s="199"/>
      <c r="S333" s="192"/>
      <c r="T333" s="199"/>
      <c r="U333" s="200"/>
      <c r="V333" s="192"/>
      <c r="W333" s="192"/>
      <c r="X333" s="192"/>
      <c r="Y333" s="192"/>
      <c r="Z333" s="192"/>
      <c r="AA333" s="192"/>
      <c r="AB333" s="192"/>
      <c r="AC333" s="210"/>
      <c r="AD333" s="210"/>
      <c r="AE333" s="210"/>
      <c r="AF333" s="210"/>
      <c r="AG333" s="210"/>
      <c r="AH333" s="210"/>
      <c r="AI333" s="201"/>
      <c r="AJ333" s="366"/>
      <c r="AK333" s="201"/>
      <c r="AL333" s="368"/>
      <c r="AM333" s="192"/>
      <c r="AN333" s="201"/>
      <c r="AO333" s="201"/>
      <c r="AP333" s="201"/>
      <c r="AQ333" s="202"/>
      <c r="AR333" s="202"/>
      <c r="AS333" s="202"/>
      <c r="AT333" s="366"/>
      <c r="AU333" s="201"/>
      <c r="AV333" s="203"/>
      <c r="AW333" s="192"/>
      <c r="AX333" s="366"/>
      <c r="AY333" s="201"/>
      <c r="AZ333" s="201"/>
      <c r="BA333" s="201"/>
      <c r="BB333" s="210"/>
      <c r="BC333" s="210"/>
      <c r="BD333" s="210"/>
      <c r="BE333" s="210"/>
      <c r="BF333" s="210"/>
      <c r="BG333" s="210"/>
      <c r="BH333" s="210"/>
      <c r="BI333" s="210"/>
      <c r="BJ333" s="210"/>
      <c r="BK333" s="210"/>
      <c r="BL333" s="210"/>
      <c r="BM333" s="210"/>
      <c r="BN333" s="210"/>
      <c r="BO333" s="210"/>
      <c r="BP333" s="210"/>
      <c r="BQ333" s="210"/>
      <c r="BR333" s="210"/>
      <c r="BS333" s="210"/>
      <c r="BT333" s="210"/>
      <c r="BU333" s="189"/>
    </row>
    <row r="334" spans="1:73" s="160" customFormat="1" x14ac:dyDescent="0.2">
      <c r="A334" s="191"/>
      <c r="B334" s="192"/>
      <c r="C334" s="206"/>
      <c r="D334" s="206"/>
      <c r="E334" s="207"/>
      <c r="F334" s="195"/>
      <c r="G334" s="192"/>
      <c r="H334" s="192"/>
      <c r="I334" s="192"/>
      <c r="J334" s="192"/>
      <c r="K334" s="192"/>
      <c r="L334" s="196"/>
      <c r="M334" s="202"/>
      <c r="N334" s="192"/>
      <c r="O334" s="192"/>
      <c r="P334" s="197"/>
      <c r="Q334" s="208"/>
      <c r="R334" s="199"/>
      <c r="S334" s="192"/>
      <c r="T334" s="199"/>
      <c r="U334" s="200"/>
      <c r="V334" s="192"/>
      <c r="W334" s="192"/>
      <c r="X334" s="192"/>
      <c r="Y334" s="192"/>
      <c r="Z334" s="192"/>
      <c r="AA334" s="192"/>
      <c r="AB334" s="192"/>
      <c r="AC334" s="210"/>
      <c r="AD334" s="210"/>
      <c r="AE334" s="210"/>
      <c r="AF334" s="210"/>
      <c r="AG334" s="210"/>
      <c r="AH334" s="210"/>
      <c r="AI334" s="201"/>
      <c r="AJ334" s="366"/>
      <c r="AK334" s="201"/>
      <c r="AL334" s="368"/>
      <c r="AM334" s="192"/>
      <c r="AN334" s="201"/>
      <c r="AO334" s="201"/>
      <c r="AP334" s="201"/>
      <c r="AQ334" s="202"/>
      <c r="AR334" s="202"/>
      <c r="AS334" s="202"/>
      <c r="AT334" s="366"/>
      <c r="AU334" s="201"/>
      <c r="AV334" s="203"/>
      <c r="AW334" s="192"/>
      <c r="AX334" s="366"/>
      <c r="AY334" s="201"/>
      <c r="AZ334" s="201"/>
      <c r="BA334" s="201"/>
      <c r="BB334" s="210"/>
      <c r="BC334" s="210"/>
      <c r="BD334" s="210"/>
      <c r="BE334" s="210"/>
      <c r="BF334" s="210"/>
      <c r="BG334" s="210"/>
      <c r="BH334" s="210"/>
      <c r="BI334" s="210"/>
      <c r="BJ334" s="210"/>
      <c r="BK334" s="210"/>
      <c r="BL334" s="210"/>
      <c r="BM334" s="210"/>
      <c r="BN334" s="210"/>
      <c r="BO334" s="210"/>
      <c r="BP334" s="210"/>
      <c r="BQ334" s="210"/>
      <c r="BR334" s="210"/>
      <c r="BS334" s="210"/>
      <c r="BT334" s="210"/>
      <c r="BU334" s="189"/>
    </row>
    <row r="335" spans="1:73" s="160" customFormat="1" x14ac:dyDescent="0.2">
      <c r="A335" s="191"/>
      <c r="B335" s="192"/>
      <c r="C335" s="206"/>
      <c r="D335" s="206"/>
      <c r="E335" s="207"/>
      <c r="F335" s="195"/>
      <c r="G335" s="192"/>
      <c r="H335" s="192"/>
      <c r="I335" s="192"/>
      <c r="J335" s="192"/>
      <c r="K335" s="192"/>
      <c r="L335" s="196"/>
      <c r="M335" s="202"/>
      <c r="N335" s="192"/>
      <c r="O335" s="192"/>
      <c r="P335" s="197"/>
      <c r="Q335" s="208"/>
      <c r="R335" s="199"/>
      <c r="S335" s="192"/>
      <c r="T335" s="199"/>
      <c r="U335" s="200"/>
      <c r="V335" s="192"/>
      <c r="W335" s="192"/>
      <c r="X335" s="192"/>
      <c r="Y335" s="192"/>
      <c r="Z335" s="192"/>
      <c r="AA335" s="192"/>
      <c r="AB335" s="192"/>
      <c r="AC335" s="210"/>
      <c r="AD335" s="210"/>
      <c r="AE335" s="210"/>
      <c r="AF335" s="210"/>
      <c r="AG335" s="210"/>
      <c r="AH335" s="210"/>
      <c r="AI335" s="201"/>
      <c r="AJ335" s="366"/>
      <c r="AK335" s="201"/>
      <c r="AL335" s="368"/>
      <c r="AM335" s="192"/>
      <c r="AN335" s="201"/>
      <c r="AO335" s="201"/>
      <c r="AP335" s="201"/>
      <c r="AQ335" s="202"/>
      <c r="AR335" s="202"/>
      <c r="AS335" s="202"/>
      <c r="AT335" s="366"/>
      <c r="AU335" s="201"/>
      <c r="AV335" s="203"/>
      <c r="AW335" s="192"/>
      <c r="AX335" s="366"/>
      <c r="AY335" s="201"/>
      <c r="AZ335" s="201"/>
      <c r="BA335" s="201"/>
      <c r="BB335" s="210"/>
      <c r="BC335" s="210"/>
      <c r="BD335" s="210"/>
      <c r="BE335" s="210"/>
      <c r="BF335" s="210"/>
      <c r="BG335" s="210"/>
      <c r="BH335" s="210"/>
      <c r="BI335" s="210"/>
      <c r="BJ335" s="210"/>
      <c r="BK335" s="210"/>
      <c r="BL335" s="210"/>
      <c r="BM335" s="210"/>
      <c r="BN335" s="210"/>
      <c r="BO335" s="210"/>
      <c r="BP335" s="210"/>
      <c r="BQ335" s="210"/>
      <c r="BR335" s="210"/>
      <c r="BS335" s="210"/>
      <c r="BT335" s="210"/>
      <c r="BU335" s="189"/>
    </row>
    <row r="336" spans="1:73" s="160" customFormat="1" x14ac:dyDescent="0.2">
      <c r="A336" s="191"/>
      <c r="B336" s="192"/>
      <c r="C336" s="206"/>
      <c r="D336" s="206"/>
      <c r="E336" s="207"/>
      <c r="F336" s="195"/>
      <c r="G336" s="192"/>
      <c r="H336" s="192"/>
      <c r="I336" s="192"/>
      <c r="J336" s="192"/>
      <c r="K336" s="192"/>
      <c r="L336" s="196"/>
      <c r="M336" s="202"/>
      <c r="N336" s="192"/>
      <c r="O336" s="192"/>
      <c r="P336" s="197"/>
      <c r="Q336" s="208"/>
      <c r="R336" s="199"/>
      <c r="S336" s="192"/>
      <c r="T336" s="199"/>
      <c r="U336" s="200"/>
      <c r="V336" s="192"/>
      <c r="W336" s="192"/>
      <c r="X336" s="192"/>
      <c r="Y336" s="192"/>
      <c r="Z336" s="192"/>
      <c r="AA336" s="192"/>
      <c r="AB336" s="192"/>
      <c r="AC336" s="210"/>
      <c r="AD336" s="210"/>
      <c r="AE336" s="210"/>
      <c r="AF336" s="210"/>
      <c r="AG336" s="210"/>
      <c r="AH336" s="210"/>
      <c r="AI336" s="201"/>
      <c r="AJ336" s="366"/>
      <c r="AK336" s="201"/>
      <c r="AL336" s="368"/>
      <c r="AM336" s="192"/>
      <c r="AN336" s="201"/>
      <c r="AO336" s="201"/>
      <c r="AP336" s="201"/>
      <c r="AQ336" s="202"/>
      <c r="AR336" s="202"/>
      <c r="AS336" s="202"/>
      <c r="AT336" s="366"/>
      <c r="AU336" s="201"/>
      <c r="AV336" s="203"/>
      <c r="AW336" s="192"/>
      <c r="AX336" s="366"/>
      <c r="AY336" s="201"/>
      <c r="AZ336" s="201"/>
      <c r="BA336" s="201"/>
      <c r="BB336" s="210"/>
      <c r="BC336" s="210"/>
      <c r="BD336" s="210"/>
      <c r="BE336" s="210"/>
      <c r="BF336" s="210"/>
      <c r="BG336" s="210"/>
      <c r="BH336" s="210"/>
      <c r="BI336" s="210"/>
      <c r="BJ336" s="210"/>
      <c r="BK336" s="210"/>
      <c r="BL336" s="210"/>
      <c r="BM336" s="210"/>
      <c r="BN336" s="210"/>
      <c r="BO336" s="210"/>
      <c r="BP336" s="210"/>
      <c r="BQ336" s="210"/>
      <c r="BR336" s="210"/>
      <c r="BS336" s="210"/>
      <c r="BT336" s="210"/>
      <c r="BU336" s="189"/>
    </row>
    <row r="337" spans="1:73" s="160" customFormat="1" x14ac:dyDescent="0.2">
      <c r="A337" s="191"/>
      <c r="B337" s="192"/>
      <c r="C337" s="206"/>
      <c r="D337" s="206"/>
      <c r="E337" s="207"/>
      <c r="F337" s="195"/>
      <c r="G337" s="192"/>
      <c r="H337" s="192"/>
      <c r="I337" s="192"/>
      <c r="J337" s="192"/>
      <c r="K337" s="192"/>
      <c r="L337" s="196"/>
      <c r="M337" s="202"/>
      <c r="N337" s="192"/>
      <c r="O337" s="192"/>
      <c r="P337" s="197"/>
      <c r="Q337" s="208"/>
      <c r="R337" s="199"/>
      <c r="S337" s="192"/>
      <c r="T337" s="199"/>
      <c r="U337" s="200"/>
      <c r="V337" s="192"/>
      <c r="W337" s="192"/>
      <c r="X337" s="192"/>
      <c r="Y337" s="192"/>
      <c r="Z337" s="192"/>
      <c r="AA337" s="192"/>
      <c r="AB337" s="192"/>
      <c r="AC337" s="210"/>
      <c r="AD337" s="210"/>
      <c r="AE337" s="210"/>
      <c r="AF337" s="210"/>
      <c r="AG337" s="210"/>
      <c r="AH337" s="210"/>
      <c r="AI337" s="201"/>
      <c r="AJ337" s="366"/>
      <c r="AK337" s="201"/>
      <c r="AL337" s="368"/>
      <c r="AM337" s="192"/>
      <c r="AN337" s="201"/>
      <c r="AO337" s="201"/>
      <c r="AP337" s="201"/>
      <c r="AQ337" s="202"/>
      <c r="AR337" s="202"/>
      <c r="AS337" s="202"/>
      <c r="AT337" s="366"/>
      <c r="AU337" s="201"/>
      <c r="AV337" s="203"/>
      <c r="AW337" s="192"/>
      <c r="AX337" s="366"/>
      <c r="AY337" s="201"/>
      <c r="AZ337" s="201"/>
      <c r="BA337" s="201"/>
      <c r="BB337" s="210"/>
      <c r="BC337" s="210"/>
      <c r="BD337" s="210"/>
      <c r="BE337" s="210"/>
      <c r="BF337" s="210"/>
      <c r="BG337" s="210"/>
      <c r="BH337" s="210"/>
      <c r="BI337" s="210"/>
      <c r="BJ337" s="210"/>
      <c r="BK337" s="210"/>
      <c r="BL337" s="210"/>
      <c r="BM337" s="210"/>
      <c r="BN337" s="210"/>
      <c r="BO337" s="210"/>
      <c r="BP337" s="210"/>
      <c r="BQ337" s="210"/>
      <c r="BR337" s="210"/>
      <c r="BS337" s="210"/>
      <c r="BT337" s="210"/>
      <c r="BU337" s="189"/>
    </row>
    <row r="338" spans="1:73" s="160" customFormat="1" x14ac:dyDescent="0.2">
      <c r="A338" s="191"/>
      <c r="B338" s="192"/>
      <c r="C338" s="206"/>
      <c r="D338" s="206"/>
      <c r="E338" s="207"/>
      <c r="F338" s="195"/>
      <c r="G338" s="192"/>
      <c r="H338" s="192"/>
      <c r="I338" s="192"/>
      <c r="J338" s="192"/>
      <c r="K338" s="192"/>
      <c r="L338" s="196"/>
      <c r="M338" s="202"/>
      <c r="N338" s="192"/>
      <c r="O338" s="192"/>
      <c r="P338" s="197"/>
      <c r="Q338" s="208"/>
      <c r="R338" s="199"/>
      <c r="S338" s="192"/>
      <c r="T338" s="199"/>
      <c r="U338" s="200"/>
      <c r="V338" s="192"/>
      <c r="W338" s="192"/>
      <c r="X338" s="192"/>
      <c r="Y338" s="192"/>
      <c r="Z338" s="192"/>
      <c r="AA338" s="192"/>
      <c r="AB338" s="192"/>
      <c r="AC338" s="210"/>
      <c r="AD338" s="210"/>
      <c r="AE338" s="210"/>
      <c r="AF338" s="210"/>
      <c r="AG338" s="210"/>
      <c r="AH338" s="210"/>
      <c r="AI338" s="201"/>
      <c r="AJ338" s="366"/>
      <c r="AK338" s="201"/>
      <c r="AL338" s="368"/>
      <c r="AM338" s="192"/>
      <c r="AN338" s="201"/>
      <c r="AO338" s="201"/>
      <c r="AP338" s="201"/>
      <c r="AQ338" s="202"/>
      <c r="AR338" s="202"/>
      <c r="AS338" s="202"/>
      <c r="AT338" s="366"/>
      <c r="AU338" s="201"/>
      <c r="AV338" s="203"/>
      <c r="AW338" s="192"/>
      <c r="AX338" s="366"/>
      <c r="AY338" s="201"/>
      <c r="AZ338" s="201"/>
      <c r="BA338" s="201"/>
      <c r="BB338" s="210"/>
      <c r="BC338" s="210"/>
      <c r="BD338" s="210"/>
      <c r="BE338" s="210"/>
      <c r="BF338" s="210"/>
      <c r="BG338" s="210"/>
      <c r="BH338" s="210"/>
      <c r="BI338" s="210"/>
      <c r="BJ338" s="210"/>
      <c r="BK338" s="210"/>
      <c r="BL338" s="210"/>
      <c r="BM338" s="210"/>
      <c r="BN338" s="210"/>
      <c r="BO338" s="210"/>
      <c r="BP338" s="210"/>
      <c r="BQ338" s="210"/>
      <c r="BR338" s="210"/>
      <c r="BS338" s="210"/>
      <c r="BT338" s="210"/>
      <c r="BU338" s="189"/>
    </row>
    <row r="339" spans="1:73" s="160" customFormat="1" x14ac:dyDescent="0.2">
      <c r="A339" s="191"/>
      <c r="B339" s="192"/>
      <c r="C339" s="206"/>
      <c r="D339" s="206"/>
      <c r="E339" s="207"/>
      <c r="F339" s="195"/>
      <c r="G339" s="192"/>
      <c r="H339" s="192"/>
      <c r="I339" s="192"/>
      <c r="J339" s="192"/>
      <c r="K339" s="192"/>
      <c r="L339" s="196"/>
      <c r="M339" s="202"/>
      <c r="N339" s="192"/>
      <c r="O339" s="192"/>
      <c r="P339" s="197"/>
      <c r="Q339" s="208"/>
      <c r="R339" s="199"/>
      <c r="S339" s="192"/>
      <c r="T339" s="199"/>
      <c r="U339" s="200"/>
      <c r="V339" s="192"/>
      <c r="W339" s="192"/>
      <c r="X339" s="192"/>
      <c r="Y339" s="192"/>
      <c r="Z339" s="192"/>
      <c r="AA339" s="192"/>
      <c r="AB339" s="192"/>
      <c r="AC339" s="210"/>
      <c r="AD339" s="210"/>
      <c r="AE339" s="210"/>
      <c r="AF339" s="210"/>
      <c r="AG339" s="210"/>
      <c r="AH339" s="210"/>
      <c r="AI339" s="201"/>
      <c r="AJ339" s="366"/>
      <c r="AK339" s="201"/>
      <c r="AL339" s="368"/>
      <c r="AM339" s="192"/>
      <c r="AN339" s="201"/>
      <c r="AO339" s="201"/>
      <c r="AP339" s="201"/>
      <c r="AQ339" s="202"/>
      <c r="AR339" s="202"/>
      <c r="AS339" s="202"/>
      <c r="AT339" s="366"/>
      <c r="AU339" s="201"/>
      <c r="AV339" s="203"/>
      <c r="AW339" s="192"/>
      <c r="AX339" s="366"/>
      <c r="AY339" s="201"/>
      <c r="AZ339" s="201"/>
      <c r="BA339" s="201"/>
      <c r="BB339" s="210"/>
      <c r="BC339" s="210"/>
      <c r="BD339" s="210"/>
      <c r="BE339" s="210"/>
      <c r="BF339" s="210"/>
      <c r="BG339" s="210"/>
      <c r="BH339" s="210"/>
      <c r="BI339" s="210"/>
      <c r="BJ339" s="210"/>
      <c r="BK339" s="210"/>
      <c r="BL339" s="210"/>
      <c r="BM339" s="210"/>
      <c r="BN339" s="210"/>
      <c r="BO339" s="210"/>
      <c r="BP339" s="210"/>
      <c r="BQ339" s="210"/>
      <c r="BR339" s="210"/>
      <c r="BS339" s="210"/>
      <c r="BT339" s="210"/>
      <c r="BU339" s="189"/>
    </row>
    <row r="340" spans="1:73" s="160" customFormat="1" x14ac:dyDescent="0.2">
      <c r="A340" s="191"/>
      <c r="B340" s="192"/>
      <c r="C340" s="206"/>
      <c r="D340" s="206"/>
      <c r="E340" s="207"/>
      <c r="F340" s="195"/>
      <c r="G340" s="192"/>
      <c r="H340" s="192"/>
      <c r="I340" s="192"/>
      <c r="J340" s="192"/>
      <c r="K340" s="192"/>
      <c r="L340" s="196"/>
      <c r="M340" s="202"/>
      <c r="N340" s="192"/>
      <c r="O340" s="192"/>
      <c r="P340" s="197"/>
      <c r="Q340" s="208"/>
      <c r="R340" s="199"/>
      <c r="S340" s="192"/>
      <c r="T340" s="199"/>
      <c r="U340" s="200"/>
      <c r="V340" s="192"/>
      <c r="W340" s="192"/>
      <c r="X340" s="192"/>
      <c r="Y340" s="192"/>
      <c r="Z340" s="192"/>
      <c r="AA340" s="192"/>
      <c r="AB340" s="192"/>
      <c r="AC340" s="210"/>
      <c r="AD340" s="210"/>
      <c r="AE340" s="210"/>
      <c r="AF340" s="210"/>
      <c r="AG340" s="210"/>
      <c r="AH340" s="210"/>
      <c r="AI340" s="201"/>
      <c r="AJ340" s="366"/>
      <c r="AK340" s="201"/>
      <c r="AL340" s="368"/>
      <c r="AM340" s="192"/>
      <c r="AN340" s="201"/>
      <c r="AO340" s="201"/>
      <c r="AP340" s="201"/>
      <c r="AQ340" s="202"/>
      <c r="AR340" s="202"/>
      <c r="AS340" s="202"/>
      <c r="AT340" s="366"/>
      <c r="AU340" s="201"/>
      <c r="AV340" s="203"/>
      <c r="AW340" s="192"/>
      <c r="AX340" s="366"/>
      <c r="AY340" s="201"/>
      <c r="AZ340" s="201"/>
      <c r="BA340" s="201"/>
      <c r="BB340" s="210"/>
      <c r="BC340" s="210"/>
      <c r="BD340" s="210"/>
      <c r="BE340" s="210"/>
      <c r="BF340" s="210"/>
      <c r="BG340" s="210"/>
      <c r="BH340" s="210"/>
      <c r="BI340" s="210"/>
      <c r="BJ340" s="210"/>
      <c r="BK340" s="210"/>
      <c r="BL340" s="210"/>
      <c r="BM340" s="210"/>
      <c r="BN340" s="210"/>
      <c r="BO340" s="210"/>
      <c r="BP340" s="210"/>
      <c r="BQ340" s="210"/>
      <c r="BR340" s="210"/>
      <c r="BS340" s="210"/>
      <c r="BT340" s="210"/>
      <c r="BU340" s="189"/>
    </row>
    <row r="341" spans="1:73" s="160" customFormat="1" x14ac:dyDescent="0.2">
      <c r="A341" s="191"/>
      <c r="B341" s="192"/>
      <c r="C341" s="206"/>
      <c r="D341" s="206"/>
      <c r="E341" s="207"/>
      <c r="F341" s="195"/>
      <c r="G341" s="192"/>
      <c r="H341" s="192"/>
      <c r="I341" s="192"/>
      <c r="J341" s="192"/>
      <c r="K341" s="192"/>
      <c r="L341" s="196"/>
      <c r="M341" s="202"/>
      <c r="N341" s="192"/>
      <c r="O341" s="192"/>
      <c r="P341" s="197"/>
      <c r="Q341" s="208"/>
      <c r="R341" s="199"/>
      <c r="S341" s="192"/>
      <c r="T341" s="199"/>
      <c r="U341" s="200"/>
      <c r="V341" s="192"/>
      <c r="W341" s="192"/>
      <c r="X341" s="192"/>
      <c r="Y341" s="192"/>
      <c r="Z341" s="192"/>
      <c r="AA341" s="192"/>
      <c r="AB341" s="192"/>
      <c r="AC341" s="210"/>
      <c r="AD341" s="210"/>
      <c r="AE341" s="210"/>
      <c r="AF341" s="210"/>
      <c r="AG341" s="210"/>
      <c r="AH341" s="210"/>
      <c r="AI341" s="201"/>
      <c r="AJ341" s="366"/>
      <c r="AK341" s="201"/>
      <c r="AL341" s="368"/>
      <c r="AM341" s="192"/>
      <c r="AN341" s="201"/>
      <c r="AO341" s="201"/>
      <c r="AP341" s="201"/>
      <c r="AQ341" s="202"/>
      <c r="AR341" s="202"/>
      <c r="AS341" s="202"/>
      <c r="AT341" s="366"/>
      <c r="AU341" s="201"/>
      <c r="AV341" s="203"/>
      <c r="AW341" s="192"/>
      <c r="AX341" s="366"/>
      <c r="AY341" s="201"/>
      <c r="AZ341" s="201"/>
      <c r="BA341" s="201"/>
      <c r="BB341" s="210"/>
      <c r="BC341" s="210"/>
      <c r="BD341" s="210"/>
      <c r="BE341" s="210"/>
      <c r="BF341" s="210"/>
      <c r="BG341" s="210"/>
      <c r="BH341" s="210"/>
      <c r="BI341" s="210"/>
      <c r="BJ341" s="210"/>
      <c r="BK341" s="210"/>
      <c r="BL341" s="210"/>
      <c r="BM341" s="210"/>
      <c r="BN341" s="210"/>
      <c r="BO341" s="210"/>
      <c r="BP341" s="210"/>
      <c r="BQ341" s="210"/>
      <c r="BR341" s="210"/>
      <c r="BS341" s="210"/>
      <c r="BT341" s="210"/>
      <c r="BU341" s="189"/>
    </row>
    <row r="342" spans="1:73" s="160" customFormat="1" x14ac:dyDescent="0.2">
      <c r="A342" s="191"/>
      <c r="B342" s="192"/>
      <c r="C342" s="206"/>
      <c r="D342" s="206"/>
      <c r="E342" s="207"/>
      <c r="F342" s="195"/>
      <c r="G342" s="192"/>
      <c r="H342" s="192"/>
      <c r="I342" s="192"/>
      <c r="J342" s="192"/>
      <c r="K342" s="192"/>
      <c r="L342" s="196"/>
      <c r="M342" s="202"/>
      <c r="N342" s="192"/>
      <c r="O342" s="192"/>
      <c r="P342" s="197"/>
      <c r="Q342" s="208"/>
      <c r="R342" s="199"/>
      <c r="S342" s="192"/>
      <c r="T342" s="199"/>
      <c r="U342" s="200"/>
      <c r="V342" s="192"/>
      <c r="W342" s="192"/>
      <c r="X342" s="192"/>
      <c r="Y342" s="192"/>
      <c r="Z342" s="192"/>
      <c r="AA342" s="192"/>
      <c r="AB342" s="192"/>
      <c r="AC342" s="210"/>
      <c r="AD342" s="210"/>
      <c r="AE342" s="210"/>
      <c r="AF342" s="210"/>
      <c r="AG342" s="210"/>
      <c r="AH342" s="210"/>
      <c r="AI342" s="201"/>
      <c r="AJ342" s="366"/>
      <c r="AK342" s="201"/>
      <c r="AL342" s="368"/>
      <c r="AM342" s="192"/>
      <c r="AN342" s="201"/>
      <c r="AO342" s="201"/>
      <c r="AP342" s="201"/>
      <c r="AQ342" s="202"/>
      <c r="AR342" s="202"/>
      <c r="AS342" s="202"/>
      <c r="AT342" s="366"/>
      <c r="AU342" s="201"/>
      <c r="AV342" s="203"/>
      <c r="AW342" s="192"/>
      <c r="AX342" s="366"/>
      <c r="AY342" s="201"/>
      <c r="AZ342" s="201"/>
      <c r="BA342" s="201"/>
      <c r="BB342" s="210"/>
      <c r="BC342" s="210"/>
      <c r="BD342" s="210"/>
      <c r="BE342" s="210"/>
      <c r="BF342" s="210"/>
      <c r="BG342" s="210"/>
      <c r="BH342" s="210"/>
      <c r="BI342" s="210"/>
      <c r="BJ342" s="210"/>
      <c r="BK342" s="210"/>
      <c r="BL342" s="210"/>
      <c r="BM342" s="210"/>
      <c r="BN342" s="210"/>
      <c r="BO342" s="210"/>
      <c r="BP342" s="210"/>
      <c r="BQ342" s="210"/>
      <c r="BR342" s="210"/>
      <c r="BS342" s="210"/>
      <c r="BT342" s="210"/>
      <c r="BU342" s="189"/>
    </row>
    <row r="343" spans="1:73" s="160" customFormat="1" x14ac:dyDescent="0.2">
      <c r="A343" s="191"/>
      <c r="B343" s="192"/>
      <c r="C343" s="206"/>
      <c r="D343" s="206"/>
      <c r="E343" s="207"/>
      <c r="F343" s="195"/>
      <c r="G343" s="192"/>
      <c r="H343" s="192"/>
      <c r="I343" s="192"/>
      <c r="J343" s="192"/>
      <c r="K343" s="192"/>
      <c r="L343" s="196"/>
      <c r="M343" s="202"/>
      <c r="N343" s="192"/>
      <c r="O343" s="192"/>
      <c r="P343" s="197"/>
      <c r="Q343" s="208"/>
      <c r="R343" s="199"/>
      <c r="S343" s="192"/>
      <c r="T343" s="199"/>
      <c r="U343" s="200"/>
      <c r="V343" s="192"/>
      <c r="W343" s="192"/>
      <c r="X343" s="192"/>
      <c r="Y343" s="192"/>
      <c r="Z343" s="192"/>
      <c r="AA343" s="192"/>
      <c r="AB343" s="192"/>
      <c r="AC343" s="210"/>
      <c r="AD343" s="210"/>
      <c r="AE343" s="210"/>
      <c r="AF343" s="210"/>
      <c r="AG343" s="210"/>
      <c r="AH343" s="210"/>
      <c r="AI343" s="201"/>
      <c r="AJ343" s="366"/>
      <c r="AK343" s="201"/>
      <c r="AL343" s="368"/>
      <c r="AM343" s="192"/>
      <c r="AN343" s="201"/>
      <c r="AO343" s="201"/>
      <c r="AP343" s="201"/>
      <c r="AQ343" s="202"/>
      <c r="AR343" s="202"/>
      <c r="AS343" s="202"/>
      <c r="AT343" s="366"/>
      <c r="AU343" s="201"/>
      <c r="AV343" s="203"/>
      <c r="AW343" s="192"/>
      <c r="AX343" s="366"/>
      <c r="AY343" s="201"/>
      <c r="AZ343" s="201"/>
      <c r="BA343" s="201"/>
      <c r="BB343" s="210"/>
      <c r="BC343" s="210"/>
      <c r="BD343" s="210"/>
      <c r="BE343" s="210"/>
      <c r="BF343" s="210"/>
      <c r="BG343" s="210"/>
      <c r="BH343" s="210"/>
      <c r="BI343" s="210"/>
      <c r="BJ343" s="210"/>
      <c r="BK343" s="210"/>
      <c r="BL343" s="210"/>
      <c r="BM343" s="210"/>
      <c r="BN343" s="210"/>
      <c r="BO343" s="210"/>
      <c r="BP343" s="210"/>
      <c r="BQ343" s="210"/>
      <c r="BR343" s="210"/>
      <c r="BS343" s="210"/>
      <c r="BT343" s="210"/>
      <c r="BU343" s="189"/>
    </row>
    <row r="344" spans="1:73" s="160" customFormat="1" x14ac:dyDescent="0.2">
      <c r="A344" s="191"/>
      <c r="B344" s="192"/>
      <c r="C344" s="206"/>
      <c r="D344" s="206"/>
      <c r="E344" s="207"/>
      <c r="F344" s="195"/>
      <c r="G344" s="192"/>
      <c r="H344" s="192"/>
      <c r="I344" s="192"/>
      <c r="J344" s="192"/>
      <c r="K344" s="192"/>
      <c r="L344" s="196"/>
      <c r="M344" s="202"/>
      <c r="N344" s="192"/>
      <c r="O344" s="192"/>
      <c r="P344" s="197"/>
      <c r="Q344" s="208"/>
      <c r="R344" s="199"/>
      <c r="S344" s="192"/>
      <c r="T344" s="199"/>
      <c r="U344" s="200"/>
      <c r="V344" s="192"/>
      <c r="W344" s="192"/>
      <c r="X344" s="192"/>
      <c r="Y344" s="192"/>
      <c r="Z344" s="192"/>
      <c r="AA344" s="192"/>
      <c r="AB344" s="192"/>
      <c r="AC344" s="210"/>
      <c r="AD344" s="210"/>
      <c r="AE344" s="210"/>
      <c r="AF344" s="210"/>
      <c r="AG344" s="210"/>
      <c r="AH344" s="210"/>
      <c r="AI344" s="201"/>
      <c r="AJ344" s="366"/>
      <c r="AK344" s="201"/>
      <c r="AL344" s="368"/>
      <c r="AM344" s="192"/>
      <c r="AN344" s="201"/>
      <c r="AO344" s="201"/>
      <c r="AP344" s="201"/>
      <c r="AQ344" s="202"/>
      <c r="AR344" s="202"/>
      <c r="AS344" s="202"/>
      <c r="AT344" s="366"/>
      <c r="AU344" s="201"/>
      <c r="AV344" s="203"/>
      <c r="AW344" s="192"/>
      <c r="AX344" s="366"/>
      <c r="AY344" s="201"/>
      <c r="AZ344" s="201"/>
      <c r="BA344" s="201"/>
      <c r="BB344" s="210"/>
      <c r="BC344" s="210"/>
      <c r="BD344" s="210"/>
      <c r="BE344" s="210"/>
      <c r="BF344" s="210"/>
      <c r="BG344" s="210"/>
      <c r="BH344" s="210"/>
      <c r="BI344" s="210"/>
      <c r="BJ344" s="210"/>
      <c r="BK344" s="210"/>
      <c r="BL344" s="210"/>
      <c r="BM344" s="210"/>
      <c r="BN344" s="210"/>
      <c r="BO344" s="210"/>
      <c r="BP344" s="210"/>
      <c r="BQ344" s="210"/>
      <c r="BR344" s="210"/>
      <c r="BS344" s="210"/>
      <c r="BT344" s="210"/>
      <c r="BU344" s="189"/>
    </row>
    <row r="345" spans="1:73" s="160" customFormat="1" x14ac:dyDescent="0.2">
      <c r="A345" s="191"/>
      <c r="B345" s="192"/>
      <c r="C345" s="206"/>
      <c r="D345" s="206"/>
      <c r="E345" s="207"/>
      <c r="F345" s="195"/>
      <c r="G345" s="192"/>
      <c r="H345" s="192"/>
      <c r="I345" s="192"/>
      <c r="J345" s="192"/>
      <c r="K345" s="192"/>
      <c r="L345" s="196"/>
      <c r="M345" s="202"/>
      <c r="N345" s="192"/>
      <c r="O345" s="192"/>
      <c r="P345" s="197"/>
      <c r="Q345" s="208"/>
      <c r="R345" s="199"/>
      <c r="S345" s="192"/>
      <c r="T345" s="199"/>
      <c r="U345" s="200"/>
      <c r="V345" s="192"/>
      <c r="W345" s="192"/>
      <c r="X345" s="192"/>
      <c r="Y345" s="192"/>
      <c r="Z345" s="192"/>
      <c r="AA345" s="192"/>
      <c r="AB345" s="192"/>
      <c r="AC345" s="210"/>
      <c r="AD345" s="210"/>
      <c r="AE345" s="210"/>
      <c r="AF345" s="210"/>
      <c r="AG345" s="210"/>
      <c r="AH345" s="210"/>
      <c r="AI345" s="201"/>
      <c r="AJ345" s="366"/>
      <c r="AK345" s="201"/>
      <c r="AL345" s="368"/>
      <c r="AM345" s="192"/>
      <c r="AN345" s="201"/>
      <c r="AO345" s="201"/>
      <c r="AP345" s="201"/>
      <c r="AQ345" s="202"/>
      <c r="AR345" s="202"/>
      <c r="AS345" s="202"/>
      <c r="AT345" s="366"/>
      <c r="AU345" s="201"/>
      <c r="AV345" s="203"/>
      <c r="AW345" s="192"/>
      <c r="AX345" s="366"/>
      <c r="AY345" s="201"/>
      <c r="AZ345" s="201"/>
      <c r="BA345" s="201"/>
      <c r="BB345" s="210"/>
      <c r="BC345" s="210"/>
      <c r="BD345" s="210"/>
      <c r="BE345" s="210"/>
      <c r="BF345" s="210"/>
      <c r="BG345" s="210"/>
      <c r="BH345" s="210"/>
      <c r="BI345" s="210"/>
      <c r="BJ345" s="210"/>
      <c r="BK345" s="210"/>
      <c r="BL345" s="210"/>
      <c r="BM345" s="210"/>
      <c r="BN345" s="210"/>
      <c r="BO345" s="210"/>
      <c r="BP345" s="210"/>
      <c r="BQ345" s="210"/>
      <c r="BR345" s="210"/>
      <c r="BS345" s="210"/>
      <c r="BT345" s="210"/>
      <c r="BU345" s="189"/>
    </row>
    <row r="346" spans="1:73" s="160" customFormat="1" x14ac:dyDescent="0.2">
      <c r="A346" s="191"/>
      <c r="B346" s="192"/>
      <c r="C346" s="206"/>
      <c r="D346" s="206"/>
      <c r="E346" s="207"/>
      <c r="F346" s="195"/>
      <c r="G346" s="192"/>
      <c r="H346" s="192"/>
      <c r="I346" s="192"/>
      <c r="J346" s="192"/>
      <c r="K346" s="192"/>
      <c r="L346" s="196"/>
      <c r="M346" s="202"/>
      <c r="N346" s="192"/>
      <c r="O346" s="192"/>
      <c r="P346" s="197"/>
      <c r="Q346" s="208"/>
      <c r="R346" s="199"/>
      <c r="S346" s="192"/>
      <c r="T346" s="199"/>
      <c r="U346" s="200"/>
      <c r="V346" s="192"/>
      <c r="W346" s="192"/>
      <c r="X346" s="192"/>
      <c r="Y346" s="192"/>
      <c r="Z346" s="192"/>
      <c r="AA346" s="192"/>
      <c r="AB346" s="192"/>
      <c r="AC346" s="210"/>
      <c r="AD346" s="210"/>
      <c r="AE346" s="210"/>
      <c r="AF346" s="210"/>
      <c r="AG346" s="210"/>
      <c r="AH346" s="210"/>
      <c r="AI346" s="201"/>
      <c r="AJ346" s="366"/>
      <c r="AK346" s="201"/>
      <c r="AL346" s="368"/>
      <c r="AM346" s="192"/>
      <c r="AN346" s="201"/>
      <c r="AO346" s="201"/>
      <c r="AP346" s="201"/>
      <c r="AQ346" s="202"/>
      <c r="AR346" s="202"/>
      <c r="AS346" s="202"/>
      <c r="AT346" s="366"/>
      <c r="AU346" s="201"/>
      <c r="AV346" s="203"/>
      <c r="AW346" s="192"/>
      <c r="AX346" s="366"/>
      <c r="AY346" s="201"/>
      <c r="AZ346" s="201"/>
      <c r="BA346" s="201"/>
      <c r="BB346" s="210"/>
      <c r="BC346" s="210"/>
      <c r="BD346" s="210"/>
      <c r="BE346" s="210"/>
      <c r="BF346" s="210"/>
      <c r="BG346" s="210"/>
      <c r="BH346" s="210"/>
      <c r="BI346" s="210"/>
      <c r="BJ346" s="210"/>
      <c r="BK346" s="210"/>
      <c r="BL346" s="210"/>
      <c r="BM346" s="210"/>
      <c r="BN346" s="210"/>
      <c r="BO346" s="210"/>
      <c r="BP346" s="210"/>
      <c r="BQ346" s="210"/>
      <c r="BR346" s="210"/>
      <c r="BS346" s="210"/>
      <c r="BT346" s="210"/>
      <c r="BU346" s="189"/>
    </row>
    <row r="347" spans="1:73" s="160" customFormat="1" x14ac:dyDescent="0.2">
      <c r="A347" s="191"/>
      <c r="B347" s="192"/>
      <c r="C347" s="206"/>
      <c r="D347" s="206"/>
      <c r="E347" s="207"/>
      <c r="F347" s="195"/>
      <c r="G347" s="192"/>
      <c r="H347" s="192"/>
      <c r="I347" s="192"/>
      <c r="J347" s="192"/>
      <c r="K347" s="192"/>
      <c r="L347" s="196"/>
      <c r="M347" s="202"/>
      <c r="N347" s="192"/>
      <c r="O347" s="192"/>
      <c r="P347" s="197"/>
      <c r="Q347" s="208"/>
      <c r="R347" s="199"/>
      <c r="S347" s="192"/>
      <c r="T347" s="199"/>
      <c r="U347" s="200"/>
      <c r="V347" s="192"/>
      <c r="W347" s="192"/>
      <c r="X347" s="192"/>
      <c r="Y347" s="192"/>
      <c r="Z347" s="192"/>
      <c r="AA347" s="192"/>
      <c r="AB347" s="192"/>
      <c r="AC347" s="210"/>
      <c r="AD347" s="210"/>
      <c r="AE347" s="210"/>
      <c r="AF347" s="210"/>
      <c r="AG347" s="210"/>
      <c r="AH347" s="210"/>
      <c r="AI347" s="201"/>
      <c r="AJ347" s="366"/>
      <c r="AK347" s="201"/>
      <c r="AL347" s="368"/>
      <c r="AM347" s="192"/>
      <c r="AN347" s="201"/>
      <c r="AO347" s="201"/>
      <c r="AP347" s="201"/>
      <c r="AQ347" s="202"/>
      <c r="AR347" s="202"/>
      <c r="AS347" s="202"/>
      <c r="AT347" s="366"/>
      <c r="AU347" s="201"/>
      <c r="AV347" s="203"/>
      <c r="AW347" s="192"/>
      <c r="AX347" s="366"/>
      <c r="AY347" s="201"/>
      <c r="AZ347" s="201"/>
      <c r="BA347" s="201"/>
      <c r="BB347" s="210"/>
      <c r="BC347" s="210"/>
      <c r="BD347" s="210"/>
      <c r="BE347" s="210"/>
      <c r="BF347" s="210"/>
      <c r="BG347" s="210"/>
      <c r="BH347" s="210"/>
      <c r="BI347" s="210"/>
      <c r="BJ347" s="210"/>
      <c r="BK347" s="210"/>
      <c r="BL347" s="210"/>
      <c r="BM347" s="210"/>
      <c r="BN347" s="210"/>
      <c r="BO347" s="210"/>
      <c r="BP347" s="210"/>
      <c r="BQ347" s="210"/>
      <c r="BR347" s="210"/>
      <c r="BS347" s="210"/>
      <c r="BT347" s="210"/>
      <c r="BU347" s="189"/>
    </row>
    <row r="348" spans="1:73" s="160" customFormat="1" x14ac:dyDescent="0.2">
      <c r="A348" s="191"/>
      <c r="B348" s="192"/>
      <c r="C348" s="206"/>
      <c r="D348" s="206"/>
      <c r="E348" s="207"/>
      <c r="F348" s="195"/>
      <c r="G348" s="192"/>
      <c r="H348" s="192"/>
      <c r="I348" s="192"/>
      <c r="J348" s="192"/>
      <c r="K348" s="192"/>
      <c r="L348" s="196"/>
      <c r="M348" s="202"/>
      <c r="N348" s="192"/>
      <c r="O348" s="192"/>
      <c r="P348" s="197"/>
      <c r="Q348" s="208"/>
      <c r="R348" s="199"/>
      <c r="S348" s="192"/>
      <c r="T348" s="199"/>
      <c r="U348" s="200"/>
      <c r="V348" s="192"/>
      <c r="W348" s="192"/>
      <c r="X348" s="192"/>
      <c r="Y348" s="192"/>
      <c r="Z348" s="192"/>
      <c r="AA348" s="192"/>
      <c r="AB348" s="192"/>
      <c r="AC348" s="210"/>
      <c r="AD348" s="210"/>
      <c r="AE348" s="210"/>
      <c r="AF348" s="210"/>
      <c r="AG348" s="210"/>
      <c r="AH348" s="210"/>
      <c r="AI348" s="201"/>
      <c r="AJ348" s="366"/>
      <c r="AK348" s="201"/>
      <c r="AL348" s="368"/>
      <c r="AM348" s="192"/>
      <c r="AN348" s="201"/>
      <c r="AO348" s="201"/>
      <c r="AP348" s="201"/>
      <c r="AQ348" s="202"/>
      <c r="AR348" s="202"/>
      <c r="AS348" s="202"/>
      <c r="AT348" s="366"/>
      <c r="AU348" s="201"/>
      <c r="AV348" s="203"/>
      <c r="AW348" s="192"/>
      <c r="AX348" s="366"/>
      <c r="AY348" s="201"/>
      <c r="AZ348" s="201"/>
      <c r="BA348" s="201"/>
      <c r="BB348" s="210"/>
      <c r="BC348" s="210"/>
      <c r="BD348" s="210"/>
      <c r="BE348" s="210"/>
      <c r="BF348" s="210"/>
      <c r="BG348" s="210"/>
      <c r="BH348" s="210"/>
      <c r="BI348" s="210"/>
      <c r="BJ348" s="210"/>
      <c r="BK348" s="210"/>
      <c r="BL348" s="210"/>
      <c r="BM348" s="210"/>
      <c r="BN348" s="210"/>
      <c r="BO348" s="210"/>
      <c r="BP348" s="210"/>
      <c r="BQ348" s="210"/>
      <c r="BR348" s="210"/>
      <c r="BS348" s="210"/>
      <c r="BT348" s="210"/>
      <c r="BU348" s="189"/>
    </row>
    <row r="349" spans="1:73" s="160" customFormat="1" x14ac:dyDescent="0.2">
      <c r="A349" s="191"/>
      <c r="B349" s="192"/>
      <c r="C349" s="206"/>
      <c r="D349" s="206"/>
      <c r="E349" s="207"/>
      <c r="F349" s="195"/>
      <c r="G349" s="192"/>
      <c r="H349" s="192"/>
      <c r="I349" s="192"/>
      <c r="J349" s="192"/>
      <c r="K349" s="192"/>
      <c r="L349" s="196"/>
      <c r="M349" s="202"/>
      <c r="N349" s="192"/>
      <c r="O349" s="192"/>
      <c r="P349" s="197"/>
      <c r="Q349" s="208"/>
      <c r="R349" s="199"/>
      <c r="S349" s="192"/>
      <c r="T349" s="199"/>
      <c r="U349" s="200"/>
      <c r="V349" s="192"/>
      <c r="W349" s="192"/>
      <c r="X349" s="192"/>
      <c r="Y349" s="192"/>
      <c r="Z349" s="192"/>
      <c r="AA349" s="192"/>
      <c r="AB349" s="192"/>
      <c r="AC349" s="210"/>
      <c r="AD349" s="210"/>
      <c r="AE349" s="210"/>
      <c r="AF349" s="210"/>
      <c r="AG349" s="210"/>
      <c r="AH349" s="210"/>
      <c r="AI349" s="201"/>
      <c r="AJ349" s="366"/>
      <c r="AK349" s="201"/>
      <c r="AL349" s="368"/>
      <c r="AM349" s="192"/>
      <c r="AN349" s="201"/>
      <c r="AO349" s="201"/>
      <c r="AP349" s="201"/>
      <c r="AQ349" s="202"/>
      <c r="AR349" s="202"/>
      <c r="AS349" s="202"/>
      <c r="AT349" s="366"/>
      <c r="AU349" s="201"/>
      <c r="AV349" s="203"/>
      <c r="AW349" s="192"/>
      <c r="AX349" s="366"/>
      <c r="AY349" s="201"/>
      <c r="AZ349" s="201"/>
      <c r="BA349" s="201"/>
      <c r="BB349" s="210"/>
      <c r="BC349" s="210"/>
      <c r="BD349" s="210"/>
      <c r="BE349" s="210"/>
      <c r="BF349" s="210"/>
      <c r="BG349" s="210"/>
      <c r="BH349" s="210"/>
      <c r="BI349" s="210"/>
      <c r="BJ349" s="210"/>
      <c r="BK349" s="210"/>
      <c r="BL349" s="210"/>
      <c r="BM349" s="210"/>
      <c r="BN349" s="210"/>
      <c r="BO349" s="210"/>
      <c r="BP349" s="210"/>
      <c r="BQ349" s="210"/>
      <c r="BR349" s="210"/>
      <c r="BS349" s="210"/>
      <c r="BT349" s="210"/>
      <c r="BU349" s="189"/>
    </row>
    <row r="350" spans="1:73" s="160" customFormat="1" x14ac:dyDescent="0.2">
      <c r="A350" s="191"/>
      <c r="B350" s="192"/>
      <c r="C350" s="206"/>
      <c r="D350" s="206"/>
      <c r="E350" s="207"/>
      <c r="F350" s="195"/>
      <c r="G350" s="192"/>
      <c r="H350" s="192"/>
      <c r="I350" s="192"/>
      <c r="J350" s="192"/>
      <c r="K350" s="192"/>
      <c r="L350" s="196"/>
      <c r="M350" s="202"/>
      <c r="N350" s="192"/>
      <c r="O350" s="192"/>
      <c r="P350" s="197"/>
      <c r="Q350" s="208"/>
      <c r="R350" s="199"/>
      <c r="S350" s="192"/>
      <c r="T350" s="199"/>
      <c r="U350" s="200"/>
      <c r="V350" s="192"/>
      <c r="W350" s="192"/>
      <c r="X350" s="192"/>
      <c r="Y350" s="192"/>
      <c r="Z350" s="192"/>
      <c r="AA350" s="192"/>
      <c r="AB350" s="192"/>
      <c r="AC350" s="210"/>
      <c r="AD350" s="210"/>
      <c r="AE350" s="210"/>
      <c r="AF350" s="210"/>
      <c r="AG350" s="210"/>
      <c r="AH350" s="210"/>
      <c r="AI350" s="201"/>
      <c r="AJ350" s="366"/>
      <c r="AK350" s="201"/>
      <c r="AL350" s="368"/>
      <c r="AM350" s="192"/>
      <c r="AN350" s="201"/>
      <c r="AO350" s="201"/>
      <c r="AP350" s="201"/>
      <c r="AQ350" s="202"/>
      <c r="AR350" s="202"/>
      <c r="AS350" s="202"/>
      <c r="AT350" s="366"/>
      <c r="AU350" s="201"/>
      <c r="AV350" s="203"/>
      <c r="AW350" s="192"/>
      <c r="AX350" s="366"/>
      <c r="AY350" s="201"/>
      <c r="AZ350" s="201"/>
      <c r="BA350" s="201"/>
      <c r="BB350" s="210"/>
      <c r="BC350" s="210"/>
      <c r="BD350" s="210"/>
      <c r="BE350" s="210"/>
      <c r="BF350" s="210"/>
      <c r="BG350" s="210"/>
      <c r="BH350" s="210"/>
      <c r="BI350" s="210"/>
      <c r="BJ350" s="210"/>
      <c r="BK350" s="210"/>
      <c r="BL350" s="210"/>
      <c r="BM350" s="210"/>
      <c r="BN350" s="210"/>
      <c r="BO350" s="210"/>
      <c r="BP350" s="210"/>
      <c r="BQ350" s="210"/>
      <c r="BR350" s="210"/>
      <c r="BS350" s="210"/>
      <c r="BT350" s="210"/>
      <c r="BU350" s="189"/>
    </row>
    <row r="351" spans="1:73" s="160" customFormat="1" x14ac:dyDescent="0.2">
      <c r="A351" s="191"/>
      <c r="B351" s="192"/>
      <c r="C351" s="206"/>
      <c r="D351" s="206"/>
      <c r="E351" s="207"/>
      <c r="F351" s="195"/>
      <c r="G351" s="192"/>
      <c r="H351" s="192"/>
      <c r="I351" s="192"/>
      <c r="J351" s="192"/>
      <c r="K351" s="192"/>
      <c r="L351" s="196"/>
      <c r="M351" s="202"/>
      <c r="N351" s="192"/>
      <c r="O351" s="192"/>
      <c r="P351" s="197"/>
      <c r="Q351" s="208"/>
      <c r="R351" s="199"/>
      <c r="S351" s="192"/>
      <c r="T351" s="199"/>
      <c r="U351" s="200"/>
      <c r="V351" s="192"/>
      <c r="W351" s="192"/>
      <c r="X351" s="192"/>
      <c r="Y351" s="192"/>
      <c r="Z351" s="192"/>
      <c r="AA351" s="192"/>
      <c r="AB351" s="192"/>
      <c r="AC351" s="210"/>
      <c r="AD351" s="210"/>
      <c r="AE351" s="210"/>
      <c r="AF351" s="210"/>
      <c r="AG351" s="210"/>
      <c r="AH351" s="210"/>
      <c r="AI351" s="201"/>
      <c r="AJ351" s="366"/>
      <c r="AK351" s="201"/>
      <c r="AL351" s="368"/>
      <c r="AM351" s="192"/>
      <c r="AN351" s="201"/>
      <c r="AO351" s="201"/>
      <c r="AP351" s="201"/>
      <c r="AQ351" s="202"/>
      <c r="AR351" s="202"/>
      <c r="AS351" s="202"/>
      <c r="AT351" s="366"/>
      <c r="AU351" s="201"/>
      <c r="AV351" s="203"/>
      <c r="AW351" s="192"/>
      <c r="AX351" s="366"/>
      <c r="AY351" s="201"/>
      <c r="AZ351" s="201"/>
      <c r="BA351" s="201"/>
      <c r="BB351" s="210"/>
      <c r="BC351" s="210"/>
      <c r="BD351" s="210"/>
      <c r="BE351" s="210"/>
      <c r="BF351" s="210"/>
      <c r="BG351" s="210"/>
      <c r="BH351" s="210"/>
      <c r="BI351" s="210"/>
      <c r="BJ351" s="210"/>
      <c r="BK351" s="210"/>
      <c r="BL351" s="210"/>
      <c r="BM351" s="210"/>
      <c r="BN351" s="210"/>
      <c r="BO351" s="210"/>
      <c r="BP351" s="210"/>
      <c r="BQ351" s="210"/>
      <c r="BR351" s="210"/>
      <c r="BS351" s="210"/>
      <c r="BT351" s="210"/>
      <c r="BU351" s="189"/>
    </row>
    <row r="352" spans="1:73" s="160" customFormat="1" x14ac:dyDescent="0.2">
      <c r="A352" s="191"/>
      <c r="B352" s="192"/>
      <c r="C352" s="206"/>
      <c r="D352" s="206"/>
      <c r="E352" s="207"/>
      <c r="F352" s="195"/>
      <c r="G352" s="192"/>
      <c r="H352" s="192"/>
      <c r="I352" s="192"/>
      <c r="J352" s="192"/>
      <c r="K352" s="192"/>
      <c r="L352" s="196"/>
      <c r="M352" s="202"/>
      <c r="N352" s="192"/>
      <c r="O352" s="192"/>
      <c r="P352" s="197"/>
      <c r="Q352" s="208"/>
      <c r="R352" s="199"/>
      <c r="S352" s="192"/>
      <c r="T352" s="199"/>
      <c r="U352" s="200"/>
      <c r="V352" s="192"/>
      <c r="W352" s="192"/>
      <c r="X352" s="192"/>
      <c r="Y352" s="192"/>
      <c r="Z352" s="192"/>
      <c r="AA352" s="192"/>
      <c r="AB352" s="192"/>
      <c r="AC352" s="210"/>
      <c r="AD352" s="210"/>
      <c r="AE352" s="210"/>
      <c r="AF352" s="210"/>
      <c r="AG352" s="210"/>
      <c r="AH352" s="210"/>
      <c r="AI352" s="201"/>
      <c r="AJ352" s="366"/>
      <c r="AK352" s="201"/>
      <c r="AL352" s="368"/>
      <c r="AM352" s="192"/>
      <c r="AN352" s="201"/>
      <c r="AO352" s="201"/>
      <c r="AP352" s="201"/>
      <c r="AQ352" s="202"/>
      <c r="AR352" s="202"/>
      <c r="AS352" s="202"/>
      <c r="AT352" s="366"/>
      <c r="AU352" s="201"/>
      <c r="AV352" s="203"/>
      <c r="AW352" s="192"/>
      <c r="AX352" s="366"/>
      <c r="AY352" s="201"/>
      <c r="AZ352" s="201"/>
      <c r="BA352" s="201"/>
      <c r="BB352" s="210"/>
      <c r="BC352" s="210"/>
      <c r="BD352" s="210"/>
      <c r="BE352" s="210"/>
      <c r="BF352" s="210"/>
      <c r="BG352" s="210"/>
      <c r="BH352" s="210"/>
      <c r="BI352" s="210"/>
      <c r="BJ352" s="210"/>
      <c r="BK352" s="210"/>
      <c r="BL352" s="210"/>
      <c r="BM352" s="210"/>
      <c r="BN352" s="210"/>
      <c r="BO352" s="210"/>
      <c r="BP352" s="210"/>
      <c r="BQ352" s="210"/>
      <c r="BR352" s="210"/>
      <c r="BS352" s="210"/>
      <c r="BT352" s="210"/>
      <c r="BU352" s="189"/>
    </row>
    <row r="353" spans="1:73" s="160" customFormat="1" x14ac:dyDescent="0.2">
      <c r="A353" s="191"/>
      <c r="B353" s="192"/>
      <c r="C353" s="206"/>
      <c r="D353" s="206"/>
      <c r="E353" s="207"/>
      <c r="F353" s="195"/>
      <c r="G353" s="192"/>
      <c r="H353" s="192"/>
      <c r="I353" s="192"/>
      <c r="J353" s="192"/>
      <c r="K353" s="192"/>
      <c r="L353" s="196"/>
      <c r="M353" s="202"/>
      <c r="N353" s="192"/>
      <c r="O353" s="192"/>
      <c r="P353" s="197"/>
      <c r="Q353" s="208"/>
      <c r="R353" s="199"/>
      <c r="S353" s="192"/>
      <c r="T353" s="199"/>
      <c r="U353" s="200"/>
      <c r="V353" s="192"/>
      <c r="W353" s="192"/>
      <c r="X353" s="192"/>
      <c r="Y353" s="192"/>
      <c r="Z353" s="192"/>
      <c r="AA353" s="192"/>
      <c r="AB353" s="192"/>
      <c r="AC353" s="210"/>
      <c r="AD353" s="210"/>
      <c r="AE353" s="210"/>
      <c r="AF353" s="210"/>
      <c r="AG353" s="210"/>
      <c r="AH353" s="210"/>
      <c r="AI353" s="201"/>
      <c r="AJ353" s="366"/>
      <c r="AK353" s="201"/>
      <c r="AL353" s="368"/>
      <c r="AM353" s="192"/>
      <c r="AN353" s="201"/>
      <c r="AO353" s="201"/>
      <c r="AP353" s="201"/>
      <c r="AQ353" s="202"/>
      <c r="AR353" s="202"/>
      <c r="AS353" s="202"/>
      <c r="AT353" s="366"/>
      <c r="AU353" s="201"/>
      <c r="AV353" s="203"/>
      <c r="AW353" s="192"/>
      <c r="AX353" s="366"/>
      <c r="AY353" s="201"/>
      <c r="AZ353" s="201"/>
      <c r="BA353" s="201"/>
      <c r="BB353" s="210"/>
      <c r="BC353" s="210"/>
      <c r="BD353" s="210"/>
      <c r="BE353" s="210"/>
      <c r="BF353" s="210"/>
      <c r="BG353" s="210"/>
      <c r="BH353" s="210"/>
      <c r="BI353" s="210"/>
      <c r="BJ353" s="210"/>
      <c r="BK353" s="210"/>
      <c r="BL353" s="210"/>
      <c r="BM353" s="210"/>
      <c r="BN353" s="210"/>
      <c r="BO353" s="210"/>
      <c r="BP353" s="210"/>
      <c r="BQ353" s="210"/>
      <c r="BR353" s="210"/>
      <c r="BS353" s="210"/>
      <c r="BT353" s="210"/>
      <c r="BU353" s="189"/>
    </row>
    <row r="354" spans="1:73" s="160" customFormat="1" x14ac:dyDescent="0.2">
      <c r="A354" s="191"/>
      <c r="B354" s="192"/>
      <c r="C354" s="206"/>
      <c r="D354" s="206"/>
      <c r="E354" s="207"/>
      <c r="F354" s="195"/>
      <c r="G354" s="192"/>
      <c r="H354" s="192"/>
      <c r="I354" s="192"/>
      <c r="J354" s="192"/>
      <c r="K354" s="192"/>
      <c r="L354" s="196"/>
      <c r="M354" s="202"/>
      <c r="N354" s="192"/>
      <c r="O354" s="192"/>
      <c r="P354" s="197"/>
      <c r="Q354" s="208"/>
      <c r="R354" s="199"/>
      <c r="S354" s="192"/>
      <c r="T354" s="199"/>
      <c r="U354" s="200"/>
      <c r="V354" s="192"/>
      <c r="W354" s="192"/>
      <c r="X354" s="192"/>
      <c r="Y354" s="192"/>
      <c r="Z354" s="192"/>
      <c r="AA354" s="192"/>
      <c r="AB354" s="192"/>
      <c r="AC354" s="210"/>
      <c r="AD354" s="210"/>
      <c r="AE354" s="210"/>
      <c r="AF354" s="210"/>
      <c r="AG354" s="210"/>
      <c r="AH354" s="210"/>
      <c r="AI354" s="201"/>
      <c r="AJ354" s="366"/>
      <c r="AK354" s="201"/>
      <c r="AL354" s="368"/>
      <c r="AM354" s="192"/>
      <c r="AN354" s="201"/>
      <c r="AO354" s="201"/>
      <c r="AP354" s="201"/>
      <c r="AQ354" s="202"/>
      <c r="AR354" s="202"/>
      <c r="AS354" s="202"/>
      <c r="AT354" s="366"/>
      <c r="AU354" s="201"/>
      <c r="AV354" s="203"/>
      <c r="AW354" s="192"/>
      <c r="AX354" s="366"/>
      <c r="AY354" s="201"/>
      <c r="AZ354" s="201"/>
      <c r="BA354" s="201"/>
      <c r="BB354" s="210"/>
      <c r="BC354" s="210"/>
      <c r="BD354" s="210"/>
      <c r="BE354" s="210"/>
      <c r="BF354" s="210"/>
      <c r="BG354" s="210"/>
      <c r="BH354" s="210"/>
      <c r="BI354" s="210"/>
      <c r="BJ354" s="210"/>
      <c r="BK354" s="210"/>
      <c r="BL354" s="210"/>
      <c r="BM354" s="210"/>
      <c r="BN354" s="210"/>
      <c r="BO354" s="210"/>
      <c r="BP354" s="210"/>
      <c r="BQ354" s="210"/>
      <c r="BR354" s="210"/>
      <c r="BS354" s="210"/>
      <c r="BT354" s="210"/>
      <c r="BU354" s="189"/>
    </row>
    <row r="355" spans="1:73" s="160" customFormat="1" x14ac:dyDescent="0.2">
      <c r="A355" s="191"/>
      <c r="B355" s="192"/>
      <c r="C355" s="206"/>
      <c r="D355" s="206"/>
      <c r="E355" s="207"/>
      <c r="F355" s="195"/>
      <c r="G355" s="192"/>
      <c r="H355" s="192"/>
      <c r="I355" s="192"/>
      <c r="J355" s="192"/>
      <c r="K355" s="192"/>
      <c r="L355" s="196"/>
      <c r="M355" s="202"/>
      <c r="N355" s="192"/>
      <c r="O355" s="192"/>
      <c r="P355" s="197"/>
      <c r="Q355" s="208"/>
      <c r="R355" s="199"/>
      <c r="S355" s="192"/>
      <c r="T355" s="199"/>
      <c r="U355" s="200"/>
      <c r="V355" s="192"/>
      <c r="W355" s="192"/>
      <c r="X355" s="192"/>
      <c r="Y355" s="192"/>
      <c r="Z355" s="192"/>
      <c r="AA355" s="192"/>
      <c r="AB355" s="192"/>
      <c r="AC355" s="210"/>
      <c r="AD355" s="210"/>
      <c r="AE355" s="210"/>
      <c r="AF355" s="210"/>
      <c r="AG355" s="210"/>
      <c r="AH355" s="210"/>
      <c r="AI355" s="201"/>
      <c r="AJ355" s="366"/>
      <c r="AK355" s="201"/>
      <c r="AL355" s="368"/>
      <c r="AM355" s="192"/>
      <c r="AN355" s="201"/>
      <c r="AO355" s="201"/>
      <c r="AP355" s="201"/>
      <c r="AQ355" s="202"/>
      <c r="AR355" s="202"/>
      <c r="AS355" s="202"/>
      <c r="AT355" s="366"/>
      <c r="AU355" s="201"/>
      <c r="AV355" s="203"/>
      <c r="AW355" s="192"/>
      <c r="AX355" s="366"/>
      <c r="AY355" s="201"/>
      <c r="AZ355" s="201"/>
      <c r="BA355" s="201"/>
      <c r="BB355" s="210"/>
      <c r="BC355" s="210"/>
      <c r="BD355" s="210"/>
      <c r="BE355" s="210"/>
      <c r="BF355" s="210"/>
      <c r="BG355" s="210"/>
      <c r="BH355" s="210"/>
      <c r="BI355" s="210"/>
      <c r="BJ355" s="210"/>
      <c r="BK355" s="210"/>
      <c r="BL355" s="210"/>
      <c r="BM355" s="210"/>
      <c r="BN355" s="210"/>
      <c r="BO355" s="210"/>
      <c r="BP355" s="210"/>
      <c r="BQ355" s="210"/>
      <c r="BR355" s="210"/>
      <c r="BS355" s="210"/>
      <c r="BT355" s="210"/>
      <c r="BU355" s="189"/>
    </row>
    <row r="356" spans="1:73" s="160" customFormat="1" x14ac:dyDescent="0.2">
      <c r="A356" s="191"/>
      <c r="B356" s="192"/>
      <c r="C356" s="206"/>
      <c r="D356" s="206"/>
      <c r="E356" s="207"/>
      <c r="F356" s="195"/>
      <c r="G356" s="192"/>
      <c r="H356" s="192"/>
      <c r="I356" s="192"/>
      <c r="J356" s="192"/>
      <c r="K356" s="192"/>
      <c r="L356" s="196"/>
      <c r="M356" s="202"/>
      <c r="N356" s="192"/>
      <c r="O356" s="192"/>
      <c r="P356" s="197"/>
      <c r="Q356" s="208"/>
      <c r="R356" s="199"/>
      <c r="S356" s="192"/>
      <c r="T356" s="199"/>
      <c r="U356" s="200"/>
      <c r="V356" s="192"/>
      <c r="W356" s="192"/>
      <c r="X356" s="192"/>
      <c r="Y356" s="192"/>
      <c r="Z356" s="192"/>
      <c r="AA356" s="192"/>
      <c r="AB356" s="192"/>
      <c r="AC356" s="210"/>
      <c r="AD356" s="210"/>
      <c r="AE356" s="210"/>
      <c r="AF356" s="210"/>
      <c r="AG356" s="210"/>
      <c r="AH356" s="210"/>
      <c r="AI356" s="201"/>
      <c r="AJ356" s="366"/>
      <c r="AK356" s="201"/>
      <c r="AL356" s="368"/>
      <c r="AM356" s="192"/>
      <c r="AN356" s="201"/>
      <c r="AO356" s="201"/>
      <c r="AP356" s="201"/>
      <c r="AQ356" s="202"/>
      <c r="AR356" s="202"/>
      <c r="AS356" s="202"/>
      <c r="AT356" s="366"/>
      <c r="AU356" s="201"/>
      <c r="AV356" s="203"/>
      <c r="AW356" s="192"/>
      <c r="AX356" s="366"/>
      <c r="AY356" s="201"/>
      <c r="AZ356" s="201"/>
      <c r="BA356" s="201"/>
      <c r="BB356" s="210"/>
      <c r="BC356" s="210"/>
      <c r="BD356" s="210"/>
      <c r="BE356" s="210"/>
      <c r="BF356" s="210"/>
      <c r="BG356" s="210"/>
      <c r="BH356" s="210"/>
      <c r="BI356" s="210"/>
      <c r="BJ356" s="210"/>
      <c r="BK356" s="210"/>
      <c r="BL356" s="210"/>
      <c r="BM356" s="210"/>
      <c r="BN356" s="210"/>
      <c r="BO356" s="210"/>
      <c r="BP356" s="210"/>
      <c r="BQ356" s="210"/>
      <c r="BR356" s="210"/>
      <c r="BS356" s="210"/>
      <c r="BT356" s="210"/>
      <c r="BU356" s="189"/>
    </row>
    <row r="357" spans="1:73" s="160" customFormat="1" x14ac:dyDescent="0.2">
      <c r="A357" s="191"/>
      <c r="B357" s="192"/>
      <c r="C357" s="206"/>
      <c r="D357" s="206"/>
      <c r="E357" s="207"/>
      <c r="F357" s="195"/>
      <c r="G357" s="192"/>
      <c r="H357" s="192"/>
      <c r="I357" s="192"/>
      <c r="J357" s="192"/>
      <c r="K357" s="192"/>
      <c r="L357" s="196"/>
      <c r="M357" s="202"/>
      <c r="N357" s="192"/>
      <c r="O357" s="192"/>
      <c r="P357" s="197"/>
      <c r="Q357" s="208"/>
      <c r="R357" s="199"/>
      <c r="S357" s="192"/>
      <c r="T357" s="199"/>
      <c r="U357" s="200"/>
      <c r="V357" s="192"/>
      <c r="W357" s="192"/>
      <c r="X357" s="192"/>
      <c r="Y357" s="192"/>
      <c r="Z357" s="192"/>
      <c r="AA357" s="192"/>
      <c r="AB357" s="192"/>
      <c r="AC357" s="210"/>
      <c r="AD357" s="210"/>
      <c r="AE357" s="210"/>
      <c r="AF357" s="210"/>
      <c r="AG357" s="210"/>
      <c r="AH357" s="210"/>
      <c r="AI357" s="201"/>
      <c r="AJ357" s="366"/>
      <c r="AK357" s="201"/>
      <c r="AL357" s="368"/>
      <c r="AM357" s="192"/>
      <c r="AN357" s="201"/>
      <c r="AO357" s="201"/>
      <c r="AP357" s="201"/>
      <c r="AQ357" s="202"/>
      <c r="AR357" s="202"/>
      <c r="AS357" s="202"/>
      <c r="AT357" s="366"/>
      <c r="AU357" s="201"/>
      <c r="AV357" s="203"/>
      <c r="AW357" s="192"/>
      <c r="AX357" s="366"/>
      <c r="AY357" s="201"/>
      <c r="AZ357" s="201"/>
      <c r="BA357" s="201"/>
      <c r="BB357" s="210"/>
      <c r="BC357" s="210"/>
      <c r="BD357" s="210"/>
      <c r="BE357" s="210"/>
      <c r="BF357" s="210"/>
      <c r="BG357" s="210"/>
      <c r="BH357" s="210"/>
      <c r="BI357" s="210"/>
      <c r="BJ357" s="210"/>
      <c r="BK357" s="210"/>
      <c r="BL357" s="210"/>
      <c r="BM357" s="210"/>
      <c r="BN357" s="210"/>
      <c r="BO357" s="210"/>
      <c r="BP357" s="210"/>
      <c r="BQ357" s="210"/>
      <c r="BR357" s="210"/>
      <c r="BS357" s="210"/>
      <c r="BT357" s="210"/>
      <c r="BU357" s="189"/>
    </row>
    <row r="358" spans="1:73" s="160" customFormat="1" x14ac:dyDescent="0.2">
      <c r="A358" s="191"/>
      <c r="B358" s="192"/>
      <c r="C358" s="206"/>
      <c r="D358" s="206"/>
      <c r="E358" s="207"/>
      <c r="F358" s="195"/>
      <c r="G358" s="192"/>
      <c r="H358" s="192"/>
      <c r="I358" s="192"/>
      <c r="J358" s="192"/>
      <c r="K358" s="192"/>
      <c r="L358" s="196"/>
      <c r="M358" s="202"/>
      <c r="N358" s="192"/>
      <c r="O358" s="192"/>
      <c r="P358" s="197"/>
      <c r="Q358" s="208"/>
      <c r="R358" s="199"/>
      <c r="S358" s="192"/>
      <c r="T358" s="199"/>
      <c r="U358" s="200"/>
      <c r="V358" s="192"/>
      <c r="W358" s="192"/>
      <c r="X358" s="192"/>
      <c r="Y358" s="192"/>
      <c r="Z358" s="192"/>
      <c r="AA358" s="192"/>
      <c r="AB358" s="192"/>
      <c r="AC358" s="210"/>
      <c r="AD358" s="210"/>
      <c r="AE358" s="210"/>
      <c r="AF358" s="210"/>
      <c r="AG358" s="210"/>
      <c r="AH358" s="210"/>
      <c r="AI358" s="201"/>
      <c r="AJ358" s="366"/>
      <c r="AK358" s="201"/>
      <c r="AL358" s="368"/>
      <c r="AM358" s="192"/>
      <c r="AN358" s="201"/>
      <c r="AO358" s="201"/>
      <c r="AP358" s="201"/>
      <c r="AQ358" s="202"/>
      <c r="AR358" s="202"/>
      <c r="AS358" s="202"/>
      <c r="AT358" s="366"/>
      <c r="AU358" s="201"/>
      <c r="AV358" s="203"/>
      <c r="AW358" s="192"/>
      <c r="AX358" s="366"/>
      <c r="AY358" s="201"/>
      <c r="AZ358" s="201"/>
      <c r="BA358" s="201"/>
      <c r="BB358" s="210"/>
      <c r="BC358" s="210"/>
      <c r="BD358" s="210"/>
      <c r="BE358" s="210"/>
      <c r="BF358" s="210"/>
      <c r="BG358" s="210"/>
      <c r="BH358" s="210"/>
      <c r="BI358" s="210"/>
      <c r="BJ358" s="210"/>
      <c r="BK358" s="210"/>
      <c r="BL358" s="210"/>
      <c r="BM358" s="210"/>
      <c r="BN358" s="210"/>
      <c r="BO358" s="210"/>
      <c r="BP358" s="210"/>
      <c r="BQ358" s="210"/>
      <c r="BR358" s="210"/>
      <c r="BS358" s="210"/>
      <c r="BT358" s="210"/>
      <c r="BU358" s="189"/>
    </row>
    <row r="359" spans="1:73" s="160" customFormat="1" x14ac:dyDescent="0.2">
      <c r="A359" s="191"/>
      <c r="B359" s="192"/>
      <c r="C359" s="206"/>
      <c r="D359" s="206"/>
      <c r="E359" s="207"/>
      <c r="F359" s="195"/>
      <c r="G359" s="192"/>
      <c r="H359" s="192"/>
      <c r="I359" s="192"/>
      <c r="J359" s="192"/>
      <c r="K359" s="192"/>
      <c r="L359" s="196"/>
      <c r="M359" s="202"/>
      <c r="N359" s="192"/>
      <c r="O359" s="192"/>
      <c r="P359" s="197"/>
      <c r="Q359" s="208"/>
      <c r="R359" s="199"/>
      <c r="S359" s="192"/>
      <c r="T359" s="199"/>
      <c r="U359" s="200"/>
      <c r="V359" s="192"/>
      <c r="W359" s="192"/>
      <c r="X359" s="192"/>
      <c r="Y359" s="192"/>
      <c r="Z359" s="192"/>
      <c r="AA359" s="192"/>
      <c r="AB359" s="192"/>
      <c r="AC359" s="210"/>
      <c r="AD359" s="210"/>
      <c r="AE359" s="210"/>
      <c r="AF359" s="210"/>
      <c r="AG359" s="210"/>
      <c r="AH359" s="210"/>
      <c r="AI359" s="201"/>
      <c r="AJ359" s="366"/>
      <c r="AK359" s="201"/>
      <c r="AL359" s="368"/>
      <c r="AM359" s="192"/>
      <c r="AN359" s="201"/>
      <c r="AO359" s="201"/>
      <c r="AP359" s="201"/>
      <c r="AQ359" s="202"/>
      <c r="AR359" s="202"/>
      <c r="AS359" s="202"/>
      <c r="AT359" s="366"/>
      <c r="AU359" s="201"/>
      <c r="AV359" s="203"/>
      <c r="AW359" s="192"/>
      <c r="AX359" s="366"/>
      <c r="AY359" s="201"/>
      <c r="AZ359" s="201"/>
      <c r="BA359" s="201"/>
      <c r="BB359" s="210"/>
      <c r="BC359" s="210"/>
      <c r="BD359" s="210"/>
      <c r="BE359" s="210"/>
      <c r="BF359" s="210"/>
      <c r="BG359" s="210"/>
      <c r="BH359" s="210"/>
      <c r="BI359" s="210"/>
      <c r="BJ359" s="210"/>
      <c r="BK359" s="210"/>
      <c r="BL359" s="210"/>
      <c r="BM359" s="210"/>
      <c r="BN359" s="210"/>
      <c r="BO359" s="210"/>
      <c r="BP359" s="210"/>
      <c r="BQ359" s="210"/>
      <c r="BR359" s="210"/>
      <c r="BS359" s="210"/>
      <c r="BT359" s="210"/>
      <c r="BU359" s="189"/>
    </row>
    <row r="360" spans="1:73" s="160" customFormat="1" x14ac:dyDescent="0.2">
      <c r="A360" s="191"/>
      <c r="B360" s="192"/>
      <c r="C360" s="206"/>
      <c r="D360" s="206"/>
      <c r="E360" s="207"/>
      <c r="F360" s="195"/>
      <c r="G360" s="192"/>
      <c r="H360" s="192"/>
      <c r="I360" s="192"/>
      <c r="J360" s="192"/>
      <c r="K360" s="192"/>
      <c r="L360" s="196"/>
      <c r="M360" s="202"/>
      <c r="N360" s="192"/>
      <c r="O360" s="192"/>
      <c r="P360" s="197"/>
      <c r="Q360" s="208"/>
      <c r="R360" s="199"/>
      <c r="S360" s="192"/>
      <c r="T360" s="199"/>
      <c r="U360" s="200"/>
      <c r="V360" s="192"/>
      <c r="W360" s="192"/>
      <c r="X360" s="192"/>
      <c r="Y360" s="192"/>
      <c r="Z360" s="192"/>
      <c r="AA360" s="192"/>
      <c r="AB360" s="192"/>
      <c r="AC360" s="210"/>
      <c r="AD360" s="210"/>
      <c r="AE360" s="210"/>
      <c r="AF360" s="210"/>
      <c r="AG360" s="210"/>
      <c r="AH360" s="210"/>
      <c r="AI360" s="201"/>
      <c r="AJ360" s="366"/>
      <c r="AK360" s="201"/>
      <c r="AL360" s="368"/>
      <c r="AM360" s="192"/>
      <c r="AN360" s="201"/>
      <c r="AO360" s="201"/>
      <c r="AP360" s="201"/>
      <c r="AQ360" s="202"/>
      <c r="AR360" s="202"/>
      <c r="AS360" s="202"/>
      <c r="AT360" s="366"/>
      <c r="AU360" s="201"/>
      <c r="AV360" s="203"/>
      <c r="AW360" s="192"/>
      <c r="AX360" s="366"/>
      <c r="AY360" s="201"/>
      <c r="AZ360" s="201"/>
      <c r="BA360" s="201"/>
      <c r="BB360" s="210"/>
      <c r="BC360" s="210"/>
      <c r="BD360" s="210"/>
      <c r="BE360" s="210"/>
      <c r="BF360" s="210"/>
      <c r="BG360" s="210"/>
      <c r="BH360" s="210"/>
      <c r="BI360" s="210"/>
      <c r="BJ360" s="210"/>
      <c r="BK360" s="210"/>
      <c r="BL360" s="210"/>
      <c r="BM360" s="210"/>
      <c r="BN360" s="210"/>
      <c r="BO360" s="210"/>
      <c r="BP360" s="210"/>
      <c r="BQ360" s="210"/>
      <c r="BR360" s="210"/>
      <c r="BS360" s="210"/>
      <c r="BT360" s="210"/>
      <c r="BU360" s="189"/>
    </row>
    <row r="361" spans="1:73" s="160" customFormat="1" x14ac:dyDescent="0.2">
      <c r="A361" s="191"/>
      <c r="B361" s="192"/>
      <c r="C361" s="206"/>
      <c r="D361" s="206"/>
      <c r="E361" s="207"/>
      <c r="F361" s="195"/>
      <c r="G361" s="192"/>
      <c r="H361" s="192"/>
      <c r="I361" s="192"/>
      <c r="J361" s="192"/>
      <c r="K361" s="192"/>
      <c r="L361" s="196"/>
      <c r="M361" s="202"/>
      <c r="N361" s="192"/>
      <c r="O361" s="192"/>
      <c r="P361" s="197"/>
      <c r="Q361" s="208"/>
      <c r="R361" s="199"/>
      <c r="S361" s="192"/>
      <c r="T361" s="199"/>
      <c r="U361" s="200"/>
      <c r="V361" s="192"/>
      <c r="W361" s="192"/>
      <c r="X361" s="192"/>
      <c r="Y361" s="192"/>
      <c r="Z361" s="192"/>
      <c r="AA361" s="192"/>
      <c r="AB361" s="192"/>
      <c r="AC361" s="210"/>
      <c r="AD361" s="210"/>
      <c r="AE361" s="210"/>
      <c r="AF361" s="210"/>
      <c r="AG361" s="210"/>
      <c r="AH361" s="210"/>
      <c r="AI361" s="201"/>
      <c r="AJ361" s="366"/>
      <c r="AK361" s="201"/>
      <c r="AL361" s="368"/>
      <c r="AM361" s="192"/>
      <c r="AN361" s="201"/>
      <c r="AO361" s="201"/>
      <c r="AP361" s="201"/>
      <c r="AQ361" s="202"/>
      <c r="AR361" s="202"/>
      <c r="AS361" s="202"/>
      <c r="AT361" s="366"/>
      <c r="AU361" s="201"/>
      <c r="AV361" s="203"/>
      <c r="AW361" s="192"/>
      <c r="AX361" s="366"/>
      <c r="AY361" s="201"/>
      <c r="AZ361" s="201"/>
      <c r="BA361" s="201"/>
      <c r="BB361" s="210"/>
      <c r="BC361" s="210"/>
      <c r="BD361" s="210"/>
      <c r="BE361" s="210"/>
      <c r="BF361" s="210"/>
      <c r="BG361" s="210"/>
      <c r="BH361" s="210"/>
      <c r="BI361" s="210"/>
      <c r="BJ361" s="210"/>
      <c r="BK361" s="210"/>
      <c r="BL361" s="210"/>
      <c r="BM361" s="210"/>
      <c r="BN361" s="210"/>
      <c r="BO361" s="210"/>
      <c r="BP361" s="210"/>
      <c r="BQ361" s="210"/>
      <c r="BR361" s="210"/>
      <c r="BS361" s="210"/>
      <c r="BT361" s="210"/>
      <c r="BU361" s="189"/>
    </row>
    <row r="362" spans="1:73" s="160" customFormat="1" x14ac:dyDescent="0.2">
      <c r="A362" s="191"/>
      <c r="B362" s="192"/>
      <c r="C362" s="206"/>
      <c r="D362" s="206"/>
      <c r="E362" s="207"/>
      <c r="F362" s="195"/>
      <c r="G362" s="192"/>
      <c r="H362" s="192"/>
      <c r="I362" s="192"/>
      <c r="J362" s="192"/>
      <c r="K362" s="192"/>
      <c r="L362" s="196"/>
      <c r="M362" s="202"/>
      <c r="N362" s="192"/>
      <c r="O362" s="192"/>
      <c r="P362" s="197"/>
      <c r="Q362" s="208"/>
      <c r="R362" s="199"/>
      <c r="S362" s="192"/>
      <c r="T362" s="199"/>
      <c r="U362" s="200"/>
      <c r="V362" s="192"/>
      <c r="W362" s="192"/>
      <c r="X362" s="192"/>
      <c r="Y362" s="192"/>
      <c r="Z362" s="192"/>
      <c r="AA362" s="192"/>
      <c r="AB362" s="192"/>
      <c r="AC362" s="210"/>
      <c r="AD362" s="210"/>
      <c r="AE362" s="210"/>
      <c r="AF362" s="210"/>
      <c r="AG362" s="210"/>
      <c r="AH362" s="210"/>
      <c r="AI362" s="201"/>
      <c r="AJ362" s="366"/>
      <c r="AK362" s="201"/>
      <c r="AL362" s="368"/>
      <c r="AM362" s="192"/>
      <c r="AN362" s="201"/>
      <c r="AO362" s="201"/>
      <c r="AP362" s="201"/>
      <c r="AQ362" s="202"/>
      <c r="AR362" s="202"/>
      <c r="AS362" s="202"/>
      <c r="AT362" s="366"/>
      <c r="AU362" s="201"/>
      <c r="AV362" s="203"/>
      <c r="AW362" s="192"/>
      <c r="AX362" s="366"/>
      <c r="AY362" s="201"/>
      <c r="AZ362" s="201"/>
      <c r="BA362" s="201"/>
      <c r="BB362" s="210"/>
      <c r="BC362" s="210"/>
      <c r="BD362" s="210"/>
      <c r="BE362" s="210"/>
      <c r="BF362" s="210"/>
      <c r="BG362" s="210"/>
      <c r="BH362" s="210"/>
      <c r="BI362" s="210"/>
      <c r="BJ362" s="210"/>
      <c r="BK362" s="210"/>
      <c r="BL362" s="210"/>
      <c r="BM362" s="210"/>
      <c r="BN362" s="210"/>
      <c r="BO362" s="210"/>
      <c r="BP362" s="210"/>
      <c r="BQ362" s="210"/>
      <c r="BR362" s="210"/>
      <c r="BS362" s="210"/>
      <c r="BT362" s="210"/>
      <c r="BU362" s="189"/>
    </row>
    <row r="363" spans="1:73" s="160" customFormat="1" x14ac:dyDescent="0.2">
      <c r="A363" s="191"/>
      <c r="B363" s="192"/>
      <c r="C363" s="206"/>
      <c r="D363" s="206"/>
      <c r="E363" s="207"/>
      <c r="F363" s="195"/>
      <c r="G363" s="192"/>
      <c r="H363" s="192"/>
      <c r="I363" s="192"/>
      <c r="J363" s="192"/>
      <c r="K363" s="192"/>
      <c r="L363" s="196"/>
      <c r="M363" s="202"/>
      <c r="N363" s="192"/>
      <c r="O363" s="192"/>
      <c r="P363" s="197"/>
      <c r="Q363" s="208"/>
      <c r="R363" s="199"/>
      <c r="S363" s="192"/>
      <c r="T363" s="199"/>
      <c r="U363" s="200"/>
      <c r="V363" s="192"/>
      <c r="W363" s="192"/>
      <c r="X363" s="192"/>
      <c r="Y363" s="192"/>
      <c r="Z363" s="192"/>
      <c r="AA363" s="192"/>
      <c r="AB363" s="192"/>
      <c r="AC363" s="210"/>
      <c r="AD363" s="210"/>
      <c r="AE363" s="210"/>
      <c r="AF363" s="210"/>
      <c r="AG363" s="210"/>
      <c r="AH363" s="210"/>
      <c r="AI363" s="201"/>
      <c r="AJ363" s="366"/>
      <c r="AK363" s="201"/>
      <c r="AL363" s="368"/>
      <c r="AM363" s="192"/>
      <c r="AN363" s="201"/>
      <c r="AO363" s="201"/>
      <c r="AP363" s="201"/>
      <c r="AQ363" s="202"/>
      <c r="AR363" s="202"/>
      <c r="AS363" s="202"/>
      <c r="AT363" s="366"/>
      <c r="AU363" s="201"/>
      <c r="AV363" s="203"/>
      <c r="AW363" s="192"/>
      <c r="AX363" s="366"/>
      <c r="AY363" s="201"/>
      <c r="AZ363" s="201"/>
      <c r="BA363" s="201"/>
      <c r="BB363" s="210"/>
      <c r="BC363" s="210"/>
      <c r="BD363" s="210"/>
      <c r="BE363" s="210"/>
      <c r="BF363" s="210"/>
      <c r="BG363" s="210"/>
      <c r="BH363" s="210"/>
      <c r="BI363" s="210"/>
      <c r="BJ363" s="210"/>
      <c r="BK363" s="210"/>
      <c r="BL363" s="210"/>
      <c r="BM363" s="210"/>
      <c r="BN363" s="210"/>
      <c r="BO363" s="210"/>
      <c r="BP363" s="210"/>
      <c r="BQ363" s="210"/>
      <c r="BR363" s="210"/>
      <c r="BS363" s="210"/>
      <c r="BT363" s="210"/>
      <c r="BU363" s="189"/>
    </row>
    <row r="364" spans="1:73" s="160" customFormat="1" x14ac:dyDescent="0.2">
      <c r="A364" s="191"/>
      <c r="B364" s="192"/>
      <c r="C364" s="206"/>
      <c r="D364" s="206"/>
      <c r="E364" s="207"/>
      <c r="F364" s="195"/>
      <c r="G364" s="192"/>
      <c r="H364" s="192"/>
      <c r="I364" s="192"/>
      <c r="J364" s="192"/>
      <c r="K364" s="192"/>
      <c r="L364" s="196"/>
      <c r="M364" s="202"/>
      <c r="N364" s="192"/>
      <c r="O364" s="192"/>
      <c r="P364" s="197"/>
      <c r="Q364" s="208"/>
      <c r="R364" s="199"/>
      <c r="S364" s="192"/>
      <c r="T364" s="199"/>
      <c r="U364" s="200"/>
      <c r="V364" s="192"/>
      <c r="W364" s="192"/>
      <c r="X364" s="192"/>
      <c r="Y364" s="192"/>
      <c r="Z364" s="192"/>
      <c r="AA364" s="192"/>
      <c r="AB364" s="192"/>
      <c r="AC364" s="210"/>
      <c r="AD364" s="210"/>
      <c r="AE364" s="210"/>
      <c r="AF364" s="210"/>
      <c r="AG364" s="210"/>
      <c r="AH364" s="210"/>
      <c r="AI364" s="201"/>
      <c r="AJ364" s="366"/>
      <c r="AK364" s="201"/>
      <c r="AL364" s="368"/>
      <c r="AM364" s="192"/>
      <c r="AN364" s="201"/>
      <c r="AO364" s="201"/>
      <c r="AP364" s="201"/>
      <c r="AQ364" s="202"/>
      <c r="AR364" s="202"/>
      <c r="AS364" s="202"/>
      <c r="AT364" s="366"/>
      <c r="AU364" s="201"/>
      <c r="AV364" s="203"/>
      <c r="AW364" s="192"/>
      <c r="AX364" s="366"/>
      <c r="AY364" s="201"/>
      <c r="AZ364" s="201"/>
      <c r="BA364" s="201"/>
      <c r="BB364" s="210"/>
      <c r="BC364" s="210"/>
      <c r="BD364" s="210"/>
      <c r="BE364" s="210"/>
      <c r="BF364" s="210"/>
      <c r="BG364" s="210"/>
      <c r="BH364" s="210"/>
      <c r="BI364" s="210"/>
      <c r="BJ364" s="210"/>
      <c r="BK364" s="210"/>
      <c r="BL364" s="210"/>
      <c r="BM364" s="210"/>
      <c r="BN364" s="210"/>
      <c r="BO364" s="210"/>
      <c r="BP364" s="210"/>
      <c r="BQ364" s="210"/>
      <c r="BR364" s="210"/>
      <c r="BS364" s="210"/>
      <c r="BT364" s="210"/>
      <c r="BU364" s="189"/>
    </row>
    <row r="365" spans="1:73" s="160" customFormat="1" x14ac:dyDescent="0.2">
      <c r="A365" s="191"/>
      <c r="B365" s="192"/>
      <c r="C365" s="206"/>
      <c r="D365" s="206"/>
      <c r="E365" s="207"/>
      <c r="F365" s="195"/>
      <c r="G365" s="192"/>
      <c r="H365" s="192"/>
      <c r="I365" s="192"/>
      <c r="J365" s="192"/>
      <c r="K365" s="192"/>
      <c r="L365" s="196"/>
      <c r="M365" s="202"/>
      <c r="N365" s="192"/>
      <c r="O365" s="192"/>
      <c r="P365" s="197"/>
      <c r="Q365" s="208"/>
      <c r="R365" s="199"/>
      <c r="S365" s="192"/>
      <c r="T365" s="199"/>
      <c r="U365" s="200"/>
      <c r="V365" s="192"/>
      <c r="W365" s="192"/>
      <c r="X365" s="192"/>
      <c r="Y365" s="192"/>
      <c r="Z365" s="192"/>
      <c r="AA365" s="192"/>
      <c r="AB365" s="192"/>
      <c r="AC365" s="210"/>
      <c r="AD365" s="210"/>
      <c r="AE365" s="210"/>
      <c r="AF365" s="210"/>
      <c r="AG365" s="210"/>
      <c r="AH365" s="210"/>
      <c r="AI365" s="201"/>
      <c r="AJ365" s="366"/>
      <c r="AK365" s="201"/>
      <c r="AL365" s="368"/>
      <c r="AM365" s="192"/>
      <c r="AN365" s="201"/>
      <c r="AO365" s="201"/>
      <c r="AP365" s="201"/>
      <c r="AQ365" s="202"/>
      <c r="AR365" s="202"/>
      <c r="AS365" s="202"/>
      <c r="AT365" s="366"/>
      <c r="AU365" s="201"/>
      <c r="AV365" s="203"/>
      <c r="AW365" s="192"/>
      <c r="AX365" s="366"/>
      <c r="AY365" s="201"/>
      <c r="AZ365" s="201"/>
      <c r="BA365" s="201"/>
      <c r="BB365" s="210"/>
      <c r="BC365" s="210"/>
      <c r="BD365" s="210"/>
      <c r="BE365" s="210"/>
      <c r="BF365" s="210"/>
      <c r="BG365" s="210"/>
      <c r="BH365" s="210"/>
      <c r="BI365" s="210"/>
      <c r="BJ365" s="210"/>
      <c r="BK365" s="210"/>
      <c r="BL365" s="210"/>
      <c r="BM365" s="210"/>
      <c r="BN365" s="210"/>
      <c r="BO365" s="210"/>
      <c r="BP365" s="210"/>
      <c r="BQ365" s="210"/>
      <c r="BR365" s="210"/>
      <c r="BS365" s="210"/>
      <c r="BT365" s="210"/>
      <c r="BU365" s="189"/>
    </row>
    <row r="366" spans="1:73" s="160" customFormat="1" x14ac:dyDescent="0.2">
      <c r="A366" s="191"/>
      <c r="B366" s="192"/>
      <c r="C366" s="206"/>
      <c r="D366" s="206"/>
      <c r="E366" s="207"/>
      <c r="F366" s="195"/>
      <c r="G366" s="192"/>
      <c r="H366" s="192"/>
      <c r="I366" s="192"/>
      <c r="J366" s="192"/>
      <c r="K366" s="192"/>
      <c r="L366" s="196"/>
      <c r="M366" s="202"/>
      <c r="N366" s="192"/>
      <c r="O366" s="192"/>
      <c r="P366" s="197"/>
      <c r="Q366" s="208"/>
      <c r="R366" s="199"/>
      <c r="S366" s="192"/>
      <c r="T366" s="199"/>
      <c r="U366" s="200"/>
      <c r="V366" s="192"/>
      <c r="W366" s="192"/>
      <c r="X366" s="192"/>
      <c r="Y366" s="192"/>
      <c r="Z366" s="192"/>
      <c r="AA366" s="192"/>
      <c r="AB366" s="192"/>
      <c r="AC366" s="210"/>
      <c r="AD366" s="210"/>
      <c r="AE366" s="210"/>
      <c r="AF366" s="210"/>
      <c r="AG366" s="210"/>
      <c r="AH366" s="210"/>
      <c r="AI366" s="201"/>
      <c r="AJ366" s="366"/>
      <c r="AK366" s="201"/>
      <c r="AL366" s="368"/>
      <c r="AM366" s="192"/>
      <c r="AN366" s="201"/>
      <c r="AO366" s="201"/>
      <c r="AP366" s="201"/>
      <c r="AQ366" s="202"/>
      <c r="AR366" s="202"/>
      <c r="AS366" s="202"/>
      <c r="AT366" s="366"/>
      <c r="AU366" s="201"/>
      <c r="AV366" s="203"/>
      <c r="AW366" s="192"/>
      <c r="AX366" s="366"/>
      <c r="AY366" s="201"/>
      <c r="AZ366" s="201"/>
      <c r="BA366" s="201"/>
      <c r="BB366" s="210"/>
      <c r="BC366" s="210"/>
      <c r="BD366" s="210"/>
      <c r="BE366" s="210"/>
      <c r="BF366" s="210"/>
      <c r="BG366" s="210"/>
      <c r="BH366" s="210"/>
      <c r="BI366" s="210"/>
      <c r="BJ366" s="210"/>
      <c r="BK366" s="210"/>
      <c r="BL366" s="210"/>
      <c r="BM366" s="210"/>
      <c r="BN366" s="210"/>
      <c r="BO366" s="210"/>
      <c r="BP366" s="210"/>
      <c r="BQ366" s="210"/>
      <c r="BR366" s="210"/>
      <c r="BS366" s="210"/>
      <c r="BT366" s="210"/>
      <c r="BU366" s="189"/>
    </row>
    <row r="367" spans="1:73" s="160" customFormat="1" x14ac:dyDescent="0.2">
      <c r="A367" s="191"/>
      <c r="B367" s="192"/>
      <c r="C367" s="206"/>
      <c r="D367" s="206"/>
      <c r="E367" s="207"/>
      <c r="F367" s="195"/>
      <c r="G367" s="192"/>
      <c r="H367" s="192"/>
      <c r="I367" s="192"/>
      <c r="J367" s="192"/>
      <c r="K367" s="192"/>
      <c r="L367" s="196"/>
      <c r="M367" s="202"/>
      <c r="N367" s="192"/>
      <c r="O367" s="192"/>
      <c r="P367" s="197"/>
      <c r="Q367" s="208"/>
      <c r="R367" s="199"/>
      <c r="S367" s="192"/>
      <c r="T367" s="199"/>
      <c r="U367" s="200"/>
      <c r="V367" s="192"/>
      <c r="W367" s="192"/>
      <c r="X367" s="192"/>
      <c r="Y367" s="192"/>
      <c r="Z367" s="192"/>
      <c r="AA367" s="192"/>
      <c r="AB367" s="192"/>
      <c r="AC367" s="210"/>
      <c r="AD367" s="210"/>
      <c r="AE367" s="210"/>
      <c r="AF367" s="210"/>
      <c r="AG367" s="210"/>
      <c r="AH367" s="210"/>
      <c r="AI367" s="201"/>
      <c r="AJ367" s="366"/>
      <c r="AK367" s="201"/>
      <c r="AL367" s="368"/>
      <c r="AM367" s="192"/>
      <c r="AN367" s="201"/>
      <c r="AO367" s="201"/>
      <c r="AP367" s="201"/>
      <c r="AQ367" s="202"/>
      <c r="AR367" s="202"/>
      <c r="AS367" s="202"/>
      <c r="AT367" s="366"/>
      <c r="AU367" s="201"/>
      <c r="AV367" s="203"/>
      <c r="AW367" s="192"/>
      <c r="AX367" s="366"/>
      <c r="AY367" s="201"/>
      <c r="AZ367" s="201"/>
      <c r="BA367" s="201"/>
      <c r="BB367" s="210"/>
      <c r="BC367" s="210"/>
      <c r="BD367" s="210"/>
      <c r="BE367" s="210"/>
      <c r="BF367" s="210"/>
      <c r="BG367" s="210"/>
      <c r="BH367" s="210"/>
      <c r="BI367" s="210"/>
      <c r="BJ367" s="210"/>
      <c r="BK367" s="210"/>
      <c r="BL367" s="210"/>
      <c r="BM367" s="210"/>
      <c r="BN367" s="210"/>
      <c r="BO367" s="210"/>
      <c r="BP367" s="210"/>
      <c r="BQ367" s="210"/>
      <c r="BR367" s="210"/>
      <c r="BS367" s="210"/>
      <c r="BT367" s="210"/>
      <c r="BU367" s="189"/>
    </row>
    <row r="368" spans="1:73" s="160" customFormat="1" x14ac:dyDescent="0.2">
      <c r="A368" s="191"/>
      <c r="B368" s="192"/>
      <c r="C368" s="206"/>
      <c r="D368" s="206"/>
      <c r="E368" s="207"/>
      <c r="F368" s="195"/>
      <c r="G368" s="192"/>
      <c r="H368" s="192"/>
      <c r="I368" s="192"/>
      <c r="J368" s="192"/>
      <c r="K368" s="192"/>
      <c r="L368" s="196"/>
      <c r="M368" s="202"/>
      <c r="N368" s="192"/>
      <c r="O368" s="192"/>
      <c r="P368" s="197"/>
      <c r="Q368" s="208"/>
      <c r="R368" s="199"/>
      <c r="S368" s="192"/>
      <c r="T368" s="199"/>
      <c r="U368" s="200"/>
      <c r="V368" s="192"/>
      <c r="W368" s="192"/>
      <c r="X368" s="192"/>
      <c r="Y368" s="192"/>
      <c r="Z368" s="192"/>
      <c r="AA368" s="192"/>
      <c r="AB368" s="192"/>
      <c r="AC368" s="210"/>
      <c r="AD368" s="210"/>
      <c r="AE368" s="210"/>
      <c r="AF368" s="210"/>
      <c r="AG368" s="210"/>
      <c r="AH368" s="210"/>
      <c r="AI368" s="201"/>
      <c r="AJ368" s="366"/>
      <c r="AK368" s="201"/>
      <c r="AL368" s="368"/>
      <c r="AM368" s="192"/>
      <c r="AN368" s="201"/>
      <c r="AO368" s="201"/>
      <c r="AP368" s="201"/>
      <c r="AQ368" s="202"/>
      <c r="AR368" s="202"/>
      <c r="AS368" s="202"/>
      <c r="AT368" s="366"/>
      <c r="AU368" s="201"/>
      <c r="AV368" s="203"/>
      <c r="AW368" s="192"/>
      <c r="AX368" s="366"/>
      <c r="AY368" s="201"/>
      <c r="AZ368" s="201"/>
      <c r="BA368" s="201"/>
      <c r="BB368" s="210"/>
      <c r="BC368" s="210"/>
      <c r="BD368" s="210"/>
      <c r="BE368" s="210"/>
      <c r="BF368" s="210"/>
      <c r="BG368" s="210"/>
      <c r="BH368" s="210"/>
      <c r="BI368" s="210"/>
      <c r="BJ368" s="210"/>
      <c r="BK368" s="210"/>
      <c r="BL368" s="210"/>
      <c r="BM368" s="210"/>
      <c r="BN368" s="210"/>
      <c r="BO368" s="210"/>
      <c r="BP368" s="210"/>
      <c r="BQ368" s="210"/>
      <c r="BR368" s="210"/>
      <c r="BS368" s="210"/>
      <c r="BT368" s="210"/>
      <c r="BU368" s="189"/>
    </row>
    <row r="369" spans="1:73" s="160" customFormat="1" x14ac:dyDescent="0.2">
      <c r="A369" s="191"/>
      <c r="B369" s="192"/>
      <c r="C369" s="206"/>
      <c r="D369" s="206"/>
      <c r="E369" s="207"/>
      <c r="F369" s="195"/>
      <c r="G369" s="192"/>
      <c r="H369" s="192"/>
      <c r="I369" s="192"/>
      <c r="J369" s="192"/>
      <c r="K369" s="192"/>
      <c r="L369" s="196"/>
      <c r="M369" s="202"/>
      <c r="N369" s="192"/>
      <c r="O369" s="192"/>
      <c r="P369" s="197"/>
      <c r="Q369" s="208"/>
      <c r="R369" s="199"/>
      <c r="S369" s="192"/>
      <c r="T369" s="199"/>
      <c r="U369" s="200"/>
      <c r="V369" s="192"/>
      <c r="W369" s="192"/>
      <c r="X369" s="192"/>
      <c r="Y369" s="192"/>
      <c r="Z369" s="192"/>
      <c r="AA369" s="192"/>
      <c r="AB369" s="192"/>
      <c r="AC369" s="210"/>
      <c r="AD369" s="210"/>
      <c r="AE369" s="210"/>
      <c r="AF369" s="210"/>
      <c r="AG369" s="210"/>
      <c r="AH369" s="210"/>
      <c r="AI369" s="201"/>
      <c r="AJ369" s="366"/>
      <c r="AK369" s="201"/>
      <c r="AL369" s="368"/>
      <c r="AM369" s="192"/>
      <c r="AN369" s="201"/>
      <c r="AO369" s="201"/>
      <c r="AP369" s="201"/>
      <c r="AQ369" s="202"/>
      <c r="AR369" s="202"/>
      <c r="AS369" s="202"/>
      <c r="AT369" s="366"/>
      <c r="AU369" s="201"/>
      <c r="AV369" s="203"/>
      <c r="AW369" s="192"/>
      <c r="AX369" s="366"/>
      <c r="AY369" s="201"/>
      <c r="AZ369" s="201"/>
      <c r="BA369" s="201"/>
      <c r="BB369" s="210"/>
      <c r="BC369" s="210"/>
      <c r="BD369" s="210"/>
      <c r="BE369" s="210"/>
      <c r="BF369" s="210"/>
      <c r="BG369" s="210"/>
      <c r="BH369" s="210"/>
      <c r="BI369" s="210"/>
      <c r="BJ369" s="210"/>
      <c r="BK369" s="210"/>
      <c r="BL369" s="210"/>
      <c r="BM369" s="210"/>
      <c r="BN369" s="210"/>
      <c r="BO369" s="210"/>
      <c r="BP369" s="210"/>
      <c r="BQ369" s="210"/>
      <c r="BR369" s="210"/>
      <c r="BS369" s="210"/>
      <c r="BT369" s="210"/>
      <c r="BU369" s="189"/>
    </row>
    <row r="370" spans="1:73" s="160" customFormat="1" x14ac:dyDescent="0.2">
      <c r="A370" s="191"/>
      <c r="B370" s="192"/>
      <c r="C370" s="206"/>
      <c r="D370" s="206"/>
      <c r="E370" s="207"/>
      <c r="F370" s="195"/>
      <c r="G370" s="192"/>
      <c r="H370" s="192"/>
      <c r="I370" s="192"/>
      <c r="J370" s="192"/>
      <c r="K370" s="192"/>
      <c r="L370" s="196"/>
      <c r="M370" s="202"/>
      <c r="N370" s="192"/>
      <c r="O370" s="192"/>
      <c r="P370" s="197"/>
      <c r="Q370" s="208"/>
      <c r="R370" s="199"/>
      <c r="S370" s="192"/>
      <c r="T370" s="199"/>
      <c r="U370" s="200"/>
      <c r="V370" s="192"/>
      <c r="W370" s="192"/>
      <c r="X370" s="192"/>
      <c r="Y370" s="192"/>
      <c r="Z370" s="192"/>
      <c r="AA370" s="192"/>
      <c r="AB370" s="192"/>
      <c r="AC370" s="210"/>
      <c r="AD370" s="210"/>
      <c r="AE370" s="210"/>
      <c r="AF370" s="210"/>
      <c r="AG370" s="210"/>
      <c r="AH370" s="210"/>
      <c r="AI370" s="201"/>
      <c r="AJ370" s="366"/>
      <c r="AK370" s="201"/>
      <c r="AL370" s="368"/>
      <c r="AM370" s="192"/>
      <c r="AN370" s="201"/>
      <c r="AO370" s="201"/>
      <c r="AP370" s="201"/>
      <c r="AQ370" s="202"/>
      <c r="AR370" s="202"/>
      <c r="AS370" s="202"/>
      <c r="AT370" s="366"/>
      <c r="AU370" s="201"/>
      <c r="AV370" s="203"/>
      <c r="AW370" s="192"/>
      <c r="AX370" s="366"/>
      <c r="AY370" s="201"/>
      <c r="AZ370" s="201"/>
      <c r="BA370" s="201"/>
      <c r="BB370" s="210"/>
      <c r="BC370" s="210"/>
      <c r="BD370" s="210"/>
      <c r="BE370" s="210"/>
      <c r="BF370" s="210"/>
      <c r="BG370" s="210"/>
      <c r="BH370" s="210"/>
      <c r="BI370" s="210"/>
      <c r="BJ370" s="210"/>
      <c r="BK370" s="210"/>
      <c r="BL370" s="210"/>
      <c r="BM370" s="210"/>
      <c r="BN370" s="210"/>
      <c r="BO370" s="210"/>
      <c r="BP370" s="210"/>
      <c r="BQ370" s="210"/>
      <c r="BR370" s="210"/>
      <c r="BS370" s="210"/>
      <c r="BT370" s="210"/>
      <c r="BU370" s="189"/>
    </row>
    <row r="371" spans="1:73" s="160" customFormat="1" x14ac:dyDescent="0.2">
      <c r="A371" s="191"/>
      <c r="B371" s="192"/>
      <c r="C371" s="206"/>
      <c r="D371" s="206"/>
      <c r="E371" s="207"/>
      <c r="F371" s="195"/>
      <c r="G371" s="192"/>
      <c r="H371" s="192"/>
      <c r="I371" s="192"/>
      <c r="J371" s="192"/>
      <c r="K371" s="192"/>
      <c r="L371" s="196"/>
      <c r="M371" s="202"/>
      <c r="N371" s="192"/>
      <c r="O371" s="192"/>
      <c r="P371" s="197"/>
      <c r="Q371" s="208"/>
      <c r="R371" s="199"/>
      <c r="S371" s="192"/>
      <c r="T371" s="199"/>
      <c r="U371" s="200"/>
      <c r="V371" s="192"/>
      <c r="W371" s="192"/>
      <c r="X371" s="192"/>
      <c r="Y371" s="192"/>
      <c r="Z371" s="192"/>
      <c r="AA371" s="192"/>
      <c r="AB371" s="192"/>
      <c r="AC371" s="210"/>
      <c r="AD371" s="210"/>
      <c r="AE371" s="210"/>
      <c r="AF371" s="210"/>
      <c r="AG371" s="210"/>
      <c r="AH371" s="210"/>
      <c r="AI371" s="201"/>
      <c r="AJ371" s="366"/>
      <c r="AK371" s="201"/>
      <c r="AL371" s="368"/>
      <c r="AM371" s="192"/>
      <c r="AN371" s="201"/>
      <c r="AO371" s="201"/>
      <c r="AP371" s="201"/>
      <c r="AQ371" s="202"/>
      <c r="AR371" s="202"/>
      <c r="AS371" s="202"/>
      <c r="AT371" s="366"/>
      <c r="AU371" s="201"/>
      <c r="AV371" s="203"/>
      <c r="AW371" s="192"/>
      <c r="AX371" s="366"/>
      <c r="AY371" s="201"/>
      <c r="AZ371" s="201"/>
      <c r="BA371" s="201"/>
      <c r="BB371" s="210"/>
      <c r="BC371" s="210"/>
      <c r="BD371" s="210"/>
      <c r="BE371" s="210"/>
      <c r="BF371" s="210"/>
      <c r="BG371" s="210"/>
      <c r="BH371" s="210"/>
      <c r="BI371" s="210"/>
      <c r="BJ371" s="210"/>
      <c r="BK371" s="210"/>
      <c r="BL371" s="210"/>
      <c r="BM371" s="210"/>
      <c r="BN371" s="210"/>
      <c r="BO371" s="210"/>
      <c r="BP371" s="210"/>
      <c r="BQ371" s="210"/>
      <c r="BR371" s="210"/>
      <c r="BS371" s="210"/>
      <c r="BT371" s="210"/>
      <c r="BU371" s="189"/>
    </row>
    <row r="372" spans="1:73" s="160" customFormat="1" x14ac:dyDescent="0.2">
      <c r="A372" s="191"/>
      <c r="B372" s="192"/>
      <c r="C372" s="206"/>
      <c r="D372" s="206"/>
      <c r="E372" s="207"/>
      <c r="F372" s="195"/>
      <c r="G372" s="192"/>
      <c r="H372" s="192"/>
      <c r="I372" s="192"/>
      <c r="J372" s="192"/>
      <c r="K372" s="192"/>
      <c r="L372" s="196"/>
      <c r="M372" s="202"/>
      <c r="N372" s="192"/>
      <c r="O372" s="192"/>
      <c r="P372" s="197"/>
      <c r="Q372" s="208"/>
      <c r="R372" s="199"/>
      <c r="S372" s="192"/>
      <c r="T372" s="199"/>
      <c r="U372" s="200"/>
      <c r="V372" s="192"/>
      <c r="W372" s="192"/>
      <c r="X372" s="192"/>
      <c r="Y372" s="192"/>
      <c r="Z372" s="192"/>
      <c r="AA372" s="192"/>
      <c r="AB372" s="192"/>
      <c r="AC372" s="210"/>
      <c r="AD372" s="210"/>
      <c r="AE372" s="210"/>
      <c r="AF372" s="210"/>
      <c r="AG372" s="210"/>
      <c r="AH372" s="210"/>
      <c r="AI372" s="201"/>
      <c r="AJ372" s="366"/>
      <c r="AK372" s="201"/>
      <c r="AL372" s="368"/>
      <c r="AM372" s="192"/>
      <c r="AN372" s="201"/>
      <c r="AO372" s="201"/>
      <c r="AP372" s="201"/>
      <c r="AQ372" s="202"/>
      <c r="AR372" s="202"/>
      <c r="AS372" s="202"/>
      <c r="AT372" s="366"/>
      <c r="AU372" s="201"/>
      <c r="AV372" s="203"/>
      <c r="AW372" s="192"/>
      <c r="AX372" s="366"/>
      <c r="AY372" s="201"/>
      <c r="AZ372" s="201"/>
      <c r="BA372" s="201"/>
      <c r="BB372" s="210"/>
      <c r="BC372" s="210"/>
      <c r="BD372" s="210"/>
      <c r="BE372" s="210"/>
      <c r="BF372" s="210"/>
      <c r="BG372" s="210"/>
      <c r="BH372" s="210"/>
      <c r="BI372" s="210"/>
      <c r="BJ372" s="210"/>
      <c r="BK372" s="210"/>
      <c r="BL372" s="210"/>
      <c r="BM372" s="210"/>
      <c r="BN372" s="210"/>
      <c r="BO372" s="210"/>
      <c r="BP372" s="210"/>
      <c r="BQ372" s="210"/>
      <c r="BR372" s="210"/>
      <c r="BS372" s="210"/>
      <c r="BT372" s="210"/>
      <c r="BU372" s="189"/>
    </row>
    <row r="373" spans="1:73" s="160" customFormat="1" x14ac:dyDescent="0.2">
      <c r="A373" s="191"/>
      <c r="B373" s="192"/>
      <c r="C373" s="206"/>
      <c r="D373" s="206"/>
      <c r="E373" s="207"/>
      <c r="F373" s="195"/>
      <c r="G373" s="192"/>
      <c r="H373" s="192"/>
      <c r="I373" s="192"/>
      <c r="J373" s="192"/>
      <c r="K373" s="192"/>
      <c r="L373" s="196"/>
      <c r="M373" s="202"/>
      <c r="N373" s="192"/>
      <c r="O373" s="192"/>
      <c r="P373" s="197"/>
      <c r="Q373" s="208"/>
      <c r="R373" s="199"/>
      <c r="S373" s="192"/>
      <c r="T373" s="199"/>
      <c r="U373" s="200"/>
      <c r="V373" s="192"/>
      <c r="W373" s="192"/>
      <c r="X373" s="192"/>
      <c r="Y373" s="192"/>
      <c r="Z373" s="192"/>
      <c r="AA373" s="192"/>
      <c r="AB373" s="192"/>
      <c r="AC373" s="210"/>
      <c r="AD373" s="210"/>
      <c r="AE373" s="210"/>
      <c r="AF373" s="210"/>
      <c r="AG373" s="210"/>
      <c r="AH373" s="210"/>
      <c r="AI373" s="201"/>
      <c r="AJ373" s="366"/>
      <c r="AK373" s="201"/>
      <c r="AL373" s="368"/>
      <c r="AM373" s="192"/>
      <c r="AN373" s="201"/>
      <c r="AO373" s="201"/>
      <c r="AP373" s="201"/>
      <c r="AQ373" s="202"/>
      <c r="AR373" s="202"/>
      <c r="AS373" s="202"/>
      <c r="AT373" s="366"/>
      <c r="AU373" s="201"/>
      <c r="AV373" s="203"/>
      <c r="AW373" s="192"/>
      <c r="AX373" s="366"/>
      <c r="AY373" s="201"/>
      <c r="AZ373" s="201"/>
      <c r="BA373" s="201"/>
      <c r="BB373" s="210"/>
      <c r="BC373" s="210"/>
      <c r="BD373" s="210"/>
      <c r="BE373" s="210"/>
      <c r="BF373" s="210"/>
      <c r="BG373" s="210"/>
      <c r="BH373" s="210"/>
      <c r="BI373" s="210"/>
      <c r="BJ373" s="210"/>
      <c r="BK373" s="210"/>
      <c r="BL373" s="210"/>
      <c r="BM373" s="210"/>
      <c r="BN373" s="210"/>
      <c r="BO373" s="210"/>
      <c r="BP373" s="210"/>
      <c r="BQ373" s="210"/>
      <c r="BR373" s="210"/>
      <c r="BS373" s="210"/>
      <c r="BT373" s="210"/>
      <c r="BU373" s="189"/>
    </row>
    <row r="374" spans="1:73" s="160" customFormat="1" x14ac:dyDescent="0.2">
      <c r="A374" s="191"/>
      <c r="B374" s="192"/>
      <c r="C374" s="206"/>
      <c r="D374" s="206"/>
      <c r="E374" s="207"/>
      <c r="F374" s="195"/>
      <c r="G374" s="192"/>
      <c r="H374" s="192"/>
      <c r="I374" s="192"/>
      <c r="J374" s="192"/>
      <c r="K374" s="192"/>
      <c r="L374" s="196"/>
      <c r="M374" s="202"/>
      <c r="N374" s="192"/>
      <c r="O374" s="192"/>
      <c r="P374" s="197"/>
      <c r="Q374" s="208"/>
      <c r="R374" s="199"/>
      <c r="S374" s="192"/>
      <c r="T374" s="199"/>
      <c r="U374" s="200"/>
      <c r="V374" s="192"/>
      <c r="W374" s="192"/>
      <c r="X374" s="192"/>
      <c r="Y374" s="192"/>
      <c r="Z374" s="192"/>
      <c r="AA374" s="192"/>
      <c r="AB374" s="192"/>
      <c r="AC374" s="210"/>
      <c r="AD374" s="210"/>
      <c r="AE374" s="210"/>
      <c r="AF374" s="210"/>
      <c r="AG374" s="210"/>
      <c r="AH374" s="210"/>
      <c r="AI374" s="201"/>
      <c r="AJ374" s="366"/>
      <c r="AK374" s="201"/>
      <c r="AL374" s="368"/>
      <c r="AM374" s="192"/>
      <c r="AN374" s="201"/>
      <c r="AO374" s="201"/>
      <c r="AP374" s="201"/>
      <c r="AQ374" s="202"/>
      <c r="AR374" s="202"/>
      <c r="AS374" s="202"/>
      <c r="AT374" s="366"/>
      <c r="AU374" s="201"/>
      <c r="AV374" s="203"/>
      <c r="AW374" s="192"/>
      <c r="AX374" s="366"/>
      <c r="AY374" s="201"/>
      <c r="AZ374" s="201"/>
      <c r="BA374" s="201"/>
      <c r="BB374" s="210"/>
      <c r="BC374" s="210"/>
      <c r="BD374" s="210"/>
      <c r="BE374" s="210"/>
      <c r="BF374" s="210"/>
      <c r="BG374" s="210"/>
      <c r="BH374" s="210"/>
      <c r="BI374" s="210"/>
      <c r="BJ374" s="210"/>
      <c r="BK374" s="210"/>
      <c r="BL374" s="210"/>
      <c r="BM374" s="210"/>
      <c r="BN374" s="210"/>
      <c r="BO374" s="210"/>
      <c r="BP374" s="210"/>
      <c r="BQ374" s="210"/>
      <c r="BR374" s="210"/>
      <c r="BS374" s="210"/>
      <c r="BT374" s="210"/>
      <c r="BU374" s="189"/>
    </row>
    <row r="375" spans="1:73" s="160" customFormat="1" x14ac:dyDescent="0.2">
      <c r="A375" s="191"/>
      <c r="B375" s="192"/>
      <c r="C375" s="206"/>
      <c r="D375" s="206"/>
      <c r="E375" s="207"/>
      <c r="F375" s="195"/>
      <c r="G375" s="192"/>
      <c r="H375" s="192"/>
      <c r="I375" s="192"/>
      <c r="J375" s="192"/>
      <c r="K375" s="192"/>
      <c r="L375" s="196"/>
      <c r="M375" s="202"/>
      <c r="N375" s="192"/>
      <c r="O375" s="192"/>
      <c r="P375" s="197"/>
      <c r="Q375" s="208"/>
      <c r="R375" s="199"/>
      <c r="S375" s="192"/>
      <c r="T375" s="199"/>
      <c r="U375" s="200"/>
      <c r="V375" s="192"/>
      <c r="W375" s="192"/>
      <c r="X375" s="192"/>
      <c r="Y375" s="192"/>
      <c r="Z375" s="192"/>
      <c r="AA375" s="192"/>
      <c r="AB375" s="192"/>
      <c r="AC375" s="210"/>
      <c r="AD375" s="210"/>
      <c r="AE375" s="210"/>
      <c r="AF375" s="210"/>
      <c r="AG375" s="210"/>
      <c r="AH375" s="210"/>
      <c r="AI375" s="201"/>
      <c r="AJ375" s="366"/>
      <c r="AK375" s="201"/>
      <c r="AL375" s="368"/>
      <c r="AM375" s="192"/>
      <c r="AN375" s="201"/>
      <c r="AO375" s="201"/>
      <c r="AP375" s="201"/>
      <c r="AQ375" s="202"/>
      <c r="AR375" s="202"/>
      <c r="AS375" s="202"/>
      <c r="AT375" s="366"/>
      <c r="AU375" s="201"/>
      <c r="AV375" s="203"/>
      <c r="AW375" s="192"/>
      <c r="AX375" s="366"/>
      <c r="AY375" s="201"/>
      <c r="AZ375" s="201"/>
      <c r="BA375" s="201"/>
      <c r="BB375" s="210"/>
      <c r="BC375" s="210"/>
      <c r="BD375" s="210"/>
      <c r="BE375" s="210"/>
      <c r="BF375" s="210"/>
      <c r="BG375" s="210"/>
      <c r="BH375" s="210"/>
      <c r="BI375" s="210"/>
      <c r="BJ375" s="210"/>
      <c r="BK375" s="210"/>
      <c r="BL375" s="210"/>
      <c r="BM375" s="210"/>
      <c r="BN375" s="210"/>
      <c r="BO375" s="210"/>
      <c r="BP375" s="210"/>
      <c r="BQ375" s="210"/>
      <c r="BR375" s="210"/>
      <c r="BS375" s="210"/>
      <c r="BT375" s="210"/>
      <c r="BU375" s="189"/>
    </row>
    <row r="376" spans="1:73" s="160" customFormat="1" x14ac:dyDescent="0.2">
      <c r="A376" s="191"/>
      <c r="B376" s="192"/>
      <c r="C376" s="206"/>
      <c r="D376" s="206"/>
      <c r="E376" s="207"/>
      <c r="F376" s="195"/>
      <c r="G376" s="192"/>
      <c r="H376" s="192"/>
      <c r="I376" s="192"/>
      <c r="J376" s="192"/>
      <c r="K376" s="192"/>
      <c r="L376" s="196"/>
      <c r="M376" s="202"/>
      <c r="N376" s="192"/>
      <c r="O376" s="192"/>
      <c r="P376" s="197"/>
      <c r="Q376" s="208"/>
      <c r="R376" s="199"/>
      <c r="S376" s="192"/>
      <c r="T376" s="199"/>
      <c r="U376" s="200"/>
      <c r="V376" s="192"/>
      <c r="W376" s="192"/>
      <c r="X376" s="192"/>
      <c r="Y376" s="192"/>
      <c r="Z376" s="192"/>
      <c r="AA376" s="192"/>
      <c r="AB376" s="192"/>
      <c r="AC376" s="210"/>
      <c r="AD376" s="210"/>
      <c r="AE376" s="210"/>
      <c r="AF376" s="210"/>
      <c r="AG376" s="210"/>
      <c r="AH376" s="210"/>
      <c r="AI376" s="201"/>
      <c r="AJ376" s="366"/>
      <c r="AK376" s="201"/>
      <c r="AL376" s="368"/>
      <c r="AM376" s="192"/>
      <c r="AN376" s="201"/>
      <c r="AO376" s="201"/>
      <c r="AP376" s="201"/>
      <c r="AQ376" s="202"/>
      <c r="AR376" s="202"/>
      <c r="AS376" s="202"/>
      <c r="AT376" s="366"/>
      <c r="AU376" s="201"/>
      <c r="AV376" s="203"/>
      <c r="AW376" s="192"/>
      <c r="AX376" s="366"/>
      <c r="AY376" s="201"/>
      <c r="AZ376" s="201"/>
      <c r="BA376" s="201"/>
      <c r="BB376" s="210"/>
      <c r="BC376" s="210"/>
      <c r="BD376" s="210"/>
      <c r="BE376" s="210"/>
      <c r="BF376" s="210"/>
      <c r="BG376" s="210"/>
      <c r="BH376" s="210"/>
      <c r="BI376" s="210"/>
      <c r="BJ376" s="210"/>
      <c r="BK376" s="210"/>
      <c r="BL376" s="210"/>
      <c r="BM376" s="210"/>
      <c r="BN376" s="210"/>
      <c r="BO376" s="210"/>
      <c r="BP376" s="210"/>
      <c r="BQ376" s="210"/>
      <c r="BR376" s="210"/>
      <c r="BS376" s="210"/>
      <c r="BT376" s="210"/>
      <c r="BU376" s="189"/>
    </row>
    <row r="377" spans="1:73" s="160" customFormat="1" x14ac:dyDescent="0.2">
      <c r="A377" s="191"/>
      <c r="B377" s="192"/>
      <c r="C377" s="206"/>
      <c r="D377" s="206"/>
      <c r="E377" s="207"/>
      <c r="F377" s="195"/>
      <c r="G377" s="192"/>
      <c r="H377" s="192"/>
      <c r="I377" s="192"/>
      <c r="J377" s="192"/>
      <c r="K377" s="192"/>
      <c r="L377" s="196"/>
      <c r="M377" s="202"/>
      <c r="N377" s="192"/>
      <c r="O377" s="192"/>
      <c r="P377" s="197"/>
      <c r="Q377" s="208"/>
      <c r="R377" s="199"/>
      <c r="S377" s="192"/>
      <c r="T377" s="199"/>
      <c r="U377" s="200"/>
      <c r="V377" s="192"/>
      <c r="W377" s="192"/>
      <c r="X377" s="192"/>
      <c r="Y377" s="192"/>
      <c r="Z377" s="192"/>
      <c r="AA377" s="192"/>
      <c r="AB377" s="192"/>
      <c r="AC377" s="210"/>
      <c r="AD377" s="210"/>
      <c r="AE377" s="210"/>
      <c r="AF377" s="210"/>
      <c r="AG377" s="210"/>
      <c r="AH377" s="210"/>
      <c r="AI377" s="201"/>
      <c r="AJ377" s="366"/>
      <c r="AK377" s="201"/>
      <c r="AL377" s="368"/>
      <c r="AM377" s="192"/>
      <c r="AN377" s="201"/>
      <c r="AO377" s="201"/>
      <c r="AP377" s="201"/>
      <c r="AQ377" s="202"/>
      <c r="AR377" s="202"/>
      <c r="AS377" s="202"/>
      <c r="AT377" s="366"/>
      <c r="AU377" s="201"/>
      <c r="AV377" s="203"/>
      <c r="AW377" s="192"/>
      <c r="AX377" s="366"/>
      <c r="AY377" s="201"/>
      <c r="AZ377" s="201"/>
      <c r="BA377" s="201"/>
      <c r="BB377" s="210"/>
      <c r="BC377" s="210"/>
      <c r="BD377" s="210"/>
      <c r="BE377" s="210"/>
      <c r="BF377" s="210"/>
      <c r="BG377" s="210"/>
      <c r="BH377" s="210"/>
      <c r="BI377" s="210"/>
      <c r="BJ377" s="210"/>
      <c r="BK377" s="210"/>
      <c r="BL377" s="210"/>
      <c r="BM377" s="210"/>
      <c r="BN377" s="210"/>
      <c r="BO377" s="210"/>
      <c r="BP377" s="210"/>
      <c r="BQ377" s="210"/>
      <c r="BR377" s="210"/>
      <c r="BS377" s="210"/>
      <c r="BT377" s="210"/>
      <c r="BU377" s="189"/>
    </row>
    <row r="378" spans="1:73" s="160" customFormat="1" x14ac:dyDescent="0.2">
      <c r="A378" s="191"/>
      <c r="B378" s="192"/>
      <c r="C378" s="206"/>
      <c r="D378" s="206"/>
      <c r="E378" s="207"/>
      <c r="F378" s="195"/>
      <c r="G378" s="192"/>
      <c r="H378" s="192"/>
      <c r="I378" s="192"/>
      <c r="J378" s="192"/>
      <c r="K378" s="192"/>
      <c r="L378" s="196"/>
      <c r="M378" s="202"/>
      <c r="N378" s="192"/>
      <c r="O378" s="192"/>
      <c r="P378" s="197"/>
      <c r="Q378" s="208"/>
      <c r="R378" s="199"/>
      <c r="S378" s="192"/>
      <c r="T378" s="199"/>
      <c r="U378" s="200"/>
      <c r="V378" s="192"/>
      <c r="W378" s="192"/>
      <c r="X378" s="192"/>
      <c r="Y378" s="192"/>
      <c r="Z378" s="192"/>
      <c r="AA378" s="192"/>
      <c r="AB378" s="192"/>
      <c r="AC378" s="210"/>
      <c r="AD378" s="210"/>
      <c r="AE378" s="210"/>
      <c r="AF378" s="210"/>
      <c r="AG378" s="210"/>
      <c r="AH378" s="210"/>
      <c r="AI378" s="201"/>
      <c r="AJ378" s="366"/>
      <c r="AK378" s="201"/>
      <c r="AL378" s="368"/>
      <c r="AM378" s="192"/>
      <c r="AN378" s="201"/>
      <c r="AO378" s="201"/>
      <c r="AP378" s="201"/>
      <c r="AQ378" s="202"/>
      <c r="AR378" s="202"/>
      <c r="AS378" s="202"/>
      <c r="AT378" s="366"/>
      <c r="AU378" s="201"/>
      <c r="AV378" s="203"/>
      <c r="AW378" s="192"/>
      <c r="AX378" s="366"/>
      <c r="AY378" s="201"/>
      <c r="AZ378" s="201"/>
      <c r="BA378" s="201"/>
      <c r="BB378" s="210"/>
      <c r="BC378" s="210"/>
      <c r="BD378" s="210"/>
      <c r="BE378" s="210"/>
      <c r="BF378" s="210"/>
      <c r="BG378" s="210"/>
      <c r="BH378" s="210"/>
      <c r="BI378" s="210"/>
      <c r="BJ378" s="210"/>
      <c r="BK378" s="210"/>
      <c r="BL378" s="210"/>
      <c r="BM378" s="210"/>
      <c r="BN378" s="210"/>
      <c r="BO378" s="210"/>
      <c r="BP378" s="210"/>
      <c r="BQ378" s="210"/>
      <c r="BR378" s="210"/>
      <c r="BS378" s="210"/>
      <c r="BT378" s="210"/>
      <c r="BU378" s="189"/>
    </row>
    <row r="379" spans="1:73" s="160" customFormat="1" x14ac:dyDescent="0.2">
      <c r="A379" s="191"/>
      <c r="B379" s="192"/>
      <c r="C379" s="206"/>
      <c r="D379" s="206"/>
      <c r="E379" s="207"/>
      <c r="F379" s="195"/>
      <c r="G379" s="192"/>
      <c r="H379" s="192"/>
      <c r="I379" s="192"/>
      <c r="J379" s="192"/>
      <c r="K379" s="192"/>
      <c r="L379" s="196"/>
      <c r="M379" s="202"/>
      <c r="N379" s="192"/>
      <c r="O379" s="192"/>
      <c r="P379" s="197"/>
      <c r="Q379" s="208"/>
      <c r="R379" s="199"/>
      <c r="S379" s="192"/>
      <c r="T379" s="199"/>
      <c r="U379" s="200"/>
      <c r="V379" s="192"/>
      <c r="W379" s="192"/>
      <c r="X379" s="192"/>
      <c r="Y379" s="192"/>
      <c r="Z379" s="192"/>
      <c r="AA379" s="192"/>
      <c r="AB379" s="192"/>
      <c r="AC379" s="210"/>
      <c r="AD379" s="210"/>
      <c r="AE379" s="210"/>
      <c r="AF379" s="210"/>
      <c r="AG379" s="210"/>
      <c r="AH379" s="210"/>
      <c r="AI379" s="201"/>
      <c r="AJ379" s="366"/>
      <c r="AK379" s="201"/>
      <c r="AL379" s="368"/>
      <c r="AM379" s="192"/>
      <c r="AN379" s="201"/>
      <c r="AO379" s="201"/>
      <c r="AP379" s="201"/>
      <c r="AQ379" s="202"/>
      <c r="AR379" s="202"/>
      <c r="AS379" s="202"/>
      <c r="AT379" s="366"/>
      <c r="AU379" s="201"/>
      <c r="AV379" s="203"/>
      <c r="AW379" s="192"/>
      <c r="AX379" s="366"/>
      <c r="AY379" s="201"/>
      <c r="AZ379" s="201"/>
      <c r="BA379" s="201"/>
      <c r="BB379" s="210"/>
      <c r="BC379" s="210"/>
      <c r="BD379" s="210"/>
      <c r="BE379" s="210"/>
      <c r="BF379" s="210"/>
      <c r="BG379" s="210"/>
      <c r="BH379" s="210"/>
      <c r="BI379" s="210"/>
      <c r="BJ379" s="210"/>
      <c r="BK379" s="210"/>
      <c r="BL379" s="210"/>
      <c r="BM379" s="210"/>
      <c r="BN379" s="210"/>
      <c r="BO379" s="210"/>
      <c r="BP379" s="210"/>
      <c r="BQ379" s="210"/>
      <c r="BR379" s="210"/>
      <c r="BS379" s="210"/>
      <c r="BT379" s="210"/>
      <c r="BU379" s="189"/>
    </row>
    <row r="380" spans="1:73" s="160" customFormat="1" x14ac:dyDescent="0.2">
      <c r="A380" s="191"/>
      <c r="B380" s="192"/>
      <c r="C380" s="206"/>
      <c r="D380" s="206"/>
      <c r="E380" s="207"/>
      <c r="F380" s="195"/>
      <c r="G380" s="192"/>
      <c r="H380" s="192"/>
      <c r="I380" s="192"/>
      <c r="J380" s="192"/>
      <c r="K380" s="192"/>
      <c r="L380" s="196"/>
      <c r="M380" s="202"/>
      <c r="N380" s="192"/>
      <c r="O380" s="192"/>
      <c r="P380" s="197"/>
      <c r="Q380" s="208"/>
      <c r="R380" s="199"/>
      <c r="S380" s="192"/>
      <c r="T380" s="199"/>
      <c r="U380" s="200"/>
      <c r="V380" s="192"/>
      <c r="W380" s="192"/>
      <c r="X380" s="192"/>
      <c r="Y380" s="192"/>
      <c r="Z380" s="192"/>
      <c r="AA380" s="192"/>
      <c r="AB380" s="192"/>
      <c r="AC380" s="210"/>
      <c r="AD380" s="210"/>
      <c r="AE380" s="210"/>
      <c r="AF380" s="210"/>
      <c r="AG380" s="210"/>
      <c r="AH380" s="210"/>
      <c r="AI380" s="201"/>
      <c r="AJ380" s="366"/>
      <c r="AK380" s="201"/>
      <c r="AL380" s="368"/>
      <c r="AM380" s="192"/>
      <c r="AN380" s="201"/>
      <c r="AO380" s="201"/>
      <c r="AP380" s="201"/>
      <c r="AQ380" s="202"/>
      <c r="AR380" s="202"/>
      <c r="AS380" s="202"/>
      <c r="AT380" s="366"/>
      <c r="AU380" s="201"/>
      <c r="AV380" s="203"/>
      <c r="AW380" s="192"/>
      <c r="AX380" s="366"/>
      <c r="AY380" s="201"/>
      <c r="AZ380" s="201"/>
      <c r="BA380" s="201"/>
      <c r="BB380" s="210"/>
      <c r="BC380" s="210"/>
      <c r="BD380" s="210"/>
      <c r="BE380" s="210"/>
      <c r="BF380" s="210"/>
      <c r="BG380" s="210"/>
      <c r="BH380" s="210"/>
      <c r="BI380" s="210"/>
      <c r="BJ380" s="210"/>
      <c r="BK380" s="210"/>
      <c r="BL380" s="210"/>
      <c r="BM380" s="210"/>
      <c r="BN380" s="210"/>
      <c r="BO380" s="210"/>
      <c r="BP380" s="210"/>
      <c r="BQ380" s="210"/>
      <c r="BR380" s="210"/>
      <c r="BS380" s="210"/>
      <c r="BT380" s="210"/>
      <c r="BU380" s="189"/>
    </row>
    <row r="381" spans="1:73" s="160" customFormat="1" x14ac:dyDescent="0.2">
      <c r="A381" s="191"/>
      <c r="B381" s="192"/>
      <c r="C381" s="206"/>
      <c r="D381" s="206"/>
      <c r="E381" s="207"/>
      <c r="F381" s="195"/>
      <c r="G381" s="192"/>
      <c r="H381" s="192"/>
      <c r="I381" s="192"/>
      <c r="J381" s="192"/>
      <c r="K381" s="192"/>
      <c r="L381" s="196"/>
      <c r="M381" s="202"/>
      <c r="N381" s="192"/>
      <c r="O381" s="192"/>
      <c r="P381" s="197"/>
      <c r="Q381" s="208"/>
      <c r="R381" s="199"/>
      <c r="S381" s="192"/>
      <c r="T381" s="199"/>
      <c r="U381" s="200"/>
      <c r="V381" s="192"/>
      <c r="W381" s="192"/>
      <c r="X381" s="192"/>
      <c r="Y381" s="192"/>
      <c r="Z381" s="192"/>
      <c r="AA381" s="192"/>
      <c r="AB381" s="192"/>
      <c r="AC381" s="210"/>
      <c r="AD381" s="210"/>
      <c r="AE381" s="210"/>
      <c r="AF381" s="210"/>
      <c r="AG381" s="210"/>
      <c r="AH381" s="210"/>
      <c r="AI381" s="201"/>
      <c r="AJ381" s="366"/>
      <c r="AK381" s="201"/>
      <c r="AL381" s="368"/>
      <c r="AM381" s="192"/>
      <c r="AN381" s="201"/>
      <c r="AO381" s="201"/>
      <c r="AP381" s="201"/>
      <c r="AQ381" s="202"/>
      <c r="AR381" s="202"/>
      <c r="AS381" s="202"/>
      <c r="AT381" s="366"/>
      <c r="AU381" s="201"/>
      <c r="AV381" s="203"/>
      <c r="AW381" s="192"/>
      <c r="AX381" s="366"/>
      <c r="AY381" s="201"/>
      <c r="AZ381" s="201"/>
      <c r="BA381" s="201"/>
      <c r="BB381" s="210"/>
      <c r="BC381" s="210"/>
      <c r="BD381" s="210"/>
      <c r="BE381" s="210"/>
      <c r="BF381" s="210"/>
      <c r="BG381" s="210"/>
      <c r="BH381" s="210"/>
      <c r="BI381" s="210"/>
      <c r="BJ381" s="210"/>
      <c r="BK381" s="210"/>
      <c r="BL381" s="210"/>
      <c r="BM381" s="210"/>
      <c r="BN381" s="210"/>
      <c r="BO381" s="210"/>
      <c r="BP381" s="210"/>
      <c r="BQ381" s="210"/>
      <c r="BR381" s="210"/>
      <c r="BS381" s="210"/>
      <c r="BT381" s="210"/>
      <c r="BU381" s="189"/>
    </row>
    <row r="382" spans="1:73" s="160" customFormat="1" x14ac:dyDescent="0.2">
      <c r="A382" s="191"/>
      <c r="B382" s="192"/>
      <c r="C382" s="206"/>
      <c r="D382" s="206"/>
      <c r="E382" s="207"/>
      <c r="F382" s="195"/>
      <c r="G382" s="192"/>
      <c r="H382" s="192"/>
      <c r="I382" s="192"/>
      <c r="J382" s="192"/>
      <c r="K382" s="192"/>
      <c r="L382" s="196"/>
      <c r="M382" s="202"/>
      <c r="N382" s="192"/>
      <c r="O382" s="192"/>
      <c r="P382" s="197"/>
      <c r="Q382" s="208"/>
      <c r="R382" s="199"/>
      <c r="S382" s="192"/>
      <c r="T382" s="199"/>
      <c r="U382" s="200"/>
      <c r="V382" s="192"/>
      <c r="W382" s="192"/>
      <c r="X382" s="192"/>
      <c r="Y382" s="192"/>
      <c r="Z382" s="192"/>
      <c r="AA382" s="192"/>
      <c r="AB382" s="192"/>
      <c r="AC382" s="210"/>
      <c r="AD382" s="210"/>
      <c r="AE382" s="210"/>
      <c r="AF382" s="210"/>
      <c r="AG382" s="210"/>
      <c r="AH382" s="210"/>
      <c r="AI382" s="201"/>
      <c r="AJ382" s="366"/>
      <c r="AK382" s="201"/>
      <c r="AL382" s="368"/>
      <c r="AM382" s="192"/>
      <c r="AN382" s="201"/>
      <c r="AO382" s="201"/>
      <c r="AP382" s="201"/>
      <c r="AQ382" s="202"/>
      <c r="AR382" s="202"/>
      <c r="AS382" s="202"/>
      <c r="AT382" s="366"/>
      <c r="AU382" s="201"/>
      <c r="AV382" s="203"/>
      <c r="AW382" s="192"/>
      <c r="AX382" s="366"/>
      <c r="AY382" s="201"/>
      <c r="AZ382" s="201"/>
      <c r="BA382" s="201"/>
      <c r="BB382" s="210"/>
      <c r="BC382" s="210"/>
      <c r="BD382" s="210"/>
      <c r="BE382" s="210"/>
      <c r="BF382" s="210"/>
      <c r="BG382" s="210"/>
      <c r="BH382" s="210"/>
      <c r="BI382" s="210"/>
      <c r="BJ382" s="210"/>
      <c r="BK382" s="210"/>
      <c r="BL382" s="210"/>
      <c r="BM382" s="210"/>
      <c r="BN382" s="210"/>
      <c r="BO382" s="210"/>
      <c r="BP382" s="210"/>
      <c r="BQ382" s="210"/>
      <c r="BR382" s="210"/>
      <c r="BS382" s="210"/>
      <c r="BT382" s="210"/>
      <c r="BU382" s="189"/>
    </row>
    <row r="383" spans="1:73" s="160" customFormat="1" x14ac:dyDescent="0.2">
      <c r="A383" s="191"/>
      <c r="B383" s="192"/>
      <c r="C383" s="206"/>
      <c r="D383" s="206"/>
      <c r="E383" s="207"/>
      <c r="F383" s="195"/>
      <c r="G383" s="192"/>
      <c r="H383" s="192"/>
      <c r="I383" s="192"/>
      <c r="J383" s="192"/>
      <c r="K383" s="192"/>
      <c r="L383" s="196"/>
      <c r="M383" s="202"/>
      <c r="N383" s="192"/>
      <c r="O383" s="192"/>
      <c r="P383" s="197"/>
      <c r="Q383" s="208"/>
      <c r="R383" s="199"/>
      <c r="S383" s="192"/>
      <c r="T383" s="199"/>
      <c r="U383" s="200"/>
      <c r="V383" s="192"/>
      <c r="W383" s="192"/>
      <c r="X383" s="192"/>
      <c r="Y383" s="192"/>
      <c r="Z383" s="192"/>
      <c r="AA383" s="192"/>
      <c r="AB383" s="192"/>
      <c r="AC383" s="210"/>
      <c r="AD383" s="210"/>
      <c r="AE383" s="210"/>
      <c r="AF383" s="210"/>
      <c r="AG383" s="210"/>
      <c r="AH383" s="210"/>
      <c r="AI383" s="201"/>
      <c r="AJ383" s="366"/>
      <c r="AK383" s="201"/>
      <c r="AL383" s="368"/>
      <c r="AM383" s="192"/>
      <c r="AN383" s="201"/>
      <c r="AO383" s="201"/>
      <c r="AP383" s="201"/>
      <c r="AQ383" s="202"/>
      <c r="AR383" s="202"/>
      <c r="AS383" s="202"/>
      <c r="AT383" s="366"/>
      <c r="AU383" s="201"/>
      <c r="AV383" s="203"/>
      <c r="AW383" s="192"/>
      <c r="AX383" s="366"/>
      <c r="AY383" s="201"/>
      <c r="AZ383" s="201"/>
      <c r="BA383" s="201"/>
      <c r="BB383" s="210"/>
      <c r="BC383" s="210"/>
      <c r="BD383" s="210"/>
      <c r="BE383" s="210"/>
      <c r="BF383" s="210"/>
      <c r="BG383" s="210"/>
      <c r="BH383" s="210"/>
      <c r="BI383" s="210"/>
      <c r="BJ383" s="210"/>
      <c r="BK383" s="210"/>
      <c r="BL383" s="210"/>
      <c r="BM383" s="210"/>
      <c r="BN383" s="210"/>
      <c r="BO383" s="210"/>
      <c r="BP383" s="210"/>
      <c r="BQ383" s="210"/>
      <c r="BR383" s="210"/>
      <c r="BS383" s="210"/>
      <c r="BT383" s="210"/>
      <c r="BU383" s="189"/>
    </row>
    <row r="384" spans="1:73" s="160" customFormat="1" x14ac:dyDescent="0.2">
      <c r="A384" s="191"/>
      <c r="B384" s="192"/>
      <c r="C384" s="206"/>
      <c r="D384" s="206"/>
      <c r="E384" s="207"/>
      <c r="F384" s="195"/>
      <c r="G384" s="192"/>
      <c r="H384" s="192"/>
      <c r="I384" s="192"/>
      <c r="J384" s="192"/>
      <c r="K384" s="192"/>
      <c r="L384" s="196"/>
      <c r="M384" s="202"/>
      <c r="N384" s="192"/>
      <c r="O384" s="192"/>
      <c r="P384" s="197"/>
      <c r="Q384" s="208"/>
      <c r="R384" s="199"/>
      <c r="S384" s="192"/>
      <c r="T384" s="199"/>
      <c r="U384" s="200"/>
      <c r="V384" s="192"/>
      <c r="W384" s="192"/>
      <c r="X384" s="192"/>
      <c r="Y384" s="192"/>
      <c r="Z384" s="192"/>
      <c r="AA384" s="192"/>
      <c r="AB384" s="192"/>
      <c r="AC384" s="210"/>
      <c r="AD384" s="210"/>
      <c r="AE384" s="210"/>
      <c r="AF384" s="210"/>
      <c r="AG384" s="210"/>
      <c r="AH384" s="210"/>
      <c r="AI384" s="201"/>
      <c r="AJ384" s="366"/>
      <c r="AK384" s="201"/>
      <c r="AL384" s="368"/>
      <c r="AM384" s="192"/>
      <c r="AN384" s="201"/>
      <c r="AO384" s="201"/>
      <c r="AP384" s="201"/>
      <c r="AQ384" s="202"/>
      <c r="AR384" s="202"/>
      <c r="AS384" s="202"/>
      <c r="AT384" s="366"/>
      <c r="AU384" s="201"/>
      <c r="AV384" s="203"/>
      <c r="AW384" s="192"/>
      <c r="AX384" s="366"/>
      <c r="AY384" s="201"/>
      <c r="AZ384" s="201"/>
      <c r="BA384" s="201"/>
      <c r="BB384" s="210"/>
      <c r="BC384" s="210"/>
      <c r="BD384" s="210"/>
      <c r="BE384" s="210"/>
      <c r="BF384" s="210"/>
      <c r="BG384" s="210"/>
      <c r="BH384" s="210"/>
      <c r="BI384" s="210"/>
      <c r="BJ384" s="210"/>
      <c r="BK384" s="210"/>
      <c r="BL384" s="210"/>
      <c r="BM384" s="210"/>
      <c r="BN384" s="210"/>
      <c r="BO384" s="210"/>
      <c r="BP384" s="210"/>
      <c r="BQ384" s="210"/>
      <c r="BR384" s="210"/>
      <c r="BS384" s="210"/>
      <c r="BT384" s="210"/>
      <c r="BU384" s="189"/>
    </row>
    <row r="385" spans="1:73" s="160" customFormat="1" x14ac:dyDescent="0.2">
      <c r="A385" s="191"/>
      <c r="B385" s="192"/>
      <c r="C385" s="206"/>
      <c r="D385" s="206"/>
      <c r="E385" s="207"/>
      <c r="F385" s="195"/>
      <c r="G385" s="192"/>
      <c r="H385" s="192"/>
      <c r="I385" s="192"/>
      <c r="J385" s="192"/>
      <c r="K385" s="192"/>
      <c r="L385" s="196"/>
      <c r="M385" s="202"/>
      <c r="N385" s="192"/>
      <c r="O385" s="192"/>
      <c r="P385" s="197"/>
      <c r="Q385" s="208"/>
      <c r="R385" s="199"/>
      <c r="S385" s="192"/>
      <c r="T385" s="199"/>
      <c r="U385" s="200"/>
      <c r="V385" s="192"/>
      <c r="W385" s="192"/>
      <c r="X385" s="192"/>
      <c r="Y385" s="192"/>
      <c r="Z385" s="192"/>
      <c r="AA385" s="192"/>
      <c r="AB385" s="192"/>
      <c r="AC385" s="210"/>
      <c r="AD385" s="210"/>
      <c r="AE385" s="210"/>
      <c r="AF385" s="210"/>
      <c r="AG385" s="210"/>
      <c r="AH385" s="210"/>
      <c r="AI385" s="201"/>
      <c r="AJ385" s="366"/>
      <c r="AK385" s="201"/>
      <c r="AL385" s="368"/>
      <c r="AM385" s="192"/>
      <c r="AN385" s="201"/>
      <c r="AO385" s="201"/>
      <c r="AP385" s="201"/>
      <c r="AQ385" s="202"/>
      <c r="AR385" s="202"/>
      <c r="AS385" s="202"/>
      <c r="AT385" s="366"/>
      <c r="AU385" s="201"/>
      <c r="AV385" s="203"/>
      <c r="AW385" s="192"/>
      <c r="AX385" s="366"/>
      <c r="AY385" s="201"/>
      <c r="AZ385" s="201"/>
      <c r="BA385" s="201"/>
      <c r="BB385" s="210"/>
      <c r="BC385" s="210"/>
      <c r="BD385" s="210"/>
      <c r="BE385" s="210"/>
      <c r="BF385" s="210"/>
      <c r="BG385" s="210"/>
      <c r="BH385" s="210"/>
      <c r="BI385" s="210"/>
      <c r="BJ385" s="210"/>
      <c r="BK385" s="210"/>
      <c r="BL385" s="210"/>
      <c r="BM385" s="210"/>
      <c r="BN385" s="210"/>
      <c r="BO385" s="210"/>
      <c r="BP385" s="210"/>
      <c r="BQ385" s="210"/>
      <c r="BR385" s="210"/>
      <c r="BS385" s="210"/>
      <c r="BT385" s="210"/>
      <c r="BU385" s="189"/>
    </row>
    <row r="386" spans="1:73" s="160" customFormat="1" x14ac:dyDescent="0.2">
      <c r="A386" s="191"/>
      <c r="B386" s="192"/>
      <c r="C386" s="206"/>
      <c r="D386" s="206"/>
      <c r="E386" s="207"/>
      <c r="F386" s="195"/>
      <c r="G386" s="192"/>
      <c r="H386" s="192"/>
      <c r="I386" s="192"/>
      <c r="J386" s="192"/>
      <c r="K386" s="192"/>
      <c r="L386" s="196"/>
      <c r="M386" s="202"/>
      <c r="N386" s="192"/>
      <c r="O386" s="192"/>
      <c r="P386" s="197"/>
      <c r="Q386" s="208"/>
      <c r="R386" s="199"/>
      <c r="S386" s="192"/>
      <c r="T386" s="199"/>
      <c r="U386" s="200"/>
      <c r="V386" s="192"/>
      <c r="W386" s="192"/>
      <c r="X386" s="192"/>
      <c r="Y386" s="192"/>
      <c r="Z386" s="192"/>
      <c r="AA386" s="192"/>
      <c r="AB386" s="192"/>
      <c r="AC386" s="210"/>
      <c r="AD386" s="210"/>
      <c r="AE386" s="210"/>
      <c r="AF386" s="210"/>
      <c r="AG386" s="210"/>
      <c r="AH386" s="210"/>
      <c r="AI386" s="201"/>
      <c r="AJ386" s="366"/>
      <c r="AK386" s="201"/>
      <c r="AL386" s="368"/>
      <c r="AM386" s="192"/>
      <c r="AN386" s="201"/>
      <c r="AO386" s="201"/>
      <c r="AP386" s="201"/>
      <c r="AQ386" s="202"/>
      <c r="AR386" s="202"/>
      <c r="AS386" s="202"/>
      <c r="AT386" s="366"/>
      <c r="AU386" s="201"/>
      <c r="AV386" s="203"/>
      <c r="AW386" s="192"/>
      <c r="AX386" s="366"/>
      <c r="AY386" s="201"/>
      <c r="AZ386" s="201"/>
      <c r="BA386" s="201"/>
      <c r="BB386" s="210"/>
      <c r="BC386" s="210"/>
      <c r="BD386" s="210"/>
      <c r="BE386" s="210"/>
      <c r="BF386" s="210"/>
      <c r="BG386" s="210"/>
      <c r="BH386" s="210"/>
      <c r="BI386" s="210"/>
      <c r="BJ386" s="210"/>
      <c r="BK386" s="210"/>
      <c r="BL386" s="210"/>
      <c r="BM386" s="210"/>
      <c r="BN386" s="210"/>
      <c r="BO386" s="210"/>
      <c r="BP386" s="210"/>
      <c r="BQ386" s="210"/>
      <c r="BR386" s="210"/>
      <c r="BS386" s="210"/>
      <c r="BT386" s="210"/>
      <c r="BU386" s="189"/>
    </row>
    <row r="387" spans="1:73" s="160" customFormat="1" x14ac:dyDescent="0.2">
      <c r="A387" s="191"/>
      <c r="B387" s="192"/>
      <c r="C387" s="206"/>
      <c r="D387" s="206"/>
      <c r="E387" s="207"/>
      <c r="F387" s="195"/>
      <c r="G387" s="192"/>
      <c r="H387" s="192"/>
      <c r="I387" s="192"/>
      <c r="J387" s="192"/>
      <c r="K387" s="192"/>
      <c r="L387" s="196"/>
      <c r="M387" s="202"/>
      <c r="N387" s="192"/>
      <c r="O387" s="192"/>
      <c r="P387" s="197"/>
      <c r="Q387" s="208"/>
      <c r="R387" s="199"/>
      <c r="S387" s="192"/>
      <c r="T387" s="199"/>
      <c r="U387" s="200"/>
      <c r="V387" s="192"/>
      <c r="W387" s="192"/>
      <c r="X387" s="192"/>
      <c r="Y387" s="192"/>
      <c r="Z387" s="192"/>
      <c r="AA387" s="192"/>
      <c r="AB387" s="192"/>
      <c r="AC387" s="210"/>
      <c r="AD387" s="210"/>
      <c r="AE387" s="210"/>
      <c r="AF387" s="210"/>
      <c r="AG387" s="210"/>
      <c r="AH387" s="210"/>
      <c r="AI387" s="201"/>
      <c r="AJ387" s="366"/>
      <c r="AK387" s="201"/>
      <c r="AL387" s="368"/>
      <c r="AM387" s="192"/>
      <c r="AN387" s="201"/>
      <c r="AO387" s="201"/>
      <c r="AP387" s="201"/>
      <c r="AQ387" s="202"/>
      <c r="AR387" s="202"/>
      <c r="AS387" s="202"/>
      <c r="AT387" s="366"/>
      <c r="AU387" s="201"/>
      <c r="AV387" s="203"/>
      <c r="AW387" s="192"/>
      <c r="AX387" s="366"/>
      <c r="AY387" s="201"/>
      <c r="AZ387" s="201"/>
      <c r="BA387" s="201"/>
      <c r="BB387" s="210"/>
      <c r="BC387" s="210"/>
      <c r="BD387" s="210"/>
      <c r="BE387" s="210"/>
      <c r="BF387" s="210"/>
      <c r="BG387" s="210"/>
      <c r="BH387" s="210"/>
      <c r="BI387" s="210"/>
      <c r="BJ387" s="210"/>
      <c r="BK387" s="210"/>
      <c r="BL387" s="210"/>
      <c r="BM387" s="210"/>
      <c r="BN387" s="210"/>
      <c r="BO387" s="210"/>
      <c r="BP387" s="210"/>
      <c r="BQ387" s="210"/>
      <c r="BR387" s="210"/>
      <c r="BS387" s="210"/>
      <c r="BT387" s="210"/>
      <c r="BU387" s="189"/>
    </row>
    <row r="388" spans="1:73" s="160" customFormat="1" x14ac:dyDescent="0.2">
      <c r="A388" s="191"/>
      <c r="B388" s="192"/>
      <c r="C388" s="206"/>
      <c r="D388" s="206"/>
      <c r="E388" s="207"/>
      <c r="F388" s="195"/>
      <c r="G388" s="192"/>
      <c r="H388" s="192"/>
      <c r="I388" s="192"/>
      <c r="J388" s="192"/>
      <c r="K388" s="192"/>
      <c r="L388" s="196"/>
      <c r="M388" s="202"/>
      <c r="N388" s="192"/>
      <c r="O388" s="192"/>
      <c r="P388" s="197"/>
      <c r="Q388" s="208"/>
      <c r="R388" s="199"/>
      <c r="S388" s="192"/>
      <c r="T388" s="199"/>
      <c r="U388" s="200"/>
      <c r="V388" s="192"/>
      <c r="W388" s="192"/>
      <c r="X388" s="192"/>
      <c r="Y388" s="192"/>
      <c r="Z388" s="192"/>
      <c r="AA388" s="192"/>
      <c r="AB388" s="192"/>
      <c r="AC388" s="210"/>
      <c r="AD388" s="210"/>
      <c r="AE388" s="210"/>
      <c r="AF388" s="210"/>
      <c r="AG388" s="210"/>
      <c r="AH388" s="210"/>
      <c r="AI388" s="201"/>
      <c r="AJ388" s="366"/>
      <c r="AK388" s="201"/>
      <c r="AL388" s="368"/>
      <c r="AM388" s="192"/>
      <c r="AN388" s="201"/>
      <c r="AO388" s="201"/>
      <c r="AP388" s="201"/>
      <c r="AQ388" s="202"/>
      <c r="AR388" s="202"/>
      <c r="AS388" s="202"/>
      <c r="AT388" s="366"/>
      <c r="AU388" s="201"/>
      <c r="AV388" s="203"/>
      <c r="AW388" s="192"/>
      <c r="AX388" s="366"/>
      <c r="AY388" s="201"/>
      <c r="AZ388" s="201"/>
      <c r="BA388" s="201"/>
      <c r="BB388" s="210"/>
      <c r="BC388" s="210"/>
      <c r="BD388" s="210"/>
      <c r="BE388" s="210"/>
      <c r="BF388" s="210"/>
      <c r="BG388" s="210"/>
      <c r="BH388" s="210"/>
      <c r="BI388" s="210"/>
      <c r="BJ388" s="210"/>
      <c r="BK388" s="210"/>
      <c r="BL388" s="210"/>
      <c r="BM388" s="210"/>
      <c r="BN388" s="210"/>
      <c r="BO388" s="210"/>
      <c r="BP388" s="210"/>
      <c r="BQ388" s="210"/>
      <c r="BR388" s="210"/>
      <c r="BS388" s="210"/>
      <c r="BT388" s="210"/>
      <c r="BU388" s="189"/>
    </row>
    <row r="389" spans="1:73" s="160" customFormat="1" x14ac:dyDescent="0.2">
      <c r="A389" s="191"/>
      <c r="B389" s="192"/>
      <c r="C389" s="206"/>
      <c r="D389" s="206"/>
      <c r="E389" s="207"/>
      <c r="F389" s="195"/>
      <c r="G389" s="192"/>
      <c r="H389" s="192"/>
      <c r="I389" s="192"/>
      <c r="J389" s="192"/>
      <c r="K389" s="192"/>
      <c r="L389" s="196"/>
      <c r="M389" s="202"/>
      <c r="N389" s="192"/>
      <c r="O389" s="192"/>
      <c r="P389" s="197"/>
      <c r="Q389" s="208"/>
      <c r="R389" s="199"/>
      <c r="S389" s="192"/>
      <c r="T389" s="199"/>
      <c r="U389" s="200"/>
      <c r="V389" s="192"/>
      <c r="W389" s="192"/>
      <c r="X389" s="192"/>
      <c r="Y389" s="192"/>
      <c r="Z389" s="192"/>
      <c r="AA389" s="192"/>
      <c r="AB389" s="192"/>
      <c r="AC389" s="210"/>
      <c r="AD389" s="210"/>
      <c r="AE389" s="210"/>
      <c r="AF389" s="210"/>
      <c r="AG389" s="210"/>
      <c r="AH389" s="210"/>
      <c r="AI389" s="201"/>
      <c r="AJ389" s="366"/>
      <c r="AK389" s="201"/>
      <c r="AL389" s="368"/>
      <c r="AM389" s="192"/>
      <c r="AN389" s="201"/>
      <c r="AO389" s="201"/>
      <c r="AP389" s="201"/>
      <c r="AQ389" s="202"/>
      <c r="AR389" s="202"/>
      <c r="AS389" s="202"/>
      <c r="AT389" s="366"/>
      <c r="AU389" s="201"/>
      <c r="AV389" s="203"/>
      <c r="AW389" s="192"/>
      <c r="AX389" s="366"/>
      <c r="AY389" s="201"/>
      <c r="AZ389" s="201"/>
      <c r="BA389" s="201"/>
      <c r="BB389" s="210"/>
      <c r="BC389" s="210"/>
      <c r="BD389" s="210"/>
      <c r="BE389" s="210"/>
      <c r="BF389" s="210"/>
      <c r="BG389" s="210"/>
      <c r="BH389" s="210"/>
      <c r="BI389" s="210"/>
      <c r="BJ389" s="210"/>
      <c r="BK389" s="210"/>
      <c r="BL389" s="210"/>
      <c r="BM389" s="210"/>
      <c r="BN389" s="210"/>
      <c r="BO389" s="210"/>
      <c r="BP389" s="210"/>
      <c r="BQ389" s="210"/>
      <c r="BR389" s="210"/>
      <c r="BS389" s="210"/>
      <c r="BT389" s="210"/>
      <c r="BU389" s="189"/>
    </row>
    <row r="390" spans="1:73" s="160" customFormat="1" x14ac:dyDescent="0.2">
      <c r="A390" s="191"/>
      <c r="B390" s="192"/>
      <c r="C390" s="206"/>
      <c r="D390" s="206"/>
      <c r="E390" s="207"/>
      <c r="F390" s="195"/>
      <c r="G390" s="192"/>
      <c r="H390" s="192"/>
      <c r="I390" s="192"/>
      <c r="J390" s="192"/>
      <c r="K390" s="192"/>
      <c r="L390" s="196"/>
      <c r="M390" s="202"/>
      <c r="N390" s="192"/>
      <c r="O390" s="192"/>
      <c r="P390" s="197"/>
      <c r="Q390" s="208"/>
      <c r="R390" s="199"/>
      <c r="S390" s="192"/>
      <c r="T390" s="199"/>
      <c r="U390" s="200"/>
      <c r="V390" s="192"/>
      <c r="W390" s="192"/>
      <c r="X390" s="192"/>
      <c r="Y390" s="192"/>
      <c r="Z390" s="192"/>
      <c r="AA390" s="192"/>
      <c r="AB390" s="192"/>
      <c r="AC390" s="210"/>
      <c r="AD390" s="210"/>
      <c r="AE390" s="210"/>
      <c r="AF390" s="210"/>
      <c r="AG390" s="210"/>
      <c r="AH390" s="210"/>
      <c r="AI390" s="201"/>
      <c r="AJ390" s="366"/>
      <c r="AK390" s="201"/>
      <c r="AL390" s="368"/>
      <c r="AM390" s="192"/>
      <c r="AN390" s="201"/>
      <c r="AO390" s="201"/>
      <c r="AP390" s="201"/>
      <c r="AQ390" s="202"/>
      <c r="AR390" s="202"/>
      <c r="AS390" s="202"/>
      <c r="AT390" s="366"/>
      <c r="AU390" s="201"/>
      <c r="AV390" s="203"/>
      <c r="AW390" s="192"/>
      <c r="AX390" s="366"/>
      <c r="AY390" s="201"/>
      <c r="AZ390" s="201"/>
      <c r="BA390" s="201"/>
      <c r="BB390" s="210"/>
      <c r="BC390" s="210"/>
      <c r="BD390" s="210"/>
      <c r="BE390" s="210"/>
      <c r="BF390" s="210"/>
      <c r="BG390" s="210"/>
      <c r="BH390" s="210"/>
      <c r="BI390" s="210"/>
      <c r="BJ390" s="210"/>
      <c r="BK390" s="210"/>
      <c r="BL390" s="210"/>
      <c r="BM390" s="210"/>
      <c r="BN390" s="210"/>
      <c r="BO390" s="210"/>
      <c r="BP390" s="210"/>
      <c r="BQ390" s="210"/>
      <c r="BR390" s="210"/>
      <c r="BS390" s="210"/>
      <c r="BT390" s="210"/>
      <c r="BU390" s="189"/>
    </row>
    <row r="391" spans="1:73" s="160" customFormat="1" x14ac:dyDescent="0.2">
      <c r="A391" s="191"/>
      <c r="B391" s="192"/>
      <c r="C391" s="206"/>
      <c r="D391" s="206"/>
      <c r="E391" s="207"/>
      <c r="F391" s="195"/>
      <c r="G391" s="192"/>
      <c r="H391" s="192"/>
      <c r="I391" s="192"/>
      <c r="J391" s="192"/>
      <c r="K391" s="192"/>
      <c r="L391" s="196"/>
      <c r="M391" s="202"/>
      <c r="N391" s="192"/>
      <c r="O391" s="192"/>
      <c r="P391" s="197"/>
      <c r="Q391" s="208"/>
      <c r="R391" s="199"/>
      <c r="S391" s="192"/>
      <c r="T391" s="199"/>
      <c r="U391" s="200"/>
      <c r="V391" s="192"/>
      <c r="W391" s="192"/>
      <c r="X391" s="192"/>
      <c r="Y391" s="192"/>
      <c r="Z391" s="192"/>
      <c r="AA391" s="192"/>
      <c r="AB391" s="192"/>
      <c r="AC391" s="210"/>
      <c r="AD391" s="210"/>
      <c r="AE391" s="210"/>
      <c r="AF391" s="210"/>
      <c r="AG391" s="210"/>
      <c r="AH391" s="210"/>
      <c r="AI391" s="201"/>
      <c r="AJ391" s="366"/>
      <c r="AK391" s="201"/>
      <c r="AL391" s="368"/>
      <c r="AM391" s="192"/>
      <c r="AN391" s="201"/>
      <c r="AO391" s="201"/>
      <c r="AP391" s="201"/>
      <c r="AQ391" s="202"/>
      <c r="AR391" s="202"/>
      <c r="AS391" s="202"/>
      <c r="AT391" s="366"/>
      <c r="AU391" s="201"/>
      <c r="AV391" s="203"/>
      <c r="AW391" s="192"/>
      <c r="AX391" s="366"/>
      <c r="AY391" s="201"/>
      <c r="AZ391" s="201"/>
      <c r="BA391" s="201"/>
      <c r="BB391" s="210"/>
      <c r="BC391" s="210"/>
      <c r="BD391" s="210"/>
      <c r="BE391" s="210"/>
      <c r="BF391" s="210"/>
      <c r="BG391" s="210"/>
      <c r="BH391" s="210"/>
      <c r="BI391" s="210"/>
      <c r="BJ391" s="210"/>
      <c r="BK391" s="210"/>
      <c r="BL391" s="210"/>
      <c r="BM391" s="210"/>
      <c r="BN391" s="210"/>
      <c r="BO391" s="210"/>
      <c r="BP391" s="210"/>
      <c r="BQ391" s="210"/>
      <c r="BR391" s="210"/>
      <c r="BS391" s="210"/>
      <c r="BT391" s="210"/>
      <c r="BU391" s="189"/>
    </row>
    <row r="392" spans="1:73" s="160" customFormat="1" x14ac:dyDescent="0.2">
      <c r="A392" s="191"/>
      <c r="B392" s="192"/>
      <c r="C392" s="206"/>
      <c r="D392" s="206"/>
      <c r="E392" s="207"/>
      <c r="F392" s="195"/>
      <c r="G392" s="192"/>
      <c r="H392" s="192"/>
      <c r="I392" s="192"/>
      <c r="J392" s="192"/>
      <c r="K392" s="192"/>
      <c r="L392" s="196"/>
      <c r="M392" s="202"/>
      <c r="N392" s="192"/>
      <c r="O392" s="192"/>
      <c r="P392" s="197"/>
      <c r="Q392" s="208"/>
      <c r="R392" s="199"/>
      <c r="S392" s="192"/>
      <c r="T392" s="199"/>
      <c r="U392" s="200"/>
      <c r="V392" s="192"/>
      <c r="W392" s="192"/>
      <c r="X392" s="192"/>
      <c r="Y392" s="192"/>
      <c r="Z392" s="192"/>
      <c r="AA392" s="192"/>
      <c r="AB392" s="192"/>
      <c r="AC392" s="210"/>
      <c r="AD392" s="210"/>
      <c r="AE392" s="210"/>
      <c r="AF392" s="210"/>
      <c r="AG392" s="210"/>
      <c r="AH392" s="210"/>
      <c r="AI392" s="201"/>
      <c r="AJ392" s="366"/>
      <c r="AK392" s="201"/>
      <c r="AL392" s="368"/>
      <c r="AM392" s="192"/>
      <c r="AN392" s="201"/>
      <c r="AO392" s="201"/>
      <c r="AP392" s="201"/>
      <c r="AQ392" s="202"/>
      <c r="AR392" s="202"/>
      <c r="AS392" s="202"/>
      <c r="AT392" s="366"/>
      <c r="AU392" s="201"/>
      <c r="AV392" s="203"/>
      <c r="AW392" s="192"/>
      <c r="AX392" s="366"/>
      <c r="AY392" s="201"/>
      <c r="AZ392" s="201"/>
      <c r="BA392" s="201"/>
      <c r="BB392" s="210"/>
      <c r="BC392" s="210"/>
      <c r="BD392" s="210"/>
      <c r="BE392" s="210"/>
      <c r="BF392" s="210"/>
      <c r="BG392" s="210"/>
      <c r="BH392" s="210"/>
      <c r="BI392" s="210"/>
      <c r="BJ392" s="210"/>
      <c r="BK392" s="210"/>
      <c r="BL392" s="210"/>
      <c r="BM392" s="210"/>
      <c r="BN392" s="210"/>
      <c r="BO392" s="210"/>
      <c r="BP392" s="210"/>
      <c r="BQ392" s="210"/>
      <c r="BR392" s="210"/>
      <c r="BS392" s="210"/>
      <c r="BT392" s="210"/>
      <c r="BU392" s="189"/>
    </row>
    <row r="393" spans="1:73" s="160" customFormat="1" x14ac:dyDescent="0.2">
      <c r="A393" s="191"/>
      <c r="B393" s="192"/>
      <c r="C393" s="206"/>
      <c r="D393" s="206"/>
      <c r="E393" s="207"/>
      <c r="F393" s="195"/>
      <c r="G393" s="192"/>
      <c r="H393" s="192"/>
      <c r="I393" s="192"/>
      <c r="J393" s="192"/>
      <c r="K393" s="192"/>
      <c r="L393" s="196"/>
      <c r="M393" s="202"/>
      <c r="N393" s="192"/>
      <c r="O393" s="192"/>
      <c r="P393" s="197"/>
      <c r="Q393" s="208"/>
      <c r="R393" s="199"/>
      <c r="S393" s="192"/>
      <c r="T393" s="199"/>
      <c r="U393" s="200"/>
      <c r="V393" s="192"/>
      <c r="W393" s="192"/>
      <c r="X393" s="192"/>
      <c r="Y393" s="192"/>
      <c r="Z393" s="192"/>
      <c r="AA393" s="192"/>
      <c r="AB393" s="192"/>
      <c r="AC393" s="210"/>
      <c r="AD393" s="210"/>
      <c r="AE393" s="210"/>
      <c r="AF393" s="210"/>
      <c r="AG393" s="210"/>
      <c r="AH393" s="210"/>
      <c r="AI393" s="201"/>
      <c r="AJ393" s="366"/>
      <c r="AK393" s="201"/>
      <c r="AL393" s="368"/>
      <c r="AM393" s="192"/>
      <c r="AN393" s="201"/>
      <c r="AO393" s="201"/>
      <c r="AP393" s="201"/>
      <c r="AQ393" s="202"/>
      <c r="AR393" s="202"/>
      <c r="AS393" s="202"/>
      <c r="AT393" s="366"/>
      <c r="AU393" s="201"/>
      <c r="AV393" s="203"/>
      <c r="AW393" s="192"/>
      <c r="AX393" s="366"/>
      <c r="AY393" s="201"/>
      <c r="AZ393" s="201"/>
      <c r="BA393" s="201"/>
      <c r="BB393" s="210"/>
      <c r="BC393" s="210"/>
      <c r="BD393" s="210"/>
      <c r="BE393" s="210"/>
      <c r="BF393" s="210"/>
      <c r="BG393" s="210"/>
      <c r="BH393" s="210"/>
      <c r="BI393" s="210"/>
      <c r="BJ393" s="210"/>
      <c r="BK393" s="210"/>
      <c r="BL393" s="210"/>
      <c r="BM393" s="210"/>
      <c r="BN393" s="210"/>
      <c r="BO393" s="210"/>
      <c r="BP393" s="210"/>
      <c r="BQ393" s="210"/>
      <c r="BR393" s="210"/>
      <c r="BS393" s="210"/>
      <c r="BT393" s="210"/>
      <c r="BU393" s="189"/>
    </row>
    <row r="394" spans="1:73" s="160" customFormat="1" x14ac:dyDescent="0.2">
      <c r="A394" s="191"/>
      <c r="B394" s="192"/>
      <c r="C394" s="206"/>
      <c r="D394" s="206"/>
      <c r="E394" s="207"/>
      <c r="F394" s="195"/>
      <c r="G394" s="192"/>
      <c r="H394" s="192"/>
      <c r="I394" s="192"/>
      <c r="J394" s="192"/>
      <c r="K394" s="192"/>
      <c r="L394" s="196"/>
      <c r="M394" s="202"/>
      <c r="N394" s="192"/>
      <c r="O394" s="192"/>
      <c r="P394" s="197"/>
      <c r="Q394" s="208"/>
      <c r="R394" s="199"/>
      <c r="S394" s="192"/>
      <c r="T394" s="199"/>
      <c r="U394" s="200"/>
      <c r="V394" s="192"/>
      <c r="W394" s="192"/>
      <c r="X394" s="192"/>
      <c r="Y394" s="192"/>
      <c r="Z394" s="192"/>
      <c r="AA394" s="192"/>
      <c r="AB394" s="192"/>
      <c r="AC394" s="210"/>
      <c r="AD394" s="210"/>
      <c r="AE394" s="210"/>
      <c r="AF394" s="210"/>
      <c r="AG394" s="210"/>
      <c r="AH394" s="210"/>
      <c r="AI394" s="201"/>
      <c r="AJ394" s="366"/>
      <c r="AK394" s="201"/>
      <c r="AL394" s="368"/>
      <c r="AM394" s="192"/>
      <c r="AN394" s="201"/>
      <c r="AO394" s="201"/>
      <c r="AP394" s="201"/>
      <c r="AQ394" s="202"/>
      <c r="AR394" s="202"/>
      <c r="AS394" s="202"/>
      <c r="AT394" s="366"/>
      <c r="AU394" s="201"/>
      <c r="AV394" s="203"/>
      <c r="AW394" s="192"/>
      <c r="AX394" s="366"/>
      <c r="AY394" s="201"/>
      <c r="AZ394" s="201"/>
      <c r="BA394" s="201"/>
      <c r="BB394" s="210"/>
      <c r="BC394" s="210"/>
      <c r="BD394" s="210"/>
      <c r="BE394" s="210"/>
      <c r="BF394" s="210"/>
      <c r="BG394" s="210"/>
      <c r="BH394" s="210"/>
      <c r="BI394" s="210"/>
      <c r="BJ394" s="210"/>
      <c r="BK394" s="210"/>
      <c r="BL394" s="210"/>
      <c r="BM394" s="210"/>
      <c r="BN394" s="210"/>
      <c r="BO394" s="210"/>
      <c r="BP394" s="210"/>
      <c r="BQ394" s="210"/>
      <c r="BR394" s="210"/>
      <c r="BS394" s="210"/>
      <c r="BT394" s="210"/>
      <c r="BU394" s="189"/>
    </row>
    <row r="395" spans="1:73" s="160" customFormat="1" x14ac:dyDescent="0.2">
      <c r="A395" s="191"/>
      <c r="B395" s="192"/>
      <c r="C395" s="206"/>
      <c r="D395" s="206"/>
      <c r="E395" s="207"/>
      <c r="F395" s="195"/>
      <c r="G395" s="192"/>
      <c r="H395" s="192"/>
      <c r="I395" s="192"/>
      <c r="J395" s="192"/>
      <c r="K395" s="192"/>
      <c r="L395" s="196"/>
      <c r="M395" s="202"/>
      <c r="N395" s="192"/>
      <c r="O395" s="192"/>
      <c r="P395" s="197"/>
      <c r="Q395" s="208"/>
      <c r="R395" s="199"/>
      <c r="S395" s="192"/>
      <c r="T395" s="199"/>
      <c r="U395" s="200"/>
      <c r="V395" s="192"/>
      <c r="W395" s="192"/>
      <c r="X395" s="192"/>
      <c r="Y395" s="192"/>
      <c r="Z395" s="192"/>
      <c r="AA395" s="192"/>
      <c r="AB395" s="192"/>
      <c r="AC395" s="210"/>
      <c r="AD395" s="210"/>
      <c r="AE395" s="210"/>
      <c r="AF395" s="210"/>
      <c r="AG395" s="210"/>
      <c r="AH395" s="210"/>
      <c r="AI395" s="201"/>
      <c r="AJ395" s="366"/>
      <c r="AK395" s="201"/>
      <c r="AL395" s="368"/>
      <c r="AM395" s="192"/>
      <c r="AN395" s="201"/>
      <c r="AO395" s="201"/>
      <c r="AP395" s="201"/>
      <c r="AQ395" s="202"/>
      <c r="AR395" s="202"/>
      <c r="AS395" s="202"/>
      <c r="AT395" s="366"/>
      <c r="AU395" s="201"/>
      <c r="AV395" s="203"/>
      <c r="AW395" s="192"/>
      <c r="AX395" s="366"/>
      <c r="AY395" s="201"/>
      <c r="AZ395" s="201"/>
      <c r="BA395" s="201"/>
      <c r="BB395" s="210"/>
      <c r="BC395" s="210"/>
      <c r="BD395" s="210"/>
      <c r="BE395" s="210"/>
      <c r="BF395" s="210"/>
      <c r="BG395" s="210"/>
      <c r="BH395" s="210"/>
      <c r="BI395" s="210"/>
      <c r="BJ395" s="210"/>
      <c r="BK395" s="210"/>
      <c r="BL395" s="210"/>
      <c r="BM395" s="210"/>
      <c r="BN395" s="210"/>
      <c r="BO395" s="210"/>
      <c r="BP395" s="210"/>
      <c r="BQ395" s="210"/>
      <c r="BR395" s="210"/>
      <c r="BS395" s="210"/>
      <c r="BT395" s="210"/>
      <c r="BU395" s="189"/>
    </row>
    <row r="396" spans="1:73" s="160" customFormat="1" x14ac:dyDescent="0.2">
      <c r="A396" s="191"/>
      <c r="B396" s="192"/>
      <c r="C396" s="206"/>
      <c r="D396" s="206"/>
      <c r="E396" s="207"/>
      <c r="F396" s="195"/>
      <c r="G396" s="192"/>
      <c r="H396" s="192"/>
      <c r="I396" s="192"/>
      <c r="J396" s="192"/>
      <c r="K396" s="192"/>
      <c r="L396" s="196"/>
      <c r="M396" s="202"/>
      <c r="N396" s="192"/>
      <c r="O396" s="192"/>
      <c r="P396" s="197"/>
      <c r="Q396" s="208"/>
      <c r="R396" s="199"/>
      <c r="S396" s="192"/>
      <c r="T396" s="199"/>
      <c r="U396" s="200"/>
      <c r="V396" s="192"/>
      <c r="W396" s="192"/>
      <c r="X396" s="192"/>
      <c r="Y396" s="192"/>
      <c r="Z396" s="192"/>
      <c r="AA396" s="192"/>
      <c r="AB396" s="192"/>
      <c r="AC396" s="210"/>
      <c r="AD396" s="210"/>
      <c r="AE396" s="210"/>
      <c r="AF396" s="210"/>
      <c r="AG396" s="210"/>
      <c r="AH396" s="210"/>
      <c r="AI396" s="201"/>
      <c r="AJ396" s="366"/>
      <c r="AK396" s="201"/>
      <c r="AL396" s="368"/>
      <c r="AM396" s="192"/>
      <c r="AN396" s="201"/>
      <c r="AO396" s="201"/>
      <c r="AP396" s="201"/>
      <c r="AQ396" s="202"/>
      <c r="AR396" s="202"/>
      <c r="AS396" s="202"/>
      <c r="AT396" s="366"/>
      <c r="AU396" s="201"/>
      <c r="AV396" s="203"/>
      <c r="AW396" s="192"/>
      <c r="AX396" s="366"/>
      <c r="AY396" s="201"/>
      <c r="AZ396" s="201"/>
      <c r="BA396" s="201"/>
      <c r="BB396" s="210"/>
      <c r="BC396" s="210"/>
      <c r="BD396" s="210"/>
      <c r="BE396" s="210"/>
      <c r="BF396" s="210"/>
      <c r="BG396" s="210"/>
      <c r="BH396" s="210"/>
      <c r="BI396" s="210"/>
      <c r="BJ396" s="210"/>
      <c r="BK396" s="210"/>
      <c r="BL396" s="210"/>
      <c r="BM396" s="210"/>
      <c r="BN396" s="210"/>
      <c r="BO396" s="210"/>
      <c r="BP396" s="210"/>
      <c r="BQ396" s="210"/>
      <c r="BR396" s="210"/>
      <c r="BS396" s="210"/>
      <c r="BT396" s="210"/>
      <c r="BU396" s="189"/>
    </row>
    <row r="397" spans="1:73" s="160" customFormat="1" x14ac:dyDescent="0.2">
      <c r="A397" s="191"/>
      <c r="B397" s="192"/>
      <c r="C397" s="206"/>
      <c r="D397" s="206"/>
      <c r="E397" s="207"/>
      <c r="F397" s="195"/>
      <c r="G397" s="192"/>
      <c r="H397" s="192"/>
      <c r="I397" s="192"/>
      <c r="J397" s="192"/>
      <c r="K397" s="192"/>
      <c r="L397" s="196"/>
      <c r="M397" s="202"/>
      <c r="N397" s="192"/>
      <c r="O397" s="192"/>
      <c r="P397" s="197"/>
      <c r="Q397" s="208"/>
      <c r="R397" s="199"/>
      <c r="S397" s="192"/>
      <c r="T397" s="199"/>
      <c r="U397" s="200"/>
      <c r="V397" s="192"/>
      <c r="W397" s="192"/>
      <c r="X397" s="192"/>
      <c r="Y397" s="192"/>
      <c r="Z397" s="192"/>
      <c r="AA397" s="192"/>
      <c r="AB397" s="192"/>
      <c r="AC397" s="210"/>
      <c r="AD397" s="210"/>
      <c r="AE397" s="210"/>
      <c r="AF397" s="210"/>
      <c r="AG397" s="210"/>
      <c r="AH397" s="210"/>
      <c r="AI397" s="201"/>
      <c r="AJ397" s="366"/>
      <c r="AK397" s="201"/>
      <c r="AL397" s="368"/>
      <c r="AM397" s="192"/>
      <c r="AN397" s="201"/>
      <c r="AO397" s="201"/>
      <c r="AP397" s="201"/>
      <c r="AQ397" s="202"/>
      <c r="AR397" s="202"/>
      <c r="AS397" s="202"/>
      <c r="AT397" s="366"/>
      <c r="AU397" s="201"/>
      <c r="AV397" s="203"/>
      <c r="AW397" s="192"/>
      <c r="AX397" s="366"/>
      <c r="AY397" s="201"/>
      <c r="AZ397" s="201"/>
      <c r="BA397" s="201"/>
      <c r="BB397" s="210"/>
      <c r="BC397" s="210"/>
      <c r="BD397" s="210"/>
      <c r="BE397" s="210"/>
      <c r="BF397" s="210"/>
      <c r="BG397" s="210"/>
      <c r="BH397" s="210"/>
      <c r="BI397" s="210"/>
      <c r="BJ397" s="210"/>
      <c r="BK397" s="210"/>
      <c r="BL397" s="210"/>
      <c r="BM397" s="210"/>
      <c r="BN397" s="210"/>
      <c r="BO397" s="210"/>
      <c r="BP397" s="210"/>
      <c r="BQ397" s="210"/>
      <c r="BR397" s="210"/>
      <c r="BS397" s="210"/>
      <c r="BT397" s="210"/>
      <c r="BU397" s="189"/>
    </row>
    <row r="398" spans="1:73" s="160" customFormat="1" x14ac:dyDescent="0.2">
      <c r="A398" s="191"/>
      <c r="B398" s="192"/>
      <c r="C398" s="206"/>
      <c r="D398" s="206"/>
      <c r="E398" s="207"/>
      <c r="F398" s="195"/>
      <c r="G398" s="192"/>
      <c r="H398" s="192"/>
      <c r="I398" s="192"/>
      <c r="J398" s="192"/>
      <c r="K398" s="192"/>
      <c r="L398" s="196"/>
      <c r="M398" s="202"/>
      <c r="N398" s="192"/>
      <c r="O398" s="192"/>
      <c r="P398" s="197"/>
      <c r="Q398" s="208"/>
      <c r="R398" s="199"/>
      <c r="S398" s="192"/>
      <c r="T398" s="199"/>
      <c r="U398" s="200"/>
      <c r="V398" s="192"/>
      <c r="W398" s="192"/>
      <c r="X398" s="192"/>
      <c r="Y398" s="192"/>
      <c r="Z398" s="192"/>
      <c r="AA398" s="192"/>
      <c r="AB398" s="192"/>
      <c r="AC398" s="210"/>
      <c r="AD398" s="210"/>
      <c r="AE398" s="210"/>
      <c r="AF398" s="210"/>
      <c r="AG398" s="210"/>
      <c r="AH398" s="210"/>
      <c r="AI398" s="201"/>
      <c r="AJ398" s="366"/>
      <c r="AK398" s="201"/>
      <c r="AL398" s="368"/>
      <c r="AM398" s="192"/>
      <c r="AN398" s="201"/>
      <c r="AO398" s="201"/>
      <c r="AP398" s="201"/>
      <c r="AQ398" s="202"/>
      <c r="AR398" s="202"/>
      <c r="AS398" s="202"/>
      <c r="AT398" s="366"/>
      <c r="AU398" s="201"/>
      <c r="AV398" s="203"/>
      <c r="AW398" s="192"/>
      <c r="AX398" s="366"/>
      <c r="AY398" s="201"/>
      <c r="AZ398" s="201"/>
      <c r="BA398" s="201"/>
      <c r="BB398" s="210"/>
      <c r="BC398" s="210"/>
      <c r="BD398" s="210"/>
      <c r="BE398" s="210"/>
      <c r="BF398" s="210"/>
      <c r="BG398" s="210"/>
      <c r="BH398" s="210"/>
      <c r="BI398" s="210"/>
      <c r="BJ398" s="210"/>
      <c r="BK398" s="210"/>
      <c r="BL398" s="210"/>
      <c r="BM398" s="210"/>
      <c r="BN398" s="210"/>
      <c r="BO398" s="210"/>
      <c r="BP398" s="210"/>
      <c r="BQ398" s="210"/>
      <c r="BR398" s="210"/>
      <c r="BS398" s="210"/>
      <c r="BT398" s="210"/>
      <c r="BU398" s="189"/>
    </row>
    <row r="399" spans="1:73" s="160" customFormat="1" x14ac:dyDescent="0.2">
      <c r="A399" s="191"/>
      <c r="B399" s="192"/>
      <c r="C399" s="206"/>
      <c r="D399" s="206"/>
      <c r="E399" s="207"/>
      <c r="F399" s="195"/>
      <c r="G399" s="192"/>
      <c r="H399" s="192"/>
      <c r="I399" s="192"/>
      <c r="J399" s="192"/>
      <c r="K399" s="192"/>
      <c r="L399" s="196"/>
      <c r="M399" s="202"/>
      <c r="N399" s="192"/>
      <c r="O399" s="192"/>
      <c r="P399" s="197"/>
      <c r="Q399" s="208"/>
      <c r="R399" s="199"/>
      <c r="S399" s="192"/>
      <c r="T399" s="199"/>
      <c r="U399" s="200"/>
      <c r="V399" s="192"/>
      <c r="W399" s="192"/>
      <c r="X399" s="192"/>
      <c r="Y399" s="192"/>
      <c r="Z399" s="192"/>
      <c r="AA399" s="192"/>
      <c r="AB399" s="192"/>
      <c r="AC399" s="210"/>
      <c r="AD399" s="210"/>
      <c r="AE399" s="210"/>
      <c r="AF399" s="210"/>
      <c r="AG399" s="210"/>
      <c r="AH399" s="210"/>
      <c r="AI399" s="201"/>
      <c r="AJ399" s="366"/>
      <c r="AK399" s="201"/>
      <c r="AL399" s="368"/>
      <c r="AM399" s="192"/>
      <c r="AN399" s="201"/>
      <c r="AO399" s="201"/>
      <c r="AP399" s="201"/>
      <c r="AQ399" s="202"/>
      <c r="AR399" s="202"/>
      <c r="AS399" s="202"/>
      <c r="AT399" s="366"/>
      <c r="AU399" s="201"/>
      <c r="AV399" s="203"/>
      <c r="AW399" s="192"/>
      <c r="AX399" s="366"/>
      <c r="AY399" s="201"/>
      <c r="AZ399" s="201"/>
      <c r="BA399" s="201"/>
      <c r="BB399" s="210"/>
      <c r="BC399" s="210"/>
      <c r="BD399" s="210"/>
      <c r="BE399" s="210"/>
      <c r="BF399" s="210"/>
      <c r="BG399" s="210"/>
      <c r="BH399" s="210"/>
      <c r="BI399" s="210"/>
      <c r="BJ399" s="210"/>
      <c r="BK399" s="210"/>
      <c r="BL399" s="210"/>
      <c r="BM399" s="210"/>
      <c r="BN399" s="210"/>
      <c r="BO399" s="210"/>
      <c r="BP399" s="210"/>
      <c r="BQ399" s="210"/>
      <c r="BR399" s="210"/>
      <c r="BS399" s="210"/>
      <c r="BT399" s="210"/>
      <c r="BU399" s="189"/>
    </row>
    <row r="400" spans="1:73" s="160" customFormat="1" x14ac:dyDescent="0.2">
      <c r="A400" s="191"/>
      <c r="B400" s="192"/>
      <c r="C400" s="206"/>
      <c r="D400" s="206"/>
      <c r="E400" s="207"/>
      <c r="F400" s="195"/>
      <c r="G400" s="192"/>
      <c r="H400" s="192"/>
      <c r="I400" s="192"/>
      <c r="J400" s="192"/>
      <c r="K400" s="192"/>
      <c r="L400" s="196"/>
      <c r="M400" s="202"/>
      <c r="N400" s="192"/>
      <c r="O400" s="192"/>
      <c r="P400" s="197"/>
      <c r="Q400" s="208"/>
      <c r="R400" s="199"/>
      <c r="S400" s="192"/>
      <c r="T400" s="199"/>
      <c r="U400" s="200"/>
      <c r="V400" s="192"/>
      <c r="W400" s="192"/>
      <c r="X400" s="192"/>
      <c r="Y400" s="192"/>
      <c r="Z400" s="192"/>
      <c r="AA400" s="192"/>
      <c r="AB400" s="192"/>
      <c r="AC400" s="210"/>
      <c r="AD400" s="210"/>
      <c r="AE400" s="210"/>
      <c r="AF400" s="210"/>
      <c r="AG400" s="210"/>
      <c r="AH400" s="210"/>
      <c r="AI400" s="201"/>
      <c r="AJ400" s="366"/>
      <c r="AK400" s="201"/>
      <c r="AL400" s="368"/>
      <c r="AM400" s="192"/>
      <c r="AN400" s="201"/>
      <c r="AO400" s="201"/>
      <c r="AP400" s="201"/>
      <c r="AQ400" s="202"/>
      <c r="AR400" s="202"/>
      <c r="AS400" s="202"/>
      <c r="AT400" s="366"/>
      <c r="AU400" s="201"/>
      <c r="AV400" s="203"/>
      <c r="AW400" s="192"/>
      <c r="AX400" s="366"/>
      <c r="AY400" s="201"/>
      <c r="AZ400" s="201"/>
      <c r="BA400" s="201"/>
      <c r="BB400" s="210"/>
      <c r="BC400" s="210"/>
      <c r="BD400" s="210"/>
      <c r="BE400" s="210"/>
      <c r="BF400" s="210"/>
      <c r="BG400" s="210"/>
      <c r="BH400" s="210"/>
      <c r="BI400" s="210"/>
      <c r="BJ400" s="210"/>
      <c r="BK400" s="210"/>
      <c r="BL400" s="210"/>
      <c r="BM400" s="210"/>
      <c r="BN400" s="210"/>
      <c r="BO400" s="210"/>
      <c r="BP400" s="210"/>
      <c r="BQ400" s="210"/>
      <c r="BR400" s="210"/>
      <c r="BS400" s="210"/>
      <c r="BT400" s="210"/>
      <c r="BU400" s="189"/>
    </row>
    <row r="401" spans="1:73" s="160" customFormat="1" x14ac:dyDescent="0.2">
      <c r="A401" s="191"/>
      <c r="B401" s="192"/>
      <c r="C401" s="206"/>
      <c r="D401" s="206"/>
      <c r="E401" s="207"/>
      <c r="F401" s="195"/>
      <c r="G401" s="192"/>
      <c r="H401" s="192"/>
      <c r="I401" s="192"/>
      <c r="J401" s="192"/>
      <c r="K401" s="192"/>
      <c r="L401" s="196"/>
      <c r="M401" s="202"/>
      <c r="N401" s="192"/>
      <c r="O401" s="192"/>
      <c r="P401" s="197"/>
      <c r="Q401" s="208"/>
      <c r="R401" s="199"/>
      <c r="S401" s="192"/>
      <c r="T401" s="199"/>
      <c r="U401" s="200"/>
      <c r="V401" s="192"/>
      <c r="W401" s="192"/>
      <c r="X401" s="192"/>
      <c r="Y401" s="192"/>
      <c r="Z401" s="192"/>
      <c r="AA401" s="192"/>
      <c r="AB401" s="192"/>
      <c r="AC401" s="210"/>
      <c r="AD401" s="210"/>
      <c r="AE401" s="210"/>
      <c r="AF401" s="210"/>
      <c r="AG401" s="210"/>
      <c r="AH401" s="210"/>
      <c r="AI401" s="201"/>
      <c r="AJ401" s="366"/>
      <c r="AK401" s="201"/>
      <c r="AL401" s="368"/>
      <c r="AM401" s="192"/>
      <c r="AN401" s="201"/>
      <c r="AO401" s="201"/>
      <c r="AP401" s="201"/>
      <c r="AQ401" s="202"/>
      <c r="AR401" s="202"/>
      <c r="AS401" s="202"/>
      <c r="AT401" s="366"/>
      <c r="AU401" s="201"/>
      <c r="AV401" s="203"/>
      <c r="AW401" s="192"/>
      <c r="AX401" s="366"/>
      <c r="AY401" s="201"/>
      <c r="AZ401" s="201"/>
      <c r="BA401" s="201"/>
      <c r="BB401" s="210"/>
      <c r="BC401" s="210"/>
      <c r="BD401" s="210"/>
      <c r="BE401" s="210"/>
      <c r="BF401" s="210"/>
      <c r="BG401" s="210"/>
      <c r="BH401" s="210"/>
      <c r="BI401" s="210"/>
      <c r="BJ401" s="210"/>
      <c r="BK401" s="210"/>
      <c r="BL401" s="210"/>
      <c r="BM401" s="210"/>
      <c r="BN401" s="210"/>
      <c r="BO401" s="210"/>
      <c r="BP401" s="210"/>
      <c r="BQ401" s="210"/>
      <c r="BR401" s="210"/>
      <c r="BS401" s="210"/>
      <c r="BT401" s="210"/>
      <c r="BU401" s="189"/>
    </row>
    <row r="402" spans="1:73" s="160" customFormat="1" x14ac:dyDescent="0.2">
      <c r="A402" s="191"/>
      <c r="B402" s="192"/>
      <c r="C402" s="206"/>
      <c r="D402" s="206"/>
      <c r="E402" s="207"/>
      <c r="F402" s="195"/>
      <c r="G402" s="192"/>
      <c r="H402" s="192"/>
      <c r="I402" s="192"/>
      <c r="J402" s="192"/>
      <c r="K402" s="192"/>
      <c r="L402" s="196"/>
      <c r="M402" s="202"/>
      <c r="N402" s="192"/>
      <c r="O402" s="192"/>
      <c r="P402" s="197"/>
      <c r="Q402" s="208"/>
      <c r="R402" s="199"/>
      <c r="S402" s="192"/>
      <c r="T402" s="199"/>
      <c r="U402" s="200"/>
      <c r="V402" s="192"/>
      <c r="W402" s="192"/>
      <c r="X402" s="192"/>
      <c r="Y402" s="192"/>
      <c r="Z402" s="192"/>
      <c r="AA402" s="192"/>
      <c r="AB402" s="192"/>
      <c r="AC402" s="210"/>
      <c r="AD402" s="210"/>
      <c r="AE402" s="210"/>
      <c r="AF402" s="210"/>
      <c r="AG402" s="210"/>
      <c r="AH402" s="210"/>
      <c r="AI402" s="201"/>
      <c r="AJ402" s="366"/>
      <c r="AK402" s="201"/>
      <c r="AL402" s="368"/>
      <c r="AM402" s="192"/>
      <c r="AN402" s="201"/>
      <c r="AO402" s="201"/>
      <c r="AP402" s="201"/>
      <c r="AQ402" s="202"/>
      <c r="AR402" s="202"/>
      <c r="AS402" s="202"/>
      <c r="AT402" s="366"/>
      <c r="AU402" s="201"/>
      <c r="AV402" s="203"/>
      <c r="AW402" s="192"/>
      <c r="AX402" s="366"/>
      <c r="AY402" s="201"/>
      <c r="AZ402" s="201"/>
      <c r="BA402" s="201"/>
      <c r="BB402" s="210"/>
      <c r="BC402" s="210"/>
      <c r="BD402" s="210"/>
      <c r="BE402" s="210"/>
      <c r="BF402" s="210"/>
      <c r="BG402" s="210"/>
      <c r="BH402" s="210"/>
      <c r="BI402" s="210"/>
      <c r="BJ402" s="210"/>
      <c r="BK402" s="210"/>
      <c r="BL402" s="210"/>
      <c r="BM402" s="210"/>
      <c r="BN402" s="210"/>
      <c r="BO402" s="210"/>
      <c r="BP402" s="210"/>
      <c r="BQ402" s="210"/>
      <c r="BR402" s="210"/>
      <c r="BS402" s="210"/>
      <c r="BT402" s="210"/>
      <c r="BU402" s="189"/>
    </row>
    <row r="403" spans="1:73" s="160" customFormat="1" x14ac:dyDescent="0.2">
      <c r="A403" s="191"/>
      <c r="B403" s="192"/>
      <c r="C403" s="206"/>
      <c r="D403" s="206"/>
      <c r="E403" s="207"/>
      <c r="F403" s="195"/>
      <c r="G403" s="192"/>
      <c r="H403" s="192"/>
      <c r="I403" s="192"/>
      <c r="J403" s="192"/>
      <c r="K403" s="192"/>
      <c r="L403" s="196"/>
      <c r="M403" s="202"/>
      <c r="N403" s="192"/>
      <c r="O403" s="192"/>
      <c r="P403" s="197"/>
      <c r="Q403" s="208"/>
      <c r="R403" s="199"/>
      <c r="S403" s="192"/>
      <c r="T403" s="199"/>
      <c r="U403" s="200"/>
      <c r="V403" s="192"/>
      <c r="W403" s="192"/>
      <c r="X403" s="192"/>
      <c r="Y403" s="192"/>
      <c r="Z403" s="192"/>
      <c r="AA403" s="192"/>
      <c r="AB403" s="192"/>
      <c r="AC403" s="210"/>
      <c r="AD403" s="210"/>
      <c r="AE403" s="210"/>
      <c r="AF403" s="210"/>
      <c r="AG403" s="210"/>
      <c r="AH403" s="210"/>
      <c r="AI403" s="201"/>
      <c r="AJ403" s="366"/>
      <c r="AK403" s="201"/>
      <c r="AL403" s="368"/>
      <c r="AM403" s="192"/>
      <c r="AN403" s="201"/>
      <c r="AO403" s="201"/>
      <c r="AP403" s="201"/>
      <c r="AQ403" s="202"/>
      <c r="AR403" s="202"/>
      <c r="AS403" s="202"/>
      <c r="AT403" s="366"/>
      <c r="AU403" s="201"/>
      <c r="AV403" s="203"/>
      <c r="AW403" s="192"/>
      <c r="AX403" s="366"/>
      <c r="AY403" s="201"/>
      <c r="AZ403" s="201"/>
      <c r="BA403" s="201"/>
      <c r="BB403" s="210"/>
      <c r="BC403" s="210"/>
      <c r="BD403" s="210"/>
      <c r="BE403" s="210"/>
      <c r="BF403" s="210"/>
      <c r="BG403" s="210"/>
      <c r="BH403" s="210"/>
      <c r="BI403" s="210"/>
      <c r="BJ403" s="210"/>
      <c r="BK403" s="210"/>
      <c r="BL403" s="210"/>
      <c r="BM403" s="210"/>
      <c r="BN403" s="210"/>
      <c r="BO403" s="210"/>
      <c r="BP403" s="210"/>
      <c r="BQ403" s="210"/>
      <c r="BR403" s="210"/>
      <c r="BS403" s="210"/>
      <c r="BT403" s="210"/>
      <c r="BU403" s="189"/>
    </row>
    <row r="404" spans="1:73" s="160" customFormat="1" x14ac:dyDescent="0.2">
      <c r="A404" s="191"/>
      <c r="B404" s="192"/>
      <c r="C404" s="206"/>
      <c r="D404" s="206"/>
      <c r="E404" s="207"/>
      <c r="F404" s="195"/>
      <c r="G404" s="192"/>
      <c r="H404" s="192"/>
      <c r="I404" s="192"/>
      <c r="J404" s="192"/>
      <c r="K404" s="192"/>
      <c r="L404" s="196"/>
      <c r="M404" s="202"/>
      <c r="N404" s="192"/>
      <c r="O404" s="192"/>
      <c r="P404" s="197"/>
      <c r="Q404" s="208"/>
      <c r="R404" s="199"/>
      <c r="S404" s="192"/>
      <c r="T404" s="199"/>
      <c r="U404" s="200"/>
      <c r="V404" s="192"/>
      <c r="W404" s="192"/>
      <c r="X404" s="192"/>
      <c r="Y404" s="192"/>
      <c r="Z404" s="192"/>
      <c r="AA404" s="192"/>
      <c r="AB404" s="192"/>
      <c r="AC404" s="210"/>
      <c r="AD404" s="210"/>
      <c r="AE404" s="210"/>
      <c r="AF404" s="210"/>
      <c r="AG404" s="210"/>
      <c r="AH404" s="210"/>
      <c r="AI404" s="201"/>
      <c r="AJ404" s="366"/>
      <c r="AK404" s="201"/>
      <c r="AL404" s="368"/>
      <c r="AM404" s="192"/>
      <c r="AN404" s="201"/>
      <c r="AO404" s="201"/>
      <c r="AP404" s="201"/>
      <c r="AQ404" s="202"/>
      <c r="AR404" s="202"/>
      <c r="AS404" s="202"/>
      <c r="AT404" s="366"/>
      <c r="AU404" s="201"/>
      <c r="AV404" s="203"/>
      <c r="AW404" s="192"/>
      <c r="AX404" s="366"/>
      <c r="AY404" s="201"/>
      <c r="AZ404" s="201"/>
      <c r="BA404" s="201"/>
      <c r="BB404" s="210"/>
      <c r="BC404" s="210"/>
      <c r="BD404" s="210"/>
      <c r="BE404" s="210"/>
      <c r="BF404" s="210"/>
      <c r="BG404" s="210"/>
      <c r="BH404" s="210"/>
      <c r="BI404" s="210"/>
      <c r="BJ404" s="210"/>
      <c r="BK404" s="210"/>
      <c r="BL404" s="210"/>
      <c r="BM404" s="210"/>
      <c r="BN404" s="210"/>
      <c r="BO404" s="210"/>
      <c r="BP404" s="210"/>
      <c r="BQ404" s="210"/>
      <c r="BR404" s="210"/>
      <c r="BS404" s="210"/>
      <c r="BT404" s="210"/>
      <c r="BU404" s="189"/>
    </row>
    <row r="405" spans="1:73" s="160" customFormat="1" x14ac:dyDescent="0.2">
      <c r="A405" s="191"/>
      <c r="B405" s="192"/>
      <c r="C405" s="206"/>
      <c r="D405" s="206"/>
      <c r="E405" s="207"/>
      <c r="F405" s="195"/>
      <c r="G405" s="192"/>
      <c r="H405" s="192"/>
      <c r="I405" s="192"/>
      <c r="J405" s="192"/>
      <c r="K405" s="192"/>
      <c r="L405" s="196"/>
      <c r="M405" s="202"/>
      <c r="N405" s="192"/>
      <c r="O405" s="192"/>
      <c r="P405" s="197"/>
      <c r="Q405" s="208"/>
      <c r="R405" s="199"/>
      <c r="S405" s="192"/>
      <c r="T405" s="199"/>
      <c r="U405" s="200"/>
      <c r="V405" s="192"/>
      <c r="W405" s="192"/>
      <c r="X405" s="192"/>
      <c r="Y405" s="192"/>
      <c r="Z405" s="192"/>
      <c r="AA405" s="192"/>
      <c r="AB405" s="192"/>
      <c r="AC405" s="210"/>
      <c r="AD405" s="210"/>
      <c r="AE405" s="210"/>
      <c r="AF405" s="210"/>
      <c r="AG405" s="210"/>
      <c r="AH405" s="210"/>
      <c r="AI405" s="201"/>
      <c r="AJ405" s="366"/>
      <c r="AK405" s="201"/>
      <c r="AL405" s="368"/>
      <c r="AM405" s="192"/>
      <c r="AN405" s="201"/>
      <c r="AO405" s="201"/>
      <c r="AP405" s="201"/>
      <c r="AQ405" s="202"/>
      <c r="AR405" s="202"/>
      <c r="AS405" s="202"/>
      <c r="AT405" s="366"/>
      <c r="AU405" s="201"/>
      <c r="AV405" s="203"/>
      <c r="AW405" s="192"/>
      <c r="AX405" s="366"/>
      <c r="AY405" s="201"/>
      <c r="AZ405" s="201"/>
      <c r="BA405" s="201"/>
      <c r="BB405" s="210"/>
      <c r="BC405" s="210"/>
      <c r="BD405" s="210"/>
      <c r="BE405" s="210"/>
      <c r="BF405" s="210"/>
      <c r="BG405" s="210"/>
      <c r="BH405" s="210"/>
      <c r="BI405" s="210"/>
      <c r="BJ405" s="210"/>
      <c r="BK405" s="210"/>
      <c r="BL405" s="210"/>
      <c r="BM405" s="210"/>
      <c r="BN405" s="210"/>
      <c r="BO405" s="210"/>
      <c r="BP405" s="210"/>
      <c r="BQ405" s="210"/>
      <c r="BR405" s="210"/>
      <c r="BS405" s="210"/>
      <c r="BT405" s="210"/>
      <c r="BU405" s="189"/>
    </row>
    <row r="406" spans="1:73" s="160" customFormat="1" x14ac:dyDescent="0.2">
      <c r="A406" s="191"/>
      <c r="B406" s="192"/>
      <c r="C406" s="206"/>
      <c r="D406" s="206"/>
      <c r="E406" s="207"/>
      <c r="F406" s="195"/>
      <c r="G406" s="192"/>
      <c r="H406" s="192"/>
      <c r="I406" s="192"/>
      <c r="J406" s="192"/>
      <c r="K406" s="192"/>
      <c r="L406" s="196"/>
      <c r="M406" s="202"/>
      <c r="N406" s="192"/>
      <c r="O406" s="192"/>
      <c r="P406" s="197"/>
      <c r="Q406" s="208"/>
      <c r="R406" s="199"/>
      <c r="S406" s="192"/>
      <c r="T406" s="199"/>
      <c r="U406" s="200"/>
      <c r="V406" s="192"/>
      <c r="W406" s="192"/>
      <c r="X406" s="192"/>
      <c r="Y406" s="192"/>
      <c r="Z406" s="192"/>
      <c r="AA406" s="192"/>
      <c r="AB406" s="192"/>
      <c r="AC406" s="210"/>
      <c r="AD406" s="210"/>
      <c r="AE406" s="210"/>
      <c r="AF406" s="210"/>
      <c r="AG406" s="210"/>
      <c r="AH406" s="210"/>
      <c r="AI406" s="201"/>
      <c r="AJ406" s="366"/>
      <c r="AK406" s="201"/>
      <c r="AL406" s="368"/>
      <c r="AM406" s="192"/>
      <c r="AN406" s="201"/>
      <c r="AO406" s="201"/>
      <c r="AP406" s="201"/>
      <c r="AQ406" s="202"/>
      <c r="AR406" s="202"/>
      <c r="AS406" s="202"/>
      <c r="AT406" s="366"/>
      <c r="AU406" s="201"/>
      <c r="AV406" s="203"/>
      <c r="AW406" s="192"/>
      <c r="AX406" s="366"/>
      <c r="AY406" s="201"/>
      <c r="AZ406" s="201"/>
      <c r="BA406" s="201"/>
      <c r="BB406" s="210"/>
      <c r="BC406" s="210"/>
      <c r="BD406" s="210"/>
      <c r="BE406" s="210"/>
      <c r="BF406" s="210"/>
      <c r="BG406" s="210"/>
      <c r="BH406" s="210"/>
      <c r="BI406" s="210"/>
      <c r="BJ406" s="210"/>
      <c r="BK406" s="210"/>
      <c r="BL406" s="210"/>
      <c r="BM406" s="210"/>
      <c r="BN406" s="210"/>
      <c r="BO406" s="210"/>
      <c r="BP406" s="210"/>
      <c r="BQ406" s="210"/>
      <c r="BR406" s="210"/>
      <c r="BS406" s="210"/>
      <c r="BT406" s="210"/>
      <c r="BU406" s="189"/>
    </row>
    <row r="407" spans="1:73" s="160" customFormat="1" x14ac:dyDescent="0.2">
      <c r="A407" s="191"/>
      <c r="B407" s="192"/>
      <c r="C407" s="206"/>
      <c r="D407" s="206"/>
      <c r="E407" s="207"/>
      <c r="F407" s="195"/>
      <c r="G407" s="192"/>
      <c r="H407" s="192"/>
      <c r="I407" s="192"/>
      <c r="J407" s="192"/>
      <c r="K407" s="192"/>
      <c r="L407" s="196"/>
      <c r="M407" s="202"/>
      <c r="N407" s="192"/>
      <c r="O407" s="192"/>
      <c r="P407" s="197"/>
      <c r="Q407" s="208"/>
      <c r="R407" s="199"/>
      <c r="S407" s="192"/>
      <c r="T407" s="199"/>
      <c r="U407" s="200"/>
      <c r="V407" s="192"/>
      <c r="W407" s="192"/>
      <c r="X407" s="192"/>
      <c r="Y407" s="192"/>
      <c r="Z407" s="192"/>
      <c r="AA407" s="192"/>
      <c r="AB407" s="192"/>
      <c r="AC407" s="210"/>
      <c r="AD407" s="210"/>
      <c r="AE407" s="210"/>
      <c r="AF407" s="210"/>
      <c r="AG407" s="210"/>
      <c r="AH407" s="210"/>
      <c r="AI407" s="201"/>
      <c r="AJ407" s="366"/>
      <c r="AK407" s="201"/>
      <c r="AL407" s="368"/>
      <c r="AM407" s="192"/>
      <c r="AN407" s="201"/>
      <c r="AO407" s="201"/>
      <c r="AP407" s="201"/>
      <c r="AQ407" s="202"/>
      <c r="AR407" s="202"/>
      <c r="AS407" s="202"/>
      <c r="AT407" s="366"/>
      <c r="AU407" s="201"/>
      <c r="AV407" s="203"/>
      <c r="AW407" s="192"/>
      <c r="AX407" s="366"/>
      <c r="AY407" s="201"/>
      <c r="AZ407" s="201"/>
      <c r="BA407" s="201"/>
      <c r="BB407" s="210"/>
      <c r="BC407" s="210"/>
      <c r="BD407" s="210"/>
      <c r="BE407" s="210"/>
      <c r="BF407" s="210"/>
      <c r="BG407" s="210"/>
      <c r="BH407" s="210"/>
      <c r="BI407" s="210"/>
      <c r="BJ407" s="210"/>
      <c r="BK407" s="210"/>
      <c r="BL407" s="210"/>
      <c r="BM407" s="210"/>
      <c r="BN407" s="210"/>
      <c r="BO407" s="210"/>
      <c r="BP407" s="210"/>
      <c r="BQ407" s="210"/>
      <c r="BR407" s="210"/>
      <c r="BS407" s="210"/>
      <c r="BT407" s="210"/>
      <c r="BU407" s="189"/>
    </row>
    <row r="408" spans="1:73" s="160" customFormat="1" x14ac:dyDescent="0.2">
      <c r="A408" s="191"/>
      <c r="B408" s="192"/>
      <c r="C408" s="206"/>
      <c r="D408" s="206"/>
      <c r="E408" s="207"/>
      <c r="F408" s="195"/>
      <c r="G408" s="192"/>
      <c r="H408" s="192"/>
      <c r="I408" s="192"/>
      <c r="J408" s="192"/>
      <c r="K408" s="192"/>
      <c r="L408" s="196"/>
      <c r="M408" s="202"/>
      <c r="N408" s="192"/>
      <c r="O408" s="192"/>
      <c r="P408" s="197"/>
      <c r="Q408" s="208"/>
      <c r="R408" s="199"/>
      <c r="S408" s="192"/>
      <c r="T408" s="199"/>
      <c r="U408" s="200"/>
      <c r="V408" s="192"/>
      <c r="W408" s="192"/>
      <c r="X408" s="192"/>
      <c r="Y408" s="192"/>
      <c r="Z408" s="192"/>
      <c r="AA408" s="192"/>
      <c r="AB408" s="192"/>
      <c r="AC408" s="210"/>
      <c r="AD408" s="210"/>
      <c r="AE408" s="210"/>
      <c r="AF408" s="210"/>
      <c r="AG408" s="210"/>
      <c r="AH408" s="210"/>
      <c r="AI408" s="201"/>
      <c r="AJ408" s="366"/>
      <c r="AK408" s="201"/>
      <c r="AL408" s="368"/>
      <c r="AM408" s="192"/>
      <c r="AN408" s="201"/>
      <c r="AO408" s="201"/>
      <c r="AP408" s="201"/>
      <c r="AQ408" s="202"/>
      <c r="AR408" s="202"/>
      <c r="AS408" s="202"/>
      <c r="AT408" s="366"/>
      <c r="AU408" s="201"/>
      <c r="AV408" s="203"/>
      <c r="AW408" s="192"/>
      <c r="AX408" s="366"/>
      <c r="AY408" s="201"/>
      <c r="AZ408" s="201"/>
      <c r="BA408" s="201"/>
      <c r="BB408" s="210"/>
      <c r="BC408" s="210"/>
      <c r="BD408" s="210"/>
      <c r="BE408" s="210"/>
      <c r="BF408" s="210"/>
      <c r="BG408" s="210"/>
      <c r="BH408" s="210"/>
      <c r="BI408" s="210"/>
      <c r="BJ408" s="210"/>
      <c r="BK408" s="210"/>
      <c r="BL408" s="210"/>
      <c r="BM408" s="210"/>
      <c r="BN408" s="210"/>
      <c r="BO408" s="210"/>
      <c r="BP408" s="210"/>
      <c r="BQ408" s="210"/>
      <c r="BR408" s="210"/>
      <c r="BS408" s="210"/>
      <c r="BT408" s="210"/>
      <c r="BU408" s="189"/>
    </row>
    <row r="409" spans="1:73" s="160" customFormat="1" x14ac:dyDescent="0.2">
      <c r="A409" s="191"/>
      <c r="B409" s="192"/>
      <c r="C409" s="206"/>
      <c r="D409" s="206"/>
      <c r="E409" s="207"/>
      <c r="F409" s="195"/>
      <c r="G409" s="192"/>
      <c r="H409" s="192"/>
      <c r="I409" s="192"/>
      <c r="J409" s="192"/>
      <c r="K409" s="192"/>
      <c r="L409" s="196"/>
      <c r="M409" s="202"/>
      <c r="N409" s="192"/>
      <c r="O409" s="192"/>
      <c r="P409" s="197"/>
      <c r="Q409" s="208"/>
      <c r="R409" s="199"/>
      <c r="S409" s="192"/>
      <c r="T409" s="199"/>
      <c r="U409" s="200"/>
      <c r="V409" s="192"/>
      <c r="W409" s="192"/>
      <c r="X409" s="192"/>
      <c r="Y409" s="192"/>
      <c r="Z409" s="192"/>
      <c r="AA409" s="192"/>
      <c r="AB409" s="192"/>
      <c r="AC409" s="210"/>
      <c r="AD409" s="210"/>
      <c r="AE409" s="210"/>
      <c r="AF409" s="210"/>
      <c r="AG409" s="210"/>
      <c r="AH409" s="210"/>
      <c r="AI409" s="201"/>
      <c r="AJ409" s="366"/>
      <c r="AK409" s="201"/>
      <c r="AL409" s="368"/>
      <c r="AM409" s="192"/>
      <c r="AN409" s="201"/>
      <c r="AO409" s="201"/>
      <c r="AP409" s="201"/>
      <c r="AQ409" s="202"/>
      <c r="AR409" s="202"/>
      <c r="AS409" s="202"/>
      <c r="AT409" s="366"/>
      <c r="AU409" s="201"/>
      <c r="AV409" s="203"/>
      <c r="AW409" s="192"/>
      <c r="AX409" s="366"/>
      <c r="AY409" s="201"/>
      <c r="AZ409" s="201"/>
      <c r="BA409" s="201"/>
      <c r="BB409" s="210"/>
      <c r="BC409" s="210"/>
      <c r="BD409" s="210"/>
      <c r="BE409" s="210"/>
      <c r="BF409" s="210"/>
      <c r="BG409" s="210"/>
      <c r="BH409" s="210"/>
      <c r="BI409" s="210"/>
      <c r="BJ409" s="210"/>
      <c r="BK409" s="210"/>
      <c r="BL409" s="210"/>
      <c r="BM409" s="210"/>
      <c r="BN409" s="210"/>
      <c r="BO409" s="210"/>
      <c r="BP409" s="210"/>
      <c r="BQ409" s="210"/>
      <c r="BR409" s="210"/>
      <c r="BS409" s="210"/>
      <c r="BT409" s="210"/>
      <c r="BU409" s="189"/>
    </row>
    <row r="410" spans="1:73" s="160" customFormat="1" x14ac:dyDescent="0.2">
      <c r="A410" s="191"/>
      <c r="B410" s="192"/>
      <c r="C410" s="206"/>
      <c r="D410" s="206"/>
      <c r="E410" s="207"/>
      <c r="F410" s="195"/>
      <c r="G410" s="192"/>
      <c r="H410" s="192"/>
      <c r="I410" s="192"/>
      <c r="J410" s="192"/>
      <c r="K410" s="192"/>
      <c r="L410" s="196"/>
      <c r="M410" s="202"/>
      <c r="N410" s="192"/>
      <c r="O410" s="192"/>
      <c r="P410" s="197"/>
      <c r="Q410" s="208"/>
      <c r="R410" s="199"/>
      <c r="S410" s="192"/>
      <c r="T410" s="199"/>
      <c r="U410" s="200"/>
      <c r="V410" s="192"/>
      <c r="W410" s="192"/>
      <c r="X410" s="192"/>
      <c r="Y410" s="192"/>
      <c r="Z410" s="192"/>
      <c r="AA410" s="192"/>
      <c r="AB410" s="192"/>
      <c r="AC410" s="210"/>
      <c r="AD410" s="210"/>
      <c r="AE410" s="210"/>
      <c r="AF410" s="210"/>
      <c r="AG410" s="210"/>
      <c r="AH410" s="210"/>
      <c r="AI410" s="201"/>
      <c r="AJ410" s="366"/>
      <c r="AK410" s="201"/>
      <c r="AL410" s="368"/>
      <c r="AM410" s="192"/>
      <c r="AN410" s="201"/>
      <c r="AO410" s="201"/>
      <c r="AP410" s="201"/>
      <c r="AQ410" s="202"/>
      <c r="AR410" s="202"/>
      <c r="AS410" s="202"/>
      <c r="AT410" s="366"/>
      <c r="AU410" s="201"/>
      <c r="AV410" s="203"/>
      <c r="AW410" s="192"/>
      <c r="AX410" s="366"/>
      <c r="AY410" s="201"/>
      <c r="AZ410" s="201"/>
      <c r="BA410" s="201"/>
      <c r="BB410" s="210"/>
      <c r="BC410" s="210"/>
      <c r="BD410" s="210"/>
      <c r="BE410" s="210"/>
      <c r="BF410" s="210"/>
      <c r="BG410" s="210"/>
      <c r="BH410" s="210"/>
      <c r="BI410" s="210"/>
      <c r="BJ410" s="210"/>
      <c r="BK410" s="210"/>
      <c r="BL410" s="210"/>
      <c r="BM410" s="210"/>
      <c r="BN410" s="210"/>
      <c r="BO410" s="210"/>
      <c r="BP410" s="210"/>
      <c r="BQ410" s="210"/>
      <c r="BR410" s="210"/>
      <c r="BS410" s="210"/>
      <c r="BT410" s="210"/>
      <c r="BU410" s="189"/>
    </row>
    <row r="411" spans="1:73" s="160" customFormat="1" x14ac:dyDescent="0.2">
      <c r="A411" s="191"/>
      <c r="B411" s="192"/>
      <c r="C411" s="206"/>
      <c r="D411" s="206"/>
      <c r="E411" s="207"/>
      <c r="F411" s="195"/>
      <c r="G411" s="192"/>
      <c r="H411" s="192"/>
      <c r="I411" s="192"/>
      <c r="J411" s="192"/>
      <c r="K411" s="192"/>
      <c r="L411" s="196"/>
      <c r="M411" s="202"/>
      <c r="N411" s="192"/>
      <c r="O411" s="192"/>
      <c r="P411" s="197"/>
      <c r="Q411" s="208"/>
      <c r="R411" s="199"/>
      <c r="S411" s="192"/>
      <c r="T411" s="199"/>
      <c r="U411" s="200"/>
      <c r="V411" s="192"/>
      <c r="W411" s="192"/>
      <c r="X411" s="192"/>
      <c r="Y411" s="192"/>
      <c r="Z411" s="192"/>
      <c r="AA411" s="192"/>
      <c r="AB411" s="192"/>
      <c r="AC411" s="210"/>
      <c r="AD411" s="210"/>
      <c r="AE411" s="210"/>
      <c r="AF411" s="210"/>
      <c r="AG411" s="210"/>
      <c r="AH411" s="210"/>
      <c r="AI411" s="201"/>
      <c r="AJ411" s="366"/>
      <c r="AK411" s="201"/>
      <c r="AL411" s="368"/>
      <c r="AM411" s="192"/>
      <c r="AN411" s="201"/>
      <c r="AO411" s="201"/>
      <c r="AP411" s="201"/>
      <c r="AQ411" s="202"/>
      <c r="AR411" s="202"/>
      <c r="AS411" s="202"/>
      <c r="AT411" s="366"/>
      <c r="AU411" s="201"/>
      <c r="AV411" s="203"/>
      <c r="AW411" s="192"/>
      <c r="AX411" s="366"/>
      <c r="AY411" s="201"/>
      <c r="AZ411" s="201"/>
      <c r="BA411" s="201"/>
      <c r="BB411" s="210"/>
      <c r="BC411" s="210"/>
      <c r="BD411" s="210"/>
      <c r="BE411" s="210"/>
      <c r="BF411" s="210"/>
      <c r="BG411" s="210"/>
      <c r="BH411" s="210"/>
      <c r="BI411" s="210"/>
      <c r="BJ411" s="210"/>
      <c r="BK411" s="210"/>
      <c r="BL411" s="210"/>
      <c r="BM411" s="210"/>
      <c r="BN411" s="210"/>
      <c r="BO411" s="210"/>
      <c r="BP411" s="210"/>
      <c r="BQ411" s="210"/>
      <c r="BR411" s="210"/>
      <c r="BS411" s="210"/>
      <c r="BT411" s="210"/>
      <c r="BU411" s="189"/>
    </row>
    <row r="412" spans="1:73" s="160" customFormat="1" x14ac:dyDescent="0.2">
      <c r="A412" s="191"/>
      <c r="B412" s="192"/>
      <c r="C412" s="206"/>
      <c r="D412" s="206"/>
      <c r="E412" s="207"/>
      <c r="F412" s="195"/>
      <c r="G412" s="192"/>
      <c r="H412" s="192"/>
      <c r="I412" s="192"/>
      <c r="J412" s="192"/>
      <c r="K412" s="192"/>
      <c r="L412" s="196"/>
      <c r="M412" s="202"/>
      <c r="N412" s="192"/>
      <c r="O412" s="192"/>
      <c r="P412" s="197"/>
      <c r="Q412" s="208"/>
      <c r="R412" s="199"/>
      <c r="S412" s="192"/>
      <c r="T412" s="199"/>
      <c r="U412" s="200"/>
      <c r="V412" s="192"/>
      <c r="W412" s="192"/>
      <c r="X412" s="192"/>
      <c r="Y412" s="192"/>
      <c r="Z412" s="192"/>
      <c r="AA412" s="192"/>
      <c r="AB412" s="192"/>
      <c r="AC412" s="210"/>
      <c r="AD412" s="210"/>
      <c r="AE412" s="210"/>
      <c r="AF412" s="210"/>
      <c r="AG412" s="210"/>
      <c r="AH412" s="210"/>
      <c r="AI412" s="201"/>
      <c r="AJ412" s="366"/>
      <c r="AK412" s="201"/>
      <c r="AL412" s="368"/>
      <c r="AM412" s="192"/>
      <c r="AN412" s="201"/>
      <c r="AO412" s="201"/>
      <c r="AP412" s="201"/>
      <c r="AQ412" s="202"/>
      <c r="AR412" s="202"/>
      <c r="AS412" s="202"/>
      <c r="AT412" s="366"/>
      <c r="AU412" s="201"/>
      <c r="AV412" s="203"/>
      <c r="AW412" s="192"/>
      <c r="AX412" s="366"/>
      <c r="AY412" s="201"/>
      <c r="AZ412" s="201"/>
      <c r="BA412" s="201"/>
      <c r="BB412" s="210"/>
      <c r="BC412" s="210"/>
      <c r="BD412" s="210"/>
      <c r="BE412" s="210"/>
      <c r="BF412" s="210"/>
      <c r="BG412" s="210"/>
      <c r="BH412" s="210"/>
      <c r="BI412" s="210"/>
      <c r="BJ412" s="210"/>
      <c r="BK412" s="210"/>
      <c r="BL412" s="210"/>
      <c r="BM412" s="210"/>
      <c r="BN412" s="210"/>
      <c r="BO412" s="210"/>
      <c r="BP412" s="210"/>
      <c r="BQ412" s="210"/>
      <c r="BR412" s="210"/>
      <c r="BS412" s="210"/>
      <c r="BT412" s="210"/>
      <c r="BU412" s="189"/>
    </row>
    <row r="413" spans="1:73" s="160" customFormat="1" x14ac:dyDescent="0.2">
      <c r="A413" s="191"/>
      <c r="B413" s="192"/>
      <c r="C413" s="206"/>
      <c r="D413" s="206"/>
      <c r="E413" s="207"/>
      <c r="F413" s="195"/>
      <c r="G413" s="192"/>
      <c r="H413" s="192"/>
      <c r="I413" s="192"/>
      <c r="J413" s="192"/>
      <c r="K413" s="192"/>
      <c r="L413" s="196"/>
      <c r="M413" s="202"/>
      <c r="N413" s="192"/>
      <c r="O413" s="192"/>
      <c r="P413" s="197"/>
      <c r="Q413" s="208"/>
      <c r="R413" s="199"/>
      <c r="S413" s="192"/>
      <c r="T413" s="199"/>
      <c r="U413" s="200"/>
      <c r="V413" s="192"/>
      <c r="W413" s="192"/>
      <c r="X413" s="192"/>
      <c r="Y413" s="192"/>
      <c r="Z413" s="192"/>
      <c r="AA413" s="192"/>
      <c r="AB413" s="192"/>
      <c r="AC413" s="210"/>
      <c r="AD413" s="210"/>
      <c r="AE413" s="210"/>
      <c r="AF413" s="210"/>
      <c r="AG413" s="210"/>
      <c r="AH413" s="210"/>
      <c r="AI413" s="201"/>
      <c r="AJ413" s="366"/>
      <c r="AK413" s="201"/>
      <c r="AL413" s="368"/>
      <c r="AM413" s="192"/>
      <c r="AN413" s="201"/>
      <c r="AO413" s="201"/>
      <c r="AP413" s="201"/>
      <c r="AQ413" s="202"/>
      <c r="AR413" s="202"/>
      <c r="AS413" s="202"/>
      <c r="AT413" s="366"/>
      <c r="AU413" s="201"/>
      <c r="AV413" s="203"/>
      <c r="AW413" s="192"/>
      <c r="AX413" s="366"/>
      <c r="AY413" s="201"/>
      <c r="AZ413" s="201"/>
      <c r="BA413" s="201"/>
      <c r="BB413" s="210"/>
      <c r="BC413" s="210"/>
      <c r="BD413" s="210"/>
      <c r="BE413" s="210"/>
      <c r="BF413" s="210"/>
      <c r="BG413" s="210"/>
      <c r="BH413" s="210"/>
      <c r="BI413" s="210"/>
      <c r="BJ413" s="210"/>
      <c r="BK413" s="210"/>
      <c r="BL413" s="210"/>
      <c r="BM413" s="210"/>
      <c r="BN413" s="210"/>
      <c r="BO413" s="210"/>
      <c r="BP413" s="210"/>
      <c r="BQ413" s="210"/>
      <c r="BR413" s="210"/>
      <c r="BS413" s="210"/>
      <c r="BT413" s="210"/>
      <c r="BU413" s="189"/>
    </row>
    <row r="414" spans="1:73" s="160" customFormat="1" x14ac:dyDescent="0.2">
      <c r="A414" s="191"/>
      <c r="B414" s="192"/>
      <c r="C414" s="206"/>
      <c r="D414" s="206"/>
      <c r="E414" s="207"/>
      <c r="F414" s="195"/>
      <c r="G414" s="192"/>
      <c r="H414" s="192"/>
      <c r="I414" s="192"/>
      <c r="J414" s="192"/>
      <c r="K414" s="192"/>
      <c r="L414" s="196"/>
      <c r="M414" s="202"/>
      <c r="N414" s="192"/>
      <c r="O414" s="192"/>
      <c r="P414" s="197"/>
      <c r="Q414" s="208"/>
      <c r="R414" s="199"/>
      <c r="S414" s="192"/>
      <c r="T414" s="199"/>
      <c r="U414" s="200"/>
      <c r="V414" s="192"/>
      <c r="W414" s="192"/>
      <c r="X414" s="192"/>
      <c r="Y414" s="192"/>
      <c r="Z414" s="192"/>
      <c r="AA414" s="192"/>
      <c r="AB414" s="192"/>
      <c r="AC414" s="210"/>
      <c r="AD414" s="210"/>
      <c r="AE414" s="210"/>
      <c r="AF414" s="210"/>
      <c r="AG414" s="210"/>
      <c r="AH414" s="210"/>
      <c r="AI414" s="201"/>
      <c r="AJ414" s="366"/>
      <c r="AK414" s="201"/>
      <c r="AL414" s="368"/>
      <c r="AM414" s="192"/>
      <c r="AN414" s="201"/>
      <c r="AO414" s="201"/>
      <c r="AP414" s="201"/>
      <c r="AQ414" s="202"/>
      <c r="AR414" s="202"/>
      <c r="AS414" s="202"/>
      <c r="AT414" s="366"/>
      <c r="AU414" s="201"/>
      <c r="AV414" s="203"/>
      <c r="AW414" s="192"/>
      <c r="AX414" s="366"/>
      <c r="AY414" s="201"/>
      <c r="AZ414" s="201"/>
      <c r="BA414" s="201"/>
      <c r="BB414" s="210"/>
      <c r="BC414" s="210"/>
      <c r="BD414" s="210"/>
      <c r="BE414" s="210"/>
      <c r="BF414" s="210"/>
      <c r="BG414" s="210"/>
      <c r="BH414" s="210"/>
      <c r="BI414" s="210"/>
      <c r="BJ414" s="210"/>
      <c r="BK414" s="210"/>
      <c r="BL414" s="210"/>
      <c r="BM414" s="210"/>
      <c r="BN414" s="210"/>
      <c r="BO414" s="210"/>
      <c r="BP414" s="210"/>
      <c r="BQ414" s="210"/>
      <c r="BR414" s="210"/>
      <c r="BS414" s="210"/>
      <c r="BT414" s="210"/>
      <c r="BU414" s="189"/>
    </row>
    <row r="415" spans="1:73" s="160" customFormat="1" x14ac:dyDescent="0.2">
      <c r="A415" s="191"/>
      <c r="B415" s="192"/>
      <c r="C415" s="206"/>
      <c r="D415" s="206"/>
      <c r="E415" s="207"/>
      <c r="F415" s="195"/>
      <c r="G415" s="192"/>
      <c r="H415" s="192"/>
      <c r="I415" s="192"/>
      <c r="J415" s="192"/>
      <c r="K415" s="192"/>
      <c r="L415" s="196"/>
      <c r="M415" s="202"/>
      <c r="N415" s="192"/>
      <c r="O415" s="192"/>
      <c r="P415" s="197"/>
      <c r="Q415" s="208"/>
      <c r="R415" s="199"/>
      <c r="S415" s="192"/>
      <c r="T415" s="199"/>
      <c r="U415" s="200"/>
      <c r="V415" s="192"/>
      <c r="W415" s="192"/>
      <c r="X415" s="192"/>
      <c r="Y415" s="192"/>
      <c r="Z415" s="192"/>
      <c r="AA415" s="192"/>
      <c r="AB415" s="192"/>
      <c r="AC415" s="210"/>
      <c r="AD415" s="210"/>
      <c r="AE415" s="210"/>
      <c r="AF415" s="210"/>
      <c r="AG415" s="210"/>
      <c r="AH415" s="210"/>
      <c r="AI415" s="201"/>
      <c r="AJ415" s="366"/>
      <c r="AK415" s="201"/>
      <c r="AL415" s="368"/>
      <c r="AM415" s="192"/>
      <c r="AN415" s="201"/>
      <c r="AO415" s="201"/>
      <c r="AP415" s="201"/>
      <c r="AQ415" s="202"/>
      <c r="AR415" s="202"/>
      <c r="AS415" s="202"/>
      <c r="AT415" s="366"/>
      <c r="AU415" s="201"/>
      <c r="AV415" s="203"/>
      <c r="AW415" s="192"/>
      <c r="AX415" s="366"/>
      <c r="AY415" s="201"/>
      <c r="AZ415" s="201"/>
      <c r="BA415" s="201"/>
      <c r="BB415" s="210"/>
      <c r="BC415" s="210"/>
      <c r="BD415" s="210"/>
      <c r="BE415" s="210"/>
      <c r="BF415" s="210"/>
      <c r="BG415" s="210"/>
      <c r="BH415" s="210"/>
      <c r="BI415" s="210"/>
      <c r="BJ415" s="210"/>
      <c r="BK415" s="210"/>
      <c r="BL415" s="210"/>
      <c r="BM415" s="210"/>
      <c r="BN415" s="210"/>
      <c r="BO415" s="210"/>
      <c r="BP415" s="210"/>
      <c r="BQ415" s="210"/>
      <c r="BR415" s="210"/>
      <c r="BS415" s="210"/>
      <c r="BT415" s="210"/>
      <c r="BU415" s="189"/>
    </row>
    <row r="416" spans="1:73" s="160" customFormat="1" x14ac:dyDescent="0.2">
      <c r="A416" s="191"/>
      <c r="B416" s="192"/>
      <c r="C416" s="206"/>
      <c r="D416" s="206"/>
      <c r="E416" s="207"/>
      <c r="F416" s="195"/>
      <c r="G416" s="192"/>
      <c r="H416" s="192"/>
      <c r="I416" s="192"/>
      <c r="J416" s="192"/>
      <c r="K416" s="192"/>
      <c r="L416" s="196"/>
      <c r="M416" s="202"/>
      <c r="N416" s="192"/>
      <c r="O416" s="192"/>
      <c r="P416" s="197"/>
      <c r="Q416" s="208"/>
      <c r="R416" s="199"/>
      <c r="S416" s="192"/>
      <c r="T416" s="199"/>
      <c r="U416" s="200"/>
      <c r="V416" s="192"/>
      <c r="W416" s="192"/>
      <c r="X416" s="192"/>
      <c r="Y416" s="192"/>
      <c r="Z416" s="192"/>
      <c r="AA416" s="192"/>
      <c r="AB416" s="192"/>
      <c r="AC416" s="210"/>
      <c r="AD416" s="210"/>
      <c r="AE416" s="210"/>
      <c r="AF416" s="210"/>
      <c r="AG416" s="210"/>
      <c r="AH416" s="210"/>
      <c r="AI416" s="201"/>
      <c r="AJ416" s="366"/>
      <c r="AK416" s="201"/>
      <c r="AL416" s="368"/>
      <c r="AM416" s="192"/>
      <c r="AN416" s="201"/>
      <c r="AO416" s="201"/>
      <c r="AP416" s="201"/>
      <c r="AQ416" s="202"/>
      <c r="AR416" s="202"/>
      <c r="AS416" s="202"/>
      <c r="AT416" s="366"/>
      <c r="AU416" s="201"/>
      <c r="AV416" s="203"/>
      <c r="AW416" s="192"/>
      <c r="AX416" s="366"/>
      <c r="AY416" s="201"/>
      <c r="AZ416" s="201"/>
      <c r="BA416" s="201"/>
      <c r="BB416" s="210"/>
      <c r="BC416" s="210"/>
      <c r="BD416" s="210"/>
      <c r="BE416" s="210"/>
      <c r="BF416" s="210"/>
      <c r="BG416" s="210"/>
      <c r="BH416" s="210"/>
      <c r="BI416" s="210"/>
      <c r="BJ416" s="210"/>
      <c r="BK416" s="210"/>
      <c r="BL416" s="210"/>
      <c r="BM416" s="210"/>
      <c r="BN416" s="210"/>
      <c r="BO416" s="210"/>
      <c r="BP416" s="210"/>
      <c r="BQ416" s="210"/>
      <c r="BR416" s="210"/>
      <c r="BS416" s="210"/>
      <c r="BT416" s="210"/>
      <c r="BU416" s="189"/>
    </row>
    <row r="417" spans="1:73" s="160" customFormat="1" x14ac:dyDescent="0.2">
      <c r="A417" s="191"/>
      <c r="B417" s="192"/>
      <c r="C417" s="206"/>
      <c r="D417" s="206"/>
      <c r="E417" s="207"/>
      <c r="F417" s="195"/>
      <c r="G417" s="192"/>
      <c r="H417" s="192"/>
      <c r="I417" s="192"/>
      <c r="J417" s="192"/>
      <c r="K417" s="192"/>
      <c r="L417" s="196"/>
      <c r="M417" s="202"/>
      <c r="N417" s="192"/>
      <c r="O417" s="192"/>
      <c r="P417" s="197"/>
      <c r="Q417" s="208"/>
      <c r="R417" s="199"/>
      <c r="S417" s="192"/>
      <c r="T417" s="199"/>
      <c r="U417" s="200"/>
      <c r="V417" s="192"/>
      <c r="W417" s="192"/>
      <c r="X417" s="192"/>
      <c r="Y417" s="192"/>
      <c r="Z417" s="192"/>
      <c r="AA417" s="192"/>
      <c r="AB417" s="192"/>
      <c r="AC417" s="210"/>
      <c r="AD417" s="210"/>
      <c r="AE417" s="210"/>
      <c r="AF417" s="210"/>
      <c r="AG417" s="210"/>
      <c r="AH417" s="210"/>
      <c r="AI417" s="201"/>
      <c r="AJ417" s="366"/>
      <c r="AK417" s="201"/>
      <c r="AL417" s="368"/>
      <c r="AM417" s="192"/>
      <c r="AN417" s="201"/>
      <c r="AO417" s="201"/>
      <c r="AP417" s="201"/>
      <c r="AQ417" s="202"/>
      <c r="AR417" s="202"/>
      <c r="AS417" s="202"/>
      <c r="AT417" s="366"/>
      <c r="AU417" s="201"/>
      <c r="AV417" s="203"/>
      <c r="AW417" s="192"/>
      <c r="AX417" s="366"/>
      <c r="AY417" s="201"/>
      <c r="AZ417" s="201"/>
      <c r="BA417" s="201"/>
      <c r="BB417" s="210"/>
      <c r="BC417" s="210"/>
      <c r="BD417" s="210"/>
      <c r="BE417" s="210"/>
      <c r="BF417" s="210"/>
      <c r="BG417" s="210"/>
      <c r="BH417" s="210"/>
      <c r="BI417" s="210"/>
      <c r="BJ417" s="210"/>
      <c r="BK417" s="210"/>
      <c r="BL417" s="210"/>
      <c r="BM417" s="210"/>
      <c r="BN417" s="210"/>
      <c r="BO417" s="210"/>
      <c r="BP417" s="210"/>
      <c r="BQ417" s="210"/>
      <c r="BR417" s="210"/>
      <c r="BS417" s="210"/>
      <c r="BT417" s="210"/>
      <c r="BU417" s="189"/>
    </row>
    <row r="418" spans="1:73" s="160" customFormat="1" x14ac:dyDescent="0.2">
      <c r="A418" s="191"/>
      <c r="B418" s="192"/>
      <c r="C418" s="206"/>
      <c r="D418" s="206"/>
      <c r="E418" s="207"/>
      <c r="F418" s="195"/>
      <c r="G418" s="192"/>
      <c r="H418" s="192"/>
      <c r="I418" s="192"/>
      <c r="J418" s="192"/>
      <c r="K418" s="192"/>
      <c r="L418" s="196"/>
      <c r="M418" s="202"/>
      <c r="N418" s="192"/>
      <c r="O418" s="192"/>
      <c r="P418" s="197"/>
      <c r="Q418" s="208"/>
      <c r="R418" s="199"/>
      <c r="S418" s="192"/>
      <c r="T418" s="199"/>
      <c r="U418" s="200"/>
      <c r="V418" s="192"/>
      <c r="W418" s="192"/>
      <c r="X418" s="192"/>
      <c r="Y418" s="192"/>
      <c r="Z418" s="192"/>
      <c r="AA418" s="192"/>
      <c r="AB418" s="192"/>
      <c r="AC418" s="210"/>
      <c r="AD418" s="210"/>
      <c r="AE418" s="210"/>
      <c r="AF418" s="210"/>
      <c r="AG418" s="210"/>
      <c r="AH418" s="210"/>
      <c r="AI418" s="201"/>
      <c r="AJ418" s="366"/>
      <c r="AK418" s="201"/>
      <c r="AL418" s="368"/>
      <c r="AM418" s="192"/>
      <c r="AN418" s="201"/>
      <c r="AO418" s="201"/>
      <c r="AP418" s="201"/>
      <c r="AQ418" s="202"/>
      <c r="AR418" s="202"/>
      <c r="AS418" s="202"/>
      <c r="AT418" s="366"/>
      <c r="AU418" s="201"/>
      <c r="AV418" s="203"/>
      <c r="AW418" s="192"/>
      <c r="AX418" s="366"/>
      <c r="AY418" s="201"/>
      <c r="AZ418" s="201"/>
      <c r="BA418" s="201"/>
      <c r="BB418" s="210"/>
      <c r="BC418" s="210"/>
      <c r="BD418" s="210"/>
      <c r="BE418" s="210"/>
      <c r="BF418" s="210"/>
      <c r="BG418" s="210"/>
      <c r="BH418" s="210"/>
      <c r="BI418" s="210"/>
      <c r="BJ418" s="210"/>
      <c r="BK418" s="210"/>
      <c r="BL418" s="210"/>
      <c r="BM418" s="210"/>
      <c r="BN418" s="210"/>
      <c r="BO418" s="210"/>
      <c r="BP418" s="210"/>
      <c r="BQ418" s="210"/>
      <c r="BR418" s="210"/>
      <c r="BS418" s="210"/>
      <c r="BT418" s="210"/>
      <c r="BU418" s="189"/>
    </row>
    <row r="419" spans="1:73" s="160" customFormat="1" x14ac:dyDescent="0.2">
      <c r="A419" s="191"/>
      <c r="B419" s="192"/>
      <c r="C419" s="206"/>
      <c r="D419" s="206"/>
      <c r="E419" s="207"/>
      <c r="F419" s="195"/>
      <c r="G419" s="192"/>
      <c r="H419" s="192"/>
      <c r="I419" s="192"/>
      <c r="J419" s="192"/>
      <c r="K419" s="192"/>
      <c r="L419" s="196"/>
      <c r="M419" s="202"/>
      <c r="N419" s="192"/>
      <c r="O419" s="192"/>
      <c r="P419" s="197"/>
      <c r="Q419" s="208"/>
      <c r="R419" s="199"/>
      <c r="S419" s="192"/>
      <c r="T419" s="199"/>
      <c r="U419" s="200"/>
      <c r="V419" s="192"/>
      <c r="W419" s="192"/>
      <c r="X419" s="192"/>
      <c r="Y419" s="192"/>
      <c r="Z419" s="192"/>
      <c r="AA419" s="192"/>
      <c r="AB419" s="192"/>
      <c r="AC419" s="210"/>
      <c r="AD419" s="210"/>
      <c r="AE419" s="210"/>
      <c r="AF419" s="210"/>
      <c r="AG419" s="210"/>
      <c r="AH419" s="210"/>
      <c r="AI419" s="201"/>
      <c r="AJ419" s="366"/>
      <c r="AK419" s="201"/>
      <c r="AL419" s="368"/>
      <c r="AM419" s="192"/>
      <c r="AN419" s="201"/>
      <c r="AO419" s="201"/>
      <c r="AP419" s="201"/>
      <c r="AQ419" s="202"/>
      <c r="AR419" s="202"/>
      <c r="AS419" s="202"/>
      <c r="AT419" s="366"/>
      <c r="AU419" s="201"/>
      <c r="AV419" s="203"/>
      <c r="AW419" s="192"/>
      <c r="AX419" s="366"/>
      <c r="AY419" s="201"/>
      <c r="AZ419" s="201"/>
      <c r="BA419" s="201"/>
      <c r="BB419" s="210"/>
      <c r="BC419" s="210"/>
      <c r="BD419" s="210"/>
      <c r="BE419" s="210"/>
      <c r="BF419" s="210"/>
      <c r="BG419" s="210"/>
      <c r="BH419" s="210"/>
      <c r="BI419" s="210"/>
      <c r="BJ419" s="210"/>
      <c r="BK419" s="210"/>
      <c r="BL419" s="210"/>
      <c r="BM419" s="210"/>
      <c r="BN419" s="210"/>
      <c r="BO419" s="210"/>
      <c r="BP419" s="210"/>
      <c r="BQ419" s="210"/>
      <c r="BR419" s="210"/>
      <c r="BS419" s="210"/>
      <c r="BT419" s="210"/>
      <c r="BU419" s="189"/>
    </row>
    <row r="420" spans="1:73" s="160" customFormat="1" x14ac:dyDescent="0.2">
      <c r="A420" s="191"/>
      <c r="B420" s="192"/>
      <c r="C420" s="206"/>
      <c r="D420" s="206"/>
      <c r="E420" s="207"/>
      <c r="F420" s="195"/>
      <c r="G420" s="192"/>
      <c r="H420" s="192"/>
      <c r="I420" s="192"/>
      <c r="J420" s="192"/>
      <c r="K420" s="192"/>
      <c r="L420" s="196"/>
      <c r="M420" s="202"/>
      <c r="N420" s="192"/>
      <c r="O420" s="192"/>
      <c r="P420" s="197"/>
      <c r="Q420" s="208"/>
      <c r="R420" s="199"/>
      <c r="S420" s="192"/>
      <c r="T420" s="199"/>
      <c r="U420" s="200"/>
      <c r="V420" s="192"/>
      <c r="W420" s="192"/>
      <c r="X420" s="192"/>
      <c r="Y420" s="192"/>
      <c r="Z420" s="192"/>
      <c r="AA420" s="192"/>
      <c r="AB420" s="192"/>
      <c r="AC420" s="210"/>
      <c r="AD420" s="210"/>
      <c r="AE420" s="210"/>
      <c r="AF420" s="210"/>
      <c r="AG420" s="210"/>
      <c r="AH420" s="210"/>
      <c r="AI420" s="201"/>
      <c r="AJ420" s="366"/>
      <c r="AK420" s="201"/>
      <c r="AL420" s="368"/>
      <c r="AM420" s="192"/>
      <c r="AN420" s="201"/>
      <c r="AO420" s="201"/>
      <c r="AP420" s="201"/>
      <c r="AQ420" s="202"/>
      <c r="AR420" s="202"/>
      <c r="AS420" s="202"/>
      <c r="AT420" s="366"/>
      <c r="AU420" s="201"/>
      <c r="AV420" s="203"/>
      <c r="AW420" s="192"/>
      <c r="AX420" s="366"/>
      <c r="AY420" s="201"/>
      <c r="AZ420" s="201"/>
      <c r="BA420" s="201"/>
      <c r="BB420" s="210"/>
      <c r="BC420" s="210"/>
      <c r="BD420" s="210"/>
      <c r="BE420" s="210"/>
      <c r="BF420" s="210"/>
      <c r="BG420" s="210"/>
      <c r="BH420" s="210"/>
      <c r="BI420" s="210"/>
      <c r="BJ420" s="210"/>
      <c r="BK420" s="210"/>
      <c r="BL420" s="210"/>
      <c r="BM420" s="210"/>
      <c r="BN420" s="210"/>
      <c r="BO420" s="210"/>
      <c r="BP420" s="210"/>
      <c r="BQ420" s="210"/>
      <c r="BR420" s="210"/>
      <c r="BS420" s="210"/>
      <c r="BT420" s="210"/>
      <c r="BU420" s="189"/>
    </row>
    <row r="421" spans="1:73" s="160" customFormat="1" x14ac:dyDescent="0.2">
      <c r="A421" s="191"/>
      <c r="B421" s="192"/>
      <c r="C421" s="206"/>
      <c r="D421" s="206"/>
      <c r="E421" s="207"/>
      <c r="F421" s="195"/>
      <c r="G421" s="192"/>
      <c r="H421" s="192"/>
      <c r="I421" s="192"/>
      <c r="J421" s="192"/>
      <c r="K421" s="192"/>
      <c r="L421" s="196"/>
      <c r="M421" s="202"/>
      <c r="N421" s="192"/>
      <c r="O421" s="192"/>
      <c r="P421" s="197"/>
      <c r="Q421" s="208"/>
      <c r="R421" s="199"/>
      <c r="S421" s="192"/>
      <c r="T421" s="199"/>
      <c r="U421" s="200"/>
      <c r="V421" s="192"/>
      <c r="W421" s="192"/>
      <c r="X421" s="192"/>
      <c r="Y421" s="192"/>
      <c r="Z421" s="192"/>
      <c r="AA421" s="192"/>
      <c r="AB421" s="192"/>
      <c r="AC421" s="210"/>
      <c r="AD421" s="210"/>
      <c r="AE421" s="210"/>
      <c r="AF421" s="210"/>
      <c r="AG421" s="210"/>
      <c r="AH421" s="210"/>
      <c r="AI421" s="201"/>
      <c r="AJ421" s="366"/>
      <c r="AK421" s="201"/>
      <c r="AL421" s="368"/>
      <c r="AM421" s="192"/>
      <c r="AN421" s="201"/>
      <c r="AO421" s="201"/>
      <c r="AP421" s="201"/>
      <c r="AQ421" s="202"/>
      <c r="AR421" s="202"/>
      <c r="AS421" s="202"/>
      <c r="AT421" s="366"/>
      <c r="AU421" s="201"/>
      <c r="AV421" s="203"/>
      <c r="AW421" s="192"/>
      <c r="AX421" s="366"/>
      <c r="AY421" s="201"/>
      <c r="AZ421" s="201"/>
      <c r="BA421" s="201"/>
      <c r="BB421" s="210"/>
      <c r="BC421" s="210"/>
      <c r="BD421" s="210"/>
      <c r="BE421" s="210"/>
      <c r="BF421" s="210"/>
      <c r="BG421" s="210"/>
      <c r="BH421" s="210"/>
      <c r="BI421" s="210"/>
      <c r="BJ421" s="210"/>
      <c r="BK421" s="210"/>
      <c r="BL421" s="210"/>
      <c r="BM421" s="210"/>
      <c r="BN421" s="210"/>
      <c r="BO421" s="210"/>
      <c r="BP421" s="210"/>
      <c r="BQ421" s="210"/>
      <c r="BR421" s="210"/>
      <c r="BS421" s="210"/>
      <c r="BT421" s="210"/>
      <c r="BU421" s="189"/>
    </row>
    <row r="422" spans="1:73" s="160" customFormat="1" x14ac:dyDescent="0.2">
      <c r="A422" s="191"/>
      <c r="B422" s="192"/>
      <c r="C422" s="206"/>
      <c r="D422" s="206"/>
      <c r="E422" s="207"/>
      <c r="F422" s="195"/>
      <c r="G422" s="192"/>
      <c r="H422" s="192"/>
      <c r="I422" s="192"/>
      <c r="J422" s="192"/>
      <c r="K422" s="192"/>
      <c r="L422" s="196"/>
      <c r="M422" s="202"/>
      <c r="N422" s="192"/>
      <c r="O422" s="192"/>
      <c r="P422" s="197"/>
      <c r="Q422" s="208"/>
      <c r="R422" s="199"/>
      <c r="S422" s="192"/>
      <c r="T422" s="199"/>
      <c r="U422" s="200"/>
      <c r="V422" s="192"/>
      <c r="W422" s="192"/>
      <c r="X422" s="192"/>
      <c r="Y422" s="192"/>
      <c r="Z422" s="192"/>
      <c r="AA422" s="192"/>
      <c r="AB422" s="192"/>
      <c r="AC422" s="210"/>
      <c r="AD422" s="210"/>
      <c r="AE422" s="210"/>
      <c r="AF422" s="210"/>
      <c r="AG422" s="210"/>
      <c r="AH422" s="210"/>
      <c r="AI422" s="201"/>
      <c r="AJ422" s="366"/>
      <c r="AK422" s="201"/>
      <c r="AL422" s="368"/>
      <c r="AM422" s="192"/>
      <c r="AN422" s="201"/>
      <c r="AO422" s="201"/>
      <c r="AP422" s="201"/>
      <c r="AQ422" s="202"/>
      <c r="AR422" s="202"/>
      <c r="AS422" s="202"/>
      <c r="AT422" s="366"/>
      <c r="AU422" s="201"/>
      <c r="AV422" s="203"/>
      <c r="AW422" s="192"/>
      <c r="AX422" s="366"/>
      <c r="AY422" s="201"/>
      <c r="AZ422" s="201"/>
      <c r="BA422" s="201"/>
      <c r="BB422" s="210"/>
      <c r="BC422" s="210"/>
      <c r="BD422" s="210"/>
      <c r="BE422" s="210"/>
      <c r="BF422" s="210"/>
      <c r="BG422" s="210"/>
      <c r="BH422" s="210"/>
      <c r="BI422" s="210"/>
      <c r="BJ422" s="210"/>
      <c r="BK422" s="210"/>
      <c r="BL422" s="210"/>
      <c r="BM422" s="210"/>
      <c r="BN422" s="210"/>
      <c r="BO422" s="210"/>
      <c r="BP422" s="210"/>
      <c r="BQ422" s="210"/>
      <c r="BR422" s="210"/>
      <c r="BS422" s="210"/>
      <c r="BT422" s="210"/>
      <c r="BU422" s="189"/>
    </row>
    <row r="423" spans="1:73" s="160" customFormat="1" x14ac:dyDescent="0.2">
      <c r="A423" s="191"/>
      <c r="B423" s="192"/>
      <c r="C423" s="206"/>
      <c r="D423" s="206"/>
      <c r="E423" s="207"/>
      <c r="F423" s="195"/>
      <c r="G423" s="192"/>
      <c r="H423" s="192"/>
      <c r="I423" s="192"/>
      <c r="J423" s="192"/>
      <c r="K423" s="192"/>
      <c r="L423" s="196"/>
      <c r="M423" s="202"/>
      <c r="N423" s="192"/>
      <c r="O423" s="192"/>
      <c r="P423" s="197"/>
      <c r="Q423" s="208"/>
      <c r="R423" s="199"/>
      <c r="S423" s="192"/>
      <c r="T423" s="199"/>
      <c r="U423" s="200"/>
      <c r="V423" s="192"/>
      <c r="W423" s="192"/>
      <c r="X423" s="192"/>
      <c r="Y423" s="192"/>
      <c r="Z423" s="192"/>
      <c r="AA423" s="192"/>
      <c r="AB423" s="192"/>
      <c r="AC423" s="210"/>
      <c r="AD423" s="210"/>
      <c r="AE423" s="210"/>
      <c r="AF423" s="210"/>
      <c r="AG423" s="210"/>
      <c r="AH423" s="210"/>
      <c r="AI423" s="201"/>
      <c r="AJ423" s="366"/>
      <c r="AK423" s="201"/>
      <c r="AL423" s="368"/>
      <c r="AM423" s="192"/>
      <c r="AN423" s="201"/>
      <c r="AO423" s="201"/>
      <c r="AP423" s="201"/>
      <c r="AQ423" s="202"/>
      <c r="AR423" s="202"/>
      <c r="AS423" s="202"/>
      <c r="AT423" s="366"/>
      <c r="AU423" s="201"/>
      <c r="AV423" s="203"/>
      <c r="AW423" s="192"/>
      <c r="AX423" s="366"/>
      <c r="AY423" s="201"/>
      <c r="AZ423" s="201"/>
      <c r="BA423" s="201"/>
      <c r="BB423" s="210"/>
      <c r="BC423" s="210"/>
      <c r="BD423" s="210"/>
      <c r="BE423" s="210"/>
      <c r="BF423" s="210"/>
      <c r="BG423" s="210"/>
      <c r="BH423" s="210"/>
      <c r="BI423" s="210"/>
      <c r="BJ423" s="210"/>
      <c r="BK423" s="210"/>
      <c r="BL423" s="210"/>
      <c r="BM423" s="210"/>
      <c r="BN423" s="210"/>
      <c r="BO423" s="210"/>
      <c r="BP423" s="210"/>
      <c r="BQ423" s="210"/>
      <c r="BR423" s="210"/>
      <c r="BS423" s="210"/>
      <c r="BT423" s="210"/>
      <c r="BU423" s="189"/>
    </row>
    <row r="424" spans="1:73" s="160" customFormat="1" x14ac:dyDescent="0.2">
      <c r="A424" s="191"/>
      <c r="B424" s="192"/>
      <c r="C424" s="206"/>
      <c r="D424" s="206"/>
      <c r="E424" s="207"/>
      <c r="F424" s="195"/>
      <c r="G424" s="192"/>
      <c r="H424" s="192"/>
      <c r="I424" s="192"/>
      <c r="J424" s="192"/>
      <c r="K424" s="192"/>
      <c r="L424" s="196"/>
      <c r="M424" s="202"/>
      <c r="N424" s="192"/>
      <c r="O424" s="192"/>
      <c r="P424" s="197"/>
      <c r="Q424" s="208"/>
      <c r="R424" s="199"/>
      <c r="S424" s="192"/>
      <c r="T424" s="199"/>
      <c r="U424" s="200"/>
      <c r="V424" s="192"/>
      <c r="W424" s="192"/>
      <c r="X424" s="192"/>
      <c r="Y424" s="192"/>
      <c r="Z424" s="192"/>
      <c r="AA424" s="192"/>
      <c r="AB424" s="192"/>
      <c r="AC424" s="210"/>
      <c r="AD424" s="210"/>
      <c r="AE424" s="210"/>
      <c r="AF424" s="210"/>
      <c r="AG424" s="210"/>
      <c r="AH424" s="210"/>
      <c r="AI424" s="201"/>
      <c r="AJ424" s="366"/>
      <c r="AK424" s="201"/>
      <c r="AL424" s="368"/>
      <c r="AM424" s="192"/>
      <c r="AN424" s="201"/>
      <c r="AO424" s="201"/>
      <c r="AP424" s="201"/>
      <c r="AQ424" s="202"/>
      <c r="AR424" s="202"/>
      <c r="AS424" s="202"/>
      <c r="AT424" s="366"/>
      <c r="AU424" s="201"/>
      <c r="AV424" s="203"/>
      <c r="AW424" s="192"/>
      <c r="AX424" s="366"/>
      <c r="AY424" s="201"/>
      <c r="AZ424" s="201"/>
      <c r="BA424" s="201"/>
      <c r="BB424" s="210"/>
      <c r="BC424" s="210"/>
      <c r="BD424" s="210"/>
      <c r="BE424" s="210"/>
      <c r="BF424" s="210"/>
      <c r="BG424" s="210"/>
      <c r="BH424" s="210"/>
      <c r="BI424" s="210"/>
      <c r="BJ424" s="210"/>
      <c r="BK424" s="210"/>
      <c r="BL424" s="210"/>
      <c r="BM424" s="210"/>
      <c r="BN424" s="210"/>
      <c r="BO424" s="210"/>
      <c r="BP424" s="210"/>
      <c r="BQ424" s="210"/>
      <c r="BR424" s="210"/>
      <c r="BS424" s="210"/>
      <c r="BT424" s="210"/>
      <c r="BU424" s="189"/>
    </row>
    <row r="425" spans="1:73" s="160" customFormat="1" x14ac:dyDescent="0.2">
      <c r="A425" s="191"/>
      <c r="B425" s="192"/>
      <c r="C425" s="206"/>
      <c r="D425" s="206"/>
      <c r="E425" s="207"/>
      <c r="F425" s="195"/>
      <c r="G425" s="192"/>
      <c r="H425" s="192"/>
      <c r="I425" s="192"/>
      <c r="J425" s="192"/>
      <c r="K425" s="192"/>
      <c r="L425" s="196"/>
      <c r="M425" s="202"/>
      <c r="N425" s="192"/>
      <c r="O425" s="192"/>
      <c r="P425" s="197"/>
      <c r="Q425" s="208"/>
      <c r="R425" s="199"/>
      <c r="S425" s="192"/>
      <c r="T425" s="199"/>
      <c r="U425" s="200"/>
      <c r="V425" s="192"/>
      <c r="W425" s="192"/>
      <c r="X425" s="192"/>
      <c r="Y425" s="192"/>
      <c r="Z425" s="192"/>
      <c r="AA425" s="192"/>
      <c r="AB425" s="192"/>
      <c r="AC425" s="210"/>
      <c r="AD425" s="210"/>
      <c r="AE425" s="210"/>
      <c r="AF425" s="210"/>
      <c r="AG425" s="210"/>
      <c r="AH425" s="210"/>
      <c r="AI425" s="201"/>
      <c r="AJ425" s="366"/>
      <c r="AK425" s="201"/>
      <c r="AL425" s="368"/>
      <c r="AM425" s="192"/>
      <c r="AN425" s="201"/>
      <c r="AO425" s="201"/>
      <c r="AP425" s="201"/>
      <c r="AQ425" s="202"/>
      <c r="AR425" s="202"/>
      <c r="AS425" s="202"/>
      <c r="AT425" s="366"/>
      <c r="AU425" s="201"/>
      <c r="AV425" s="203"/>
      <c r="AW425" s="192"/>
      <c r="AX425" s="366"/>
      <c r="AY425" s="201"/>
      <c r="AZ425" s="201"/>
      <c r="BA425" s="201"/>
      <c r="BB425" s="210"/>
      <c r="BC425" s="210"/>
      <c r="BD425" s="210"/>
      <c r="BE425" s="210"/>
      <c r="BF425" s="210"/>
      <c r="BG425" s="210"/>
      <c r="BH425" s="210"/>
      <c r="BI425" s="210"/>
      <c r="BJ425" s="210"/>
      <c r="BK425" s="210"/>
      <c r="BL425" s="210"/>
      <c r="BM425" s="210"/>
      <c r="BN425" s="210"/>
      <c r="BO425" s="210"/>
      <c r="BP425" s="210"/>
      <c r="BQ425" s="210"/>
      <c r="BR425" s="210"/>
      <c r="BS425" s="210"/>
      <c r="BT425" s="210"/>
      <c r="BU425" s="189"/>
    </row>
    <row r="426" spans="1:73" s="160" customFormat="1" x14ac:dyDescent="0.2">
      <c r="A426" s="191"/>
      <c r="B426" s="192"/>
      <c r="C426" s="206"/>
      <c r="D426" s="206"/>
      <c r="E426" s="207"/>
      <c r="F426" s="195"/>
      <c r="G426" s="192"/>
      <c r="H426" s="192"/>
      <c r="I426" s="192"/>
      <c r="J426" s="192"/>
      <c r="K426" s="192"/>
      <c r="L426" s="196"/>
      <c r="M426" s="202"/>
      <c r="N426" s="192"/>
      <c r="O426" s="192"/>
      <c r="P426" s="197"/>
      <c r="Q426" s="208"/>
      <c r="R426" s="199"/>
      <c r="S426" s="192"/>
      <c r="T426" s="199"/>
      <c r="U426" s="200"/>
      <c r="V426" s="192"/>
      <c r="W426" s="192"/>
      <c r="X426" s="192"/>
      <c r="Y426" s="192"/>
      <c r="Z426" s="192"/>
      <c r="AA426" s="192"/>
      <c r="AB426" s="192"/>
      <c r="AC426" s="210"/>
      <c r="AD426" s="210"/>
      <c r="AE426" s="210"/>
      <c r="AF426" s="210"/>
      <c r="AG426" s="210"/>
      <c r="AH426" s="210"/>
      <c r="AI426" s="201"/>
      <c r="AJ426" s="366"/>
      <c r="AK426" s="201"/>
      <c r="AL426" s="368"/>
      <c r="AM426" s="192"/>
      <c r="AN426" s="201"/>
      <c r="AO426" s="201"/>
      <c r="AP426" s="201"/>
      <c r="AQ426" s="202"/>
      <c r="AR426" s="202"/>
      <c r="AS426" s="202"/>
      <c r="AT426" s="366"/>
      <c r="AU426" s="201"/>
      <c r="AV426" s="203"/>
      <c r="AW426" s="192"/>
      <c r="AX426" s="366"/>
      <c r="AY426" s="201"/>
      <c r="AZ426" s="201"/>
      <c r="BA426" s="201"/>
      <c r="BB426" s="210"/>
      <c r="BC426" s="210"/>
      <c r="BD426" s="210"/>
      <c r="BE426" s="210"/>
      <c r="BF426" s="210"/>
      <c r="BG426" s="210"/>
      <c r="BH426" s="210"/>
      <c r="BI426" s="210"/>
      <c r="BJ426" s="210"/>
      <c r="BK426" s="210"/>
      <c r="BL426" s="210"/>
      <c r="BM426" s="210"/>
      <c r="BN426" s="210"/>
      <c r="BO426" s="210"/>
      <c r="BP426" s="210"/>
      <c r="BQ426" s="210"/>
      <c r="BR426" s="210"/>
      <c r="BS426" s="210"/>
      <c r="BT426" s="210"/>
      <c r="BU426" s="189"/>
    </row>
    <row r="427" spans="1:73" s="160" customFormat="1" x14ac:dyDescent="0.2">
      <c r="A427" s="191"/>
      <c r="B427" s="192"/>
      <c r="C427" s="206"/>
      <c r="D427" s="206"/>
      <c r="E427" s="207"/>
      <c r="F427" s="195"/>
      <c r="G427" s="192"/>
      <c r="H427" s="192"/>
      <c r="I427" s="192"/>
      <c r="J427" s="192"/>
      <c r="K427" s="192"/>
      <c r="L427" s="196"/>
      <c r="M427" s="202"/>
      <c r="N427" s="192"/>
      <c r="O427" s="192"/>
      <c r="P427" s="197"/>
      <c r="Q427" s="208"/>
      <c r="R427" s="199"/>
      <c r="S427" s="192"/>
      <c r="T427" s="199"/>
      <c r="U427" s="200"/>
      <c r="V427" s="192"/>
      <c r="W427" s="192"/>
      <c r="X427" s="192"/>
      <c r="Y427" s="192"/>
      <c r="Z427" s="192"/>
      <c r="AA427" s="192"/>
      <c r="AB427" s="192"/>
      <c r="AC427" s="210"/>
      <c r="AD427" s="210"/>
      <c r="AE427" s="210"/>
      <c r="AF427" s="210"/>
      <c r="AG427" s="210"/>
      <c r="AH427" s="210"/>
      <c r="AI427" s="201"/>
      <c r="AJ427" s="366"/>
      <c r="AK427" s="201"/>
      <c r="AL427" s="368"/>
      <c r="AM427" s="192"/>
      <c r="AN427" s="201"/>
      <c r="AO427" s="201"/>
      <c r="AP427" s="201"/>
      <c r="AQ427" s="202"/>
      <c r="AR427" s="202"/>
      <c r="AS427" s="202"/>
      <c r="AT427" s="366"/>
      <c r="AU427" s="201"/>
      <c r="AV427" s="203"/>
      <c r="AW427" s="192"/>
      <c r="AX427" s="366"/>
      <c r="AY427" s="201"/>
      <c r="AZ427" s="201"/>
      <c r="BA427" s="201"/>
      <c r="BB427" s="210"/>
      <c r="BC427" s="210"/>
      <c r="BD427" s="210"/>
      <c r="BE427" s="210"/>
      <c r="BF427" s="210"/>
      <c r="BG427" s="210"/>
      <c r="BH427" s="210"/>
      <c r="BI427" s="210"/>
      <c r="BJ427" s="210"/>
      <c r="BK427" s="210"/>
      <c r="BL427" s="210"/>
      <c r="BM427" s="210"/>
      <c r="BN427" s="210"/>
      <c r="BO427" s="210"/>
      <c r="BP427" s="210"/>
      <c r="BQ427" s="210"/>
      <c r="BR427" s="210"/>
      <c r="BS427" s="210"/>
      <c r="BT427" s="210"/>
      <c r="BU427" s="189"/>
    </row>
    <row r="428" spans="1:73" s="160" customFormat="1" x14ac:dyDescent="0.2">
      <c r="A428" s="191"/>
      <c r="B428" s="192"/>
      <c r="C428" s="206"/>
      <c r="D428" s="206"/>
      <c r="E428" s="207"/>
      <c r="F428" s="195"/>
      <c r="G428" s="192"/>
      <c r="H428" s="192"/>
      <c r="I428" s="192"/>
      <c r="J428" s="192"/>
      <c r="K428" s="192"/>
      <c r="L428" s="196"/>
      <c r="M428" s="202"/>
      <c r="N428" s="192"/>
      <c r="O428" s="192"/>
      <c r="P428" s="197"/>
      <c r="Q428" s="208"/>
      <c r="R428" s="199"/>
      <c r="S428" s="192"/>
      <c r="T428" s="199"/>
      <c r="U428" s="200"/>
      <c r="V428" s="192"/>
      <c r="W428" s="192"/>
      <c r="X428" s="192"/>
      <c r="Y428" s="192"/>
      <c r="Z428" s="192"/>
      <c r="AA428" s="192"/>
      <c r="AB428" s="192"/>
      <c r="AC428" s="210"/>
      <c r="AD428" s="210"/>
      <c r="AE428" s="210"/>
      <c r="AF428" s="210"/>
      <c r="AG428" s="210"/>
      <c r="AH428" s="210"/>
      <c r="AI428" s="201"/>
      <c r="AJ428" s="366"/>
      <c r="AK428" s="201"/>
      <c r="AL428" s="368"/>
      <c r="AM428" s="192"/>
      <c r="AN428" s="201"/>
      <c r="AO428" s="201"/>
      <c r="AP428" s="201"/>
      <c r="AQ428" s="202"/>
      <c r="AR428" s="202"/>
      <c r="AS428" s="202"/>
      <c r="AT428" s="366"/>
      <c r="AU428" s="201"/>
      <c r="AV428" s="203"/>
      <c r="AW428" s="192"/>
      <c r="AX428" s="366"/>
      <c r="AY428" s="201"/>
      <c r="AZ428" s="201"/>
      <c r="BA428" s="201"/>
      <c r="BB428" s="210"/>
      <c r="BC428" s="210"/>
      <c r="BD428" s="210"/>
      <c r="BE428" s="210"/>
      <c r="BF428" s="210"/>
      <c r="BG428" s="210"/>
      <c r="BH428" s="210"/>
      <c r="BI428" s="210"/>
      <c r="BJ428" s="210"/>
      <c r="BK428" s="210"/>
      <c r="BL428" s="210"/>
      <c r="BM428" s="210"/>
      <c r="BN428" s="210"/>
      <c r="BO428" s="210"/>
      <c r="BP428" s="210"/>
      <c r="BQ428" s="210"/>
      <c r="BR428" s="210"/>
      <c r="BS428" s="210"/>
      <c r="BT428" s="210"/>
      <c r="BU428" s="189"/>
    </row>
    <row r="429" spans="1:73" s="160" customFormat="1" x14ac:dyDescent="0.2">
      <c r="A429" s="191"/>
      <c r="B429" s="192"/>
      <c r="C429" s="206"/>
      <c r="D429" s="206"/>
      <c r="E429" s="207"/>
      <c r="F429" s="195"/>
      <c r="G429" s="192"/>
      <c r="H429" s="192"/>
      <c r="I429" s="192"/>
      <c r="J429" s="192"/>
      <c r="K429" s="192"/>
      <c r="L429" s="196"/>
      <c r="M429" s="202"/>
      <c r="N429" s="192"/>
      <c r="O429" s="192"/>
      <c r="P429" s="197"/>
      <c r="Q429" s="208"/>
      <c r="R429" s="199"/>
      <c r="S429" s="192"/>
      <c r="T429" s="199"/>
      <c r="U429" s="200"/>
      <c r="V429" s="192"/>
      <c r="W429" s="192"/>
      <c r="X429" s="192"/>
      <c r="Y429" s="192"/>
      <c r="Z429" s="192"/>
      <c r="AA429" s="192"/>
      <c r="AB429" s="192"/>
      <c r="AC429" s="210"/>
      <c r="AD429" s="210"/>
      <c r="AE429" s="210"/>
      <c r="AF429" s="210"/>
      <c r="AG429" s="210"/>
      <c r="AH429" s="210"/>
      <c r="AI429" s="201"/>
      <c r="AJ429" s="366"/>
      <c r="AK429" s="201"/>
      <c r="AL429" s="368"/>
      <c r="AM429" s="192"/>
      <c r="AN429" s="201"/>
      <c r="AO429" s="201"/>
      <c r="AP429" s="201"/>
      <c r="AQ429" s="202"/>
      <c r="AR429" s="202"/>
      <c r="AS429" s="202"/>
      <c r="AT429" s="366"/>
      <c r="AU429" s="201"/>
      <c r="AV429" s="203"/>
      <c r="AW429" s="192"/>
      <c r="AX429" s="366"/>
      <c r="AY429" s="201"/>
      <c r="AZ429" s="201"/>
      <c r="BA429" s="201"/>
      <c r="BB429" s="210"/>
      <c r="BC429" s="210"/>
      <c r="BD429" s="210"/>
      <c r="BE429" s="210"/>
      <c r="BF429" s="210"/>
      <c r="BG429" s="210"/>
      <c r="BH429" s="210"/>
      <c r="BI429" s="210"/>
      <c r="BJ429" s="210"/>
      <c r="BK429" s="210"/>
      <c r="BL429" s="210"/>
      <c r="BM429" s="210"/>
      <c r="BN429" s="210"/>
      <c r="BO429" s="210"/>
      <c r="BP429" s="210"/>
      <c r="BQ429" s="210"/>
      <c r="BR429" s="210"/>
      <c r="BS429" s="210"/>
      <c r="BT429" s="210"/>
      <c r="BU429" s="189"/>
    </row>
    <row r="430" spans="1:73" s="160" customFormat="1" x14ac:dyDescent="0.2">
      <c r="A430" s="191"/>
      <c r="B430" s="192"/>
      <c r="C430" s="206"/>
      <c r="D430" s="206"/>
      <c r="E430" s="207"/>
      <c r="F430" s="195"/>
      <c r="G430" s="192"/>
      <c r="H430" s="192"/>
      <c r="I430" s="192"/>
      <c r="J430" s="192"/>
      <c r="K430" s="192"/>
      <c r="L430" s="196"/>
      <c r="M430" s="202"/>
      <c r="N430" s="192"/>
      <c r="O430" s="192"/>
      <c r="P430" s="197"/>
      <c r="Q430" s="208"/>
      <c r="R430" s="199"/>
      <c r="S430" s="192"/>
      <c r="T430" s="199"/>
      <c r="U430" s="200"/>
      <c r="V430" s="192"/>
      <c r="W430" s="192"/>
      <c r="X430" s="192"/>
      <c r="Y430" s="192"/>
      <c r="Z430" s="192"/>
      <c r="AA430" s="192"/>
      <c r="AB430" s="192"/>
      <c r="AC430" s="210"/>
      <c r="AD430" s="210"/>
      <c r="AE430" s="210"/>
      <c r="AF430" s="210"/>
      <c r="AG430" s="210"/>
      <c r="AH430" s="210"/>
      <c r="AI430" s="201"/>
      <c r="AJ430" s="366"/>
      <c r="AK430" s="201"/>
      <c r="AL430" s="368"/>
      <c r="AM430" s="192"/>
      <c r="AN430" s="201"/>
      <c r="AO430" s="201"/>
      <c r="AP430" s="201"/>
      <c r="AQ430" s="202"/>
      <c r="AR430" s="202"/>
      <c r="AS430" s="202"/>
      <c r="AT430" s="366"/>
      <c r="AU430" s="201"/>
      <c r="AV430" s="203"/>
      <c r="AW430" s="192"/>
      <c r="AX430" s="366"/>
      <c r="AY430" s="201"/>
      <c r="AZ430" s="201"/>
      <c r="BA430" s="201"/>
      <c r="BB430" s="210"/>
      <c r="BC430" s="210"/>
      <c r="BD430" s="210"/>
      <c r="BE430" s="210"/>
      <c r="BF430" s="210"/>
      <c r="BG430" s="210"/>
      <c r="BH430" s="210"/>
      <c r="BI430" s="210"/>
      <c r="BJ430" s="210"/>
      <c r="BK430" s="210"/>
      <c r="BL430" s="210"/>
      <c r="BM430" s="210"/>
      <c r="BN430" s="210"/>
      <c r="BO430" s="210"/>
      <c r="BP430" s="210"/>
      <c r="BQ430" s="210"/>
      <c r="BR430" s="210"/>
      <c r="BS430" s="210"/>
      <c r="BT430" s="210"/>
      <c r="BU430" s="189"/>
    </row>
    <row r="431" spans="1:73" s="160" customFormat="1" x14ac:dyDescent="0.2">
      <c r="A431" s="191"/>
      <c r="B431" s="192"/>
      <c r="C431" s="206"/>
      <c r="D431" s="206"/>
      <c r="E431" s="207"/>
      <c r="F431" s="195"/>
      <c r="G431" s="192"/>
      <c r="H431" s="192"/>
      <c r="I431" s="192"/>
      <c r="J431" s="192"/>
      <c r="K431" s="192"/>
      <c r="L431" s="196"/>
      <c r="M431" s="202"/>
      <c r="N431" s="192"/>
      <c r="O431" s="192"/>
      <c r="P431" s="197"/>
      <c r="Q431" s="208"/>
      <c r="R431" s="199"/>
      <c r="S431" s="192"/>
      <c r="T431" s="199"/>
      <c r="U431" s="200"/>
      <c r="V431" s="192"/>
      <c r="W431" s="192"/>
      <c r="X431" s="192"/>
      <c r="Y431" s="192"/>
      <c r="Z431" s="192"/>
      <c r="AA431" s="192"/>
      <c r="AB431" s="192"/>
      <c r="AC431" s="210"/>
      <c r="AD431" s="210"/>
      <c r="AE431" s="210"/>
      <c r="AF431" s="210"/>
      <c r="AG431" s="210"/>
      <c r="AH431" s="210"/>
      <c r="AI431" s="201"/>
      <c r="AJ431" s="366"/>
      <c r="AK431" s="201"/>
      <c r="AL431" s="368"/>
      <c r="AM431" s="192"/>
      <c r="AN431" s="201"/>
      <c r="AO431" s="201"/>
      <c r="AP431" s="201"/>
      <c r="AQ431" s="202"/>
      <c r="AR431" s="202"/>
      <c r="AS431" s="202"/>
      <c r="AT431" s="366"/>
      <c r="AU431" s="201"/>
      <c r="AV431" s="203"/>
      <c r="AW431" s="192"/>
      <c r="AX431" s="366"/>
      <c r="AY431" s="201"/>
      <c r="AZ431" s="201"/>
      <c r="BA431" s="201"/>
      <c r="BB431" s="210"/>
      <c r="BC431" s="210"/>
      <c r="BD431" s="210"/>
      <c r="BE431" s="210"/>
      <c r="BF431" s="210"/>
      <c r="BG431" s="210"/>
      <c r="BH431" s="210"/>
      <c r="BI431" s="210"/>
      <c r="BJ431" s="210"/>
      <c r="BK431" s="210"/>
      <c r="BL431" s="210"/>
      <c r="BM431" s="210"/>
      <c r="BN431" s="210"/>
      <c r="BO431" s="210"/>
      <c r="BP431" s="210"/>
      <c r="BQ431" s="210"/>
      <c r="BR431" s="210"/>
      <c r="BS431" s="210"/>
      <c r="BT431" s="210"/>
      <c r="BU431" s="189"/>
    </row>
    <row r="432" spans="1:73" s="160" customFormat="1" x14ac:dyDescent="0.2">
      <c r="A432" s="191"/>
      <c r="B432" s="192"/>
      <c r="C432" s="206"/>
      <c r="D432" s="206"/>
      <c r="E432" s="207"/>
      <c r="F432" s="195"/>
      <c r="G432" s="192"/>
      <c r="H432" s="192"/>
      <c r="I432" s="192"/>
      <c r="J432" s="192"/>
      <c r="K432" s="192"/>
      <c r="L432" s="196"/>
      <c r="M432" s="202"/>
      <c r="N432" s="192"/>
      <c r="O432" s="192"/>
      <c r="P432" s="197"/>
      <c r="Q432" s="208"/>
      <c r="R432" s="199"/>
      <c r="S432" s="192"/>
      <c r="T432" s="199"/>
      <c r="U432" s="200"/>
      <c r="V432" s="192"/>
      <c r="W432" s="192"/>
      <c r="X432" s="192"/>
      <c r="Y432" s="192"/>
      <c r="Z432" s="192"/>
      <c r="AA432" s="192"/>
      <c r="AB432" s="192"/>
      <c r="AC432" s="210"/>
      <c r="AD432" s="210"/>
      <c r="AE432" s="210"/>
      <c r="AF432" s="210"/>
      <c r="AG432" s="210"/>
      <c r="AH432" s="210"/>
      <c r="AI432" s="201"/>
      <c r="AJ432" s="366"/>
      <c r="AK432" s="201"/>
      <c r="AL432" s="368"/>
      <c r="AM432" s="192"/>
      <c r="AN432" s="201"/>
      <c r="AO432" s="201"/>
      <c r="AP432" s="201"/>
      <c r="AQ432" s="202"/>
      <c r="AR432" s="202"/>
      <c r="AS432" s="202"/>
      <c r="AT432" s="366"/>
      <c r="AU432" s="201"/>
      <c r="AV432" s="203"/>
      <c r="AW432" s="192"/>
      <c r="AX432" s="366"/>
      <c r="AY432" s="201"/>
      <c r="AZ432" s="201"/>
      <c r="BA432" s="201"/>
      <c r="BB432" s="210"/>
      <c r="BC432" s="210"/>
      <c r="BD432" s="210"/>
      <c r="BE432" s="210"/>
      <c r="BF432" s="210"/>
      <c r="BG432" s="210"/>
      <c r="BH432" s="210"/>
      <c r="BI432" s="210"/>
      <c r="BJ432" s="210"/>
      <c r="BK432" s="210"/>
      <c r="BL432" s="210"/>
      <c r="BM432" s="210"/>
      <c r="BN432" s="210"/>
      <c r="BO432" s="210"/>
      <c r="BP432" s="210"/>
      <c r="BQ432" s="210"/>
      <c r="BR432" s="210"/>
      <c r="BS432" s="210"/>
      <c r="BT432" s="210"/>
      <c r="BU432" s="189"/>
    </row>
    <row r="433" spans="1:73" s="160" customFormat="1" x14ac:dyDescent="0.2">
      <c r="A433" s="191"/>
      <c r="B433" s="192"/>
      <c r="C433" s="206"/>
      <c r="D433" s="206"/>
      <c r="E433" s="207"/>
      <c r="F433" s="195"/>
      <c r="G433" s="192"/>
      <c r="H433" s="192"/>
      <c r="I433" s="192"/>
      <c r="J433" s="192"/>
      <c r="K433" s="192"/>
      <c r="L433" s="196"/>
      <c r="M433" s="202"/>
      <c r="N433" s="192"/>
      <c r="O433" s="192"/>
      <c r="P433" s="197"/>
      <c r="Q433" s="208"/>
      <c r="R433" s="199"/>
      <c r="S433" s="192"/>
      <c r="T433" s="199"/>
      <c r="U433" s="200"/>
      <c r="V433" s="192"/>
      <c r="W433" s="192"/>
      <c r="X433" s="192"/>
      <c r="Y433" s="192"/>
      <c r="Z433" s="192"/>
      <c r="AA433" s="192"/>
      <c r="AB433" s="192"/>
      <c r="AC433" s="210"/>
      <c r="AD433" s="210"/>
      <c r="AE433" s="210"/>
      <c r="AF433" s="210"/>
      <c r="AG433" s="210"/>
      <c r="AH433" s="210"/>
      <c r="AI433" s="201"/>
      <c r="AJ433" s="366"/>
      <c r="AK433" s="201"/>
      <c r="AL433" s="368"/>
      <c r="AM433" s="192"/>
      <c r="AN433" s="201"/>
      <c r="AO433" s="201"/>
      <c r="AP433" s="201"/>
      <c r="AQ433" s="202"/>
      <c r="AR433" s="202"/>
      <c r="AS433" s="202"/>
      <c r="AT433" s="366"/>
      <c r="AU433" s="201"/>
      <c r="AV433" s="203"/>
      <c r="AW433" s="192"/>
      <c r="AX433" s="366"/>
      <c r="AY433" s="201"/>
      <c r="AZ433" s="201"/>
      <c r="BA433" s="201"/>
      <c r="BB433" s="210"/>
      <c r="BC433" s="210"/>
      <c r="BD433" s="210"/>
      <c r="BE433" s="210"/>
      <c r="BF433" s="210"/>
      <c r="BG433" s="210"/>
      <c r="BH433" s="210"/>
      <c r="BI433" s="210"/>
      <c r="BJ433" s="210"/>
      <c r="BK433" s="210"/>
      <c r="BL433" s="210"/>
      <c r="BM433" s="210"/>
      <c r="BN433" s="210"/>
      <c r="BO433" s="210"/>
      <c r="BP433" s="210"/>
      <c r="BQ433" s="210"/>
      <c r="BR433" s="210"/>
      <c r="BS433" s="210"/>
      <c r="BT433" s="210"/>
      <c r="BU433" s="189"/>
    </row>
    <row r="434" spans="1:73" s="160" customFormat="1" x14ac:dyDescent="0.2">
      <c r="A434" s="191"/>
      <c r="B434" s="192"/>
      <c r="C434" s="206"/>
      <c r="D434" s="206"/>
      <c r="E434" s="207"/>
      <c r="F434" s="195"/>
      <c r="G434" s="192"/>
      <c r="H434" s="192"/>
      <c r="I434" s="192"/>
      <c r="J434" s="192"/>
      <c r="K434" s="192"/>
      <c r="L434" s="196"/>
      <c r="M434" s="202"/>
      <c r="N434" s="192"/>
      <c r="O434" s="192"/>
      <c r="P434" s="197"/>
      <c r="Q434" s="208"/>
      <c r="R434" s="199"/>
      <c r="S434" s="192"/>
      <c r="T434" s="199"/>
      <c r="U434" s="200"/>
      <c r="V434" s="192"/>
      <c r="W434" s="192"/>
      <c r="X434" s="192"/>
      <c r="Y434" s="192"/>
      <c r="Z434" s="192"/>
      <c r="AA434" s="192"/>
      <c r="AB434" s="192"/>
      <c r="AC434" s="210"/>
      <c r="AD434" s="210"/>
      <c r="AE434" s="210"/>
      <c r="AF434" s="210"/>
      <c r="AG434" s="210"/>
      <c r="AH434" s="210"/>
      <c r="AI434" s="201"/>
      <c r="AJ434" s="366"/>
      <c r="AK434" s="201"/>
      <c r="AL434" s="368"/>
      <c r="AM434" s="192"/>
      <c r="AN434" s="201"/>
      <c r="AO434" s="201"/>
      <c r="AP434" s="201"/>
      <c r="AQ434" s="202"/>
      <c r="AR434" s="202"/>
      <c r="AS434" s="202"/>
      <c r="AT434" s="366"/>
      <c r="AU434" s="201"/>
      <c r="AV434" s="203"/>
      <c r="AW434" s="192"/>
      <c r="AX434" s="366"/>
      <c r="AY434" s="201"/>
      <c r="AZ434" s="201"/>
      <c r="BA434" s="201"/>
      <c r="BB434" s="210"/>
      <c r="BC434" s="210"/>
      <c r="BD434" s="210"/>
      <c r="BE434" s="210"/>
      <c r="BF434" s="210"/>
      <c r="BG434" s="210"/>
      <c r="BH434" s="210"/>
      <c r="BI434" s="210"/>
      <c r="BJ434" s="210"/>
      <c r="BK434" s="210"/>
      <c r="BL434" s="210"/>
      <c r="BM434" s="210"/>
      <c r="BN434" s="210"/>
      <c r="BO434" s="210"/>
      <c r="BP434" s="210"/>
      <c r="BQ434" s="210"/>
      <c r="BR434" s="210"/>
      <c r="BS434" s="210"/>
      <c r="BT434" s="210"/>
      <c r="BU434" s="189"/>
    </row>
    <row r="435" spans="1:73" s="160" customFormat="1" x14ac:dyDescent="0.2">
      <c r="A435" s="191"/>
      <c r="B435" s="192"/>
      <c r="C435" s="206"/>
      <c r="D435" s="206"/>
      <c r="E435" s="207"/>
      <c r="F435" s="195"/>
      <c r="G435" s="192"/>
      <c r="H435" s="192"/>
      <c r="I435" s="192"/>
      <c r="J435" s="192"/>
      <c r="K435" s="192"/>
      <c r="L435" s="196"/>
      <c r="M435" s="202"/>
      <c r="N435" s="192"/>
      <c r="O435" s="192"/>
      <c r="P435" s="197"/>
      <c r="Q435" s="208"/>
      <c r="R435" s="199"/>
      <c r="S435" s="192"/>
      <c r="T435" s="199"/>
      <c r="U435" s="200"/>
      <c r="V435" s="192"/>
      <c r="W435" s="192"/>
      <c r="X435" s="192"/>
      <c r="Y435" s="192"/>
      <c r="Z435" s="192"/>
      <c r="AA435" s="192"/>
      <c r="AB435" s="192"/>
      <c r="AC435" s="210"/>
      <c r="AD435" s="210"/>
      <c r="AE435" s="210"/>
      <c r="AF435" s="210"/>
      <c r="AG435" s="210"/>
      <c r="AH435" s="210"/>
      <c r="AI435" s="201"/>
      <c r="AJ435" s="366"/>
      <c r="AK435" s="201"/>
      <c r="AL435" s="368"/>
      <c r="AM435" s="192"/>
      <c r="AN435" s="201"/>
      <c r="AO435" s="201"/>
      <c r="AP435" s="201"/>
      <c r="AQ435" s="202"/>
      <c r="AR435" s="202"/>
      <c r="AS435" s="202"/>
      <c r="AT435" s="366"/>
      <c r="AU435" s="201"/>
      <c r="AV435" s="203"/>
      <c r="AW435" s="192"/>
      <c r="AX435" s="366"/>
      <c r="AY435" s="201"/>
      <c r="AZ435" s="201"/>
      <c r="BA435" s="201"/>
      <c r="BB435" s="210"/>
      <c r="BC435" s="210"/>
      <c r="BD435" s="210"/>
      <c r="BE435" s="210"/>
      <c r="BF435" s="210"/>
      <c r="BG435" s="210"/>
      <c r="BH435" s="210"/>
      <c r="BI435" s="210"/>
      <c r="BJ435" s="210"/>
      <c r="BK435" s="210"/>
      <c r="BL435" s="210"/>
      <c r="BM435" s="210"/>
      <c r="BN435" s="210"/>
      <c r="BO435" s="210"/>
      <c r="BP435" s="210"/>
      <c r="BQ435" s="210"/>
      <c r="BR435" s="210"/>
      <c r="BS435" s="210"/>
      <c r="BT435" s="210"/>
      <c r="BU435" s="189"/>
    </row>
    <row r="436" spans="1:73" s="160" customFormat="1" x14ac:dyDescent="0.2">
      <c r="A436" s="191"/>
      <c r="B436" s="192"/>
      <c r="C436" s="206"/>
      <c r="D436" s="206"/>
      <c r="E436" s="207"/>
      <c r="F436" s="195"/>
      <c r="G436" s="192"/>
      <c r="H436" s="192"/>
      <c r="I436" s="192"/>
      <c r="J436" s="192"/>
      <c r="K436" s="192"/>
      <c r="L436" s="196"/>
      <c r="M436" s="202"/>
      <c r="N436" s="192"/>
      <c r="O436" s="192"/>
      <c r="P436" s="197"/>
      <c r="Q436" s="208"/>
      <c r="R436" s="199"/>
      <c r="S436" s="192"/>
      <c r="T436" s="199"/>
      <c r="U436" s="200"/>
      <c r="V436" s="192"/>
      <c r="W436" s="192"/>
      <c r="X436" s="192"/>
      <c r="Y436" s="192"/>
      <c r="Z436" s="192"/>
      <c r="AA436" s="192"/>
      <c r="AB436" s="192"/>
      <c r="AC436" s="210"/>
      <c r="AD436" s="210"/>
      <c r="AE436" s="210"/>
      <c r="AF436" s="210"/>
      <c r="AG436" s="210"/>
      <c r="AH436" s="210"/>
      <c r="AI436" s="201"/>
      <c r="AJ436" s="366"/>
      <c r="AK436" s="201"/>
      <c r="AL436" s="368"/>
      <c r="AM436" s="192"/>
      <c r="AN436" s="201"/>
      <c r="AO436" s="201"/>
      <c r="AP436" s="201"/>
      <c r="AQ436" s="202"/>
      <c r="AR436" s="202"/>
      <c r="AS436" s="202"/>
      <c r="AT436" s="366"/>
      <c r="AU436" s="201"/>
      <c r="AV436" s="203"/>
      <c r="AW436" s="192"/>
      <c r="AX436" s="366"/>
      <c r="AY436" s="201"/>
      <c r="AZ436" s="201"/>
      <c r="BA436" s="201"/>
      <c r="BB436" s="210"/>
      <c r="BC436" s="210"/>
      <c r="BD436" s="210"/>
      <c r="BE436" s="210"/>
      <c r="BF436" s="210"/>
      <c r="BG436" s="210"/>
      <c r="BH436" s="210"/>
      <c r="BI436" s="210"/>
      <c r="BJ436" s="210"/>
      <c r="BK436" s="210"/>
      <c r="BL436" s="210"/>
      <c r="BM436" s="210"/>
      <c r="BN436" s="210"/>
      <c r="BO436" s="210"/>
      <c r="BP436" s="210"/>
      <c r="BQ436" s="210"/>
      <c r="BR436" s="210"/>
      <c r="BS436" s="210"/>
      <c r="BT436" s="210"/>
      <c r="BU436" s="189"/>
    </row>
    <row r="437" spans="1:73" s="160" customFormat="1" x14ac:dyDescent="0.2">
      <c r="A437" s="191"/>
      <c r="B437" s="192"/>
      <c r="C437" s="206"/>
      <c r="D437" s="206"/>
      <c r="E437" s="207"/>
      <c r="F437" s="195"/>
      <c r="G437" s="192"/>
      <c r="H437" s="192"/>
      <c r="I437" s="192"/>
      <c r="J437" s="192"/>
      <c r="K437" s="192"/>
      <c r="L437" s="196"/>
      <c r="M437" s="202"/>
      <c r="N437" s="192"/>
      <c r="O437" s="192"/>
      <c r="P437" s="197"/>
      <c r="Q437" s="208"/>
      <c r="R437" s="199"/>
      <c r="S437" s="192"/>
      <c r="T437" s="199"/>
      <c r="U437" s="200"/>
      <c r="V437" s="192"/>
      <c r="W437" s="192"/>
      <c r="X437" s="192"/>
      <c r="Y437" s="192"/>
      <c r="Z437" s="192"/>
      <c r="AA437" s="192"/>
      <c r="AB437" s="192"/>
      <c r="AC437" s="210"/>
      <c r="AD437" s="210"/>
      <c r="AE437" s="210"/>
      <c r="AF437" s="210"/>
      <c r="AG437" s="210"/>
      <c r="AH437" s="210"/>
      <c r="AI437" s="201"/>
      <c r="AJ437" s="366"/>
      <c r="AK437" s="201"/>
      <c r="AL437" s="368"/>
      <c r="AM437" s="192"/>
      <c r="AN437" s="201"/>
      <c r="AO437" s="201"/>
      <c r="AP437" s="201"/>
      <c r="AQ437" s="202"/>
      <c r="AR437" s="202"/>
      <c r="AS437" s="202"/>
      <c r="AT437" s="366"/>
      <c r="AU437" s="201"/>
      <c r="AV437" s="203"/>
      <c r="AW437" s="192"/>
      <c r="AX437" s="366"/>
      <c r="AY437" s="201"/>
      <c r="AZ437" s="201"/>
      <c r="BA437" s="201"/>
      <c r="BB437" s="210"/>
      <c r="BC437" s="210"/>
      <c r="BD437" s="210"/>
      <c r="BE437" s="210"/>
      <c r="BF437" s="210"/>
      <c r="BG437" s="210"/>
      <c r="BH437" s="210"/>
      <c r="BI437" s="210"/>
      <c r="BJ437" s="210"/>
      <c r="BK437" s="210"/>
      <c r="BL437" s="210"/>
      <c r="BM437" s="210"/>
      <c r="BN437" s="210"/>
      <c r="BO437" s="210"/>
      <c r="BP437" s="210"/>
      <c r="BQ437" s="210"/>
      <c r="BR437" s="210"/>
      <c r="BS437" s="210"/>
      <c r="BT437" s="210"/>
      <c r="BU437" s="189"/>
    </row>
    <row r="438" spans="1:73" s="160" customFormat="1" x14ac:dyDescent="0.2">
      <c r="A438" s="191"/>
      <c r="B438" s="192"/>
      <c r="C438" s="206"/>
      <c r="D438" s="206"/>
      <c r="E438" s="207"/>
      <c r="F438" s="195"/>
      <c r="G438" s="192"/>
      <c r="H438" s="192"/>
      <c r="I438" s="192"/>
      <c r="J438" s="192"/>
      <c r="K438" s="192"/>
      <c r="L438" s="196"/>
      <c r="M438" s="202"/>
      <c r="N438" s="192"/>
      <c r="O438" s="192"/>
      <c r="P438" s="197"/>
      <c r="Q438" s="208"/>
      <c r="R438" s="199"/>
      <c r="S438" s="192"/>
      <c r="T438" s="199"/>
      <c r="U438" s="200"/>
      <c r="V438" s="192"/>
      <c r="W438" s="192"/>
      <c r="X438" s="192"/>
      <c r="Y438" s="192"/>
      <c r="Z438" s="192"/>
      <c r="AA438" s="192"/>
      <c r="AB438" s="192"/>
      <c r="AC438" s="210"/>
      <c r="AD438" s="210"/>
      <c r="AE438" s="210"/>
      <c r="AF438" s="210"/>
      <c r="AG438" s="210"/>
      <c r="AH438" s="210"/>
      <c r="AI438" s="201"/>
      <c r="AJ438" s="366"/>
      <c r="AK438" s="201"/>
      <c r="AL438" s="368"/>
      <c r="AM438" s="192"/>
      <c r="AN438" s="201"/>
      <c r="AO438" s="201"/>
      <c r="AP438" s="201"/>
      <c r="AQ438" s="202"/>
      <c r="AR438" s="202"/>
      <c r="AS438" s="202"/>
      <c r="AT438" s="366"/>
      <c r="AU438" s="201"/>
      <c r="AV438" s="203"/>
      <c r="AW438" s="192"/>
      <c r="AX438" s="366"/>
      <c r="AY438" s="201"/>
      <c r="AZ438" s="201"/>
      <c r="BA438" s="201"/>
      <c r="BB438" s="210"/>
      <c r="BC438" s="210"/>
      <c r="BD438" s="210"/>
      <c r="BE438" s="210"/>
      <c r="BF438" s="210"/>
      <c r="BG438" s="210"/>
      <c r="BH438" s="210"/>
      <c r="BI438" s="210"/>
      <c r="BJ438" s="210"/>
      <c r="BK438" s="210"/>
      <c r="BL438" s="210"/>
      <c r="BM438" s="210"/>
      <c r="BN438" s="210"/>
      <c r="BO438" s="210"/>
      <c r="BP438" s="210"/>
      <c r="BQ438" s="210"/>
      <c r="BR438" s="210"/>
      <c r="BS438" s="210"/>
      <c r="BT438" s="210"/>
      <c r="BU438" s="189"/>
    </row>
    <row r="439" spans="1:73" s="160" customFormat="1" x14ac:dyDescent="0.2">
      <c r="A439" s="191"/>
      <c r="B439" s="192"/>
      <c r="C439" s="206"/>
      <c r="D439" s="206"/>
      <c r="E439" s="207"/>
      <c r="F439" s="195"/>
      <c r="G439" s="192"/>
      <c r="H439" s="192"/>
      <c r="I439" s="192"/>
      <c r="J439" s="192"/>
      <c r="K439" s="192"/>
      <c r="L439" s="196"/>
      <c r="M439" s="202"/>
      <c r="N439" s="192"/>
      <c r="O439" s="192"/>
      <c r="P439" s="197"/>
      <c r="Q439" s="208"/>
      <c r="R439" s="199"/>
      <c r="S439" s="192"/>
      <c r="T439" s="199"/>
      <c r="U439" s="200"/>
      <c r="V439" s="192"/>
      <c r="W439" s="192"/>
      <c r="X439" s="192"/>
      <c r="Y439" s="192"/>
      <c r="Z439" s="192"/>
      <c r="AA439" s="192"/>
      <c r="AB439" s="192"/>
      <c r="AC439" s="210"/>
      <c r="AD439" s="210"/>
      <c r="AE439" s="210"/>
      <c r="AF439" s="210"/>
      <c r="AG439" s="210"/>
      <c r="AH439" s="210"/>
      <c r="AI439" s="201"/>
      <c r="AJ439" s="366"/>
      <c r="AK439" s="201"/>
      <c r="AL439" s="368"/>
      <c r="AM439" s="192"/>
      <c r="AN439" s="201"/>
      <c r="AO439" s="201"/>
      <c r="AP439" s="201"/>
      <c r="AQ439" s="202"/>
      <c r="AR439" s="202"/>
      <c r="AS439" s="202"/>
      <c r="AT439" s="366"/>
      <c r="AU439" s="201"/>
      <c r="AV439" s="203"/>
      <c r="AW439" s="192"/>
      <c r="AX439" s="366"/>
      <c r="AY439" s="201"/>
      <c r="AZ439" s="201"/>
      <c r="BA439" s="201"/>
      <c r="BB439" s="210"/>
      <c r="BC439" s="210"/>
      <c r="BD439" s="210"/>
      <c r="BE439" s="210"/>
      <c r="BF439" s="210"/>
      <c r="BG439" s="210"/>
      <c r="BH439" s="210"/>
      <c r="BI439" s="210"/>
      <c r="BJ439" s="210"/>
      <c r="BK439" s="210"/>
      <c r="BL439" s="210"/>
      <c r="BM439" s="210"/>
      <c r="BN439" s="210"/>
      <c r="BO439" s="210"/>
      <c r="BP439" s="210"/>
      <c r="BQ439" s="210"/>
      <c r="BR439" s="210"/>
      <c r="BS439" s="210"/>
      <c r="BT439" s="210"/>
      <c r="BU439" s="189"/>
    </row>
    <row r="440" spans="1:73" s="160" customFormat="1" x14ac:dyDescent="0.2">
      <c r="A440" s="191"/>
      <c r="B440" s="192"/>
      <c r="C440" s="206"/>
      <c r="D440" s="206"/>
      <c r="E440" s="207"/>
      <c r="F440" s="195"/>
      <c r="G440" s="192"/>
      <c r="H440" s="192"/>
      <c r="I440" s="192"/>
      <c r="J440" s="192"/>
      <c r="K440" s="192"/>
      <c r="L440" s="196"/>
      <c r="M440" s="202"/>
      <c r="N440" s="192"/>
      <c r="O440" s="192"/>
      <c r="P440" s="197"/>
      <c r="Q440" s="208"/>
      <c r="R440" s="199"/>
      <c r="S440" s="192"/>
      <c r="T440" s="199"/>
      <c r="U440" s="200"/>
      <c r="V440" s="192"/>
      <c r="W440" s="192"/>
      <c r="X440" s="192"/>
      <c r="Y440" s="192"/>
      <c r="Z440" s="192"/>
      <c r="AA440" s="192"/>
      <c r="AB440" s="192"/>
      <c r="AC440" s="210"/>
      <c r="AD440" s="210"/>
      <c r="AE440" s="210"/>
      <c r="AF440" s="210"/>
      <c r="AG440" s="210"/>
      <c r="AH440" s="210"/>
      <c r="AI440" s="201"/>
      <c r="AJ440" s="366"/>
      <c r="AK440" s="201"/>
      <c r="AL440" s="368"/>
      <c r="AM440" s="192"/>
      <c r="AN440" s="201"/>
      <c r="AO440" s="201"/>
      <c r="AP440" s="201"/>
      <c r="AQ440" s="202"/>
      <c r="AR440" s="202"/>
      <c r="AS440" s="202"/>
      <c r="AT440" s="366"/>
      <c r="AU440" s="201"/>
      <c r="AV440" s="203"/>
      <c r="AW440" s="192"/>
      <c r="AX440" s="366"/>
      <c r="AY440" s="201"/>
      <c r="AZ440" s="201"/>
      <c r="BA440" s="201"/>
      <c r="BB440" s="210"/>
      <c r="BC440" s="210"/>
      <c r="BD440" s="210"/>
      <c r="BE440" s="210"/>
      <c r="BF440" s="210"/>
      <c r="BG440" s="210"/>
      <c r="BH440" s="210"/>
      <c r="BI440" s="210"/>
      <c r="BJ440" s="210"/>
      <c r="BK440" s="210"/>
      <c r="BL440" s="210"/>
      <c r="BM440" s="210"/>
      <c r="BN440" s="210"/>
      <c r="BO440" s="210"/>
      <c r="BP440" s="210"/>
      <c r="BQ440" s="210"/>
      <c r="BR440" s="210"/>
      <c r="BS440" s="210"/>
      <c r="BT440" s="210"/>
      <c r="BU440" s="189"/>
    </row>
    <row r="441" spans="1:73" s="160" customFormat="1" x14ac:dyDescent="0.2">
      <c r="A441" s="191"/>
      <c r="B441" s="192"/>
      <c r="C441" s="206"/>
      <c r="D441" s="206"/>
      <c r="E441" s="207"/>
      <c r="F441" s="195"/>
      <c r="G441" s="192"/>
      <c r="H441" s="192"/>
      <c r="I441" s="192"/>
      <c r="J441" s="192"/>
      <c r="K441" s="192"/>
      <c r="L441" s="196"/>
      <c r="M441" s="202"/>
      <c r="N441" s="192"/>
      <c r="O441" s="192"/>
      <c r="P441" s="197"/>
      <c r="Q441" s="208"/>
      <c r="R441" s="199"/>
      <c r="S441" s="192"/>
      <c r="T441" s="199"/>
      <c r="U441" s="200"/>
      <c r="V441" s="192"/>
      <c r="W441" s="192"/>
      <c r="X441" s="192"/>
      <c r="Y441" s="192"/>
      <c r="Z441" s="192"/>
      <c r="AA441" s="192"/>
      <c r="AB441" s="192"/>
      <c r="AC441" s="210"/>
      <c r="AD441" s="210"/>
      <c r="AE441" s="210"/>
      <c r="AF441" s="210"/>
      <c r="AG441" s="210"/>
      <c r="AH441" s="210"/>
      <c r="AI441" s="201"/>
      <c r="AJ441" s="366"/>
      <c r="AK441" s="201"/>
      <c r="AL441" s="368"/>
      <c r="AM441" s="192"/>
      <c r="AN441" s="201"/>
      <c r="AO441" s="201"/>
      <c r="AP441" s="201"/>
      <c r="AQ441" s="202"/>
      <c r="AR441" s="202"/>
      <c r="AS441" s="202"/>
      <c r="AT441" s="366"/>
      <c r="AU441" s="201"/>
      <c r="AV441" s="203"/>
      <c r="AW441" s="192"/>
      <c r="AX441" s="366"/>
      <c r="AY441" s="201"/>
      <c r="AZ441" s="201"/>
      <c r="BA441" s="201"/>
      <c r="BB441" s="210"/>
      <c r="BC441" s="210"/>
      <c r="BD441" s="210"/>
      <c r="BE441" s="210"/>
      <c r="BF441" s="210"/>
      <c r="BG441" s="210"/>
      <c r="BH441" s="210"/>
      <c r="BI441" s="210"/>
      <c r="BJ441" s="210"/>
      <c r="BK441" s="210"/>
      <c r="BL441" s="210"/>
      <c r="BM441" s="210"/>
      <c r="BN441" s="210"/>
      <c r="BO441" s="210"/>
      <c r="BP441" s="210"/>
      <c r="BQ441" s="210"/>
      <c r="BR441" s="210"/>
      <c r="BS441" s="210"/>
      <c r="BT441" s="210"/>
      <c r="BU441" s="189"/>
    </row>
    <row r="442" spans="1:73" s="160" customFormat="1" x14ac:dyDescent="0.2">
      <c r="A442" s="191"/>
      <c r="B442" s="192"/>
      <c r="C442" s="206"/>
      <c r="D442" s="206"/>
      <c r="E442" s="207"/>
      <c r="F442" s="195"/>
      <c r="G442" s="192"/>
      <c r="H442" s="192"/>
      <c r="I442" s="192"/>
      <c r="J442" s="192"/>
      <c r="K442" s="192"/>
      <c r="L442" s="196"/>
      <c r="M442" s="202"/>
      <c r="N442" s="192"/>
      <c r="O442" s="192"/>
      <c r="P442" s="197"/>
      <c r="Q442" s="208"/>
      <c r="R442" s="199"/>
      <c r="S442" s="192"/>
      <c r="T442" s="199"/>
      <c r="U442" s="200"/>
      <c r="V442" s="192"/>
      <c r="W442" s="192"/>
      <c r="X442" s="192"/>
      <c r="Y442" s="192"/>
      <c r="Z442" s="192"/>
      <c r="AA442" s="192"/>
      <c r="AB442" s="192"/>
      <c r="AC442" s="210"/>
      <c r="AD442" s="210"/>
      <c r="AE442" s="210"/>
      <c r="AF442" s="210"/>
      <c r="AG442" s="210"/>
      <c r="AH442" s="210"/>
      <c r="AI442" s="201"/>
      <c r="AJ442" s="366"/>
      <c r="AK442" s="201"/>
      <c r="AL442" s="368"/>
      <c r="AM442" s="192"/>
      <c r="AN442" s="201"/>
      <c r="AO442" s="201"/>
      <c r="AP442" s="201"/>
      <c r="AQ442" s="202"/>
      <c r="AR442" s="202"/>
      <c r="AS442" s="202"/>
      <c r="AT442" s="366"/>
      <c r="AU442" s="201"/>
      <c r="AV442" s="203"/>
      <c r="AW442" s="192"/>
      <c r="AX442" s="366"/>
      <c r="AY442" s="201"/>
      <c r="AZ442" s="201"/>
      <c r="BA442" s="201"/>
      <c r="BB442" s="210"/>
      <c r="BC442" s="210"/>
      <c r="BD442" s="210"/>
      <c r="BE442" s="210"/>
      <c r="BF442" s="210"/>
      <c r="BG442" s="210"/>
      <c r="BH442" s="210"/>
      <c r="BI442" s="210"/>
      <c r="BJ442" s="210"/>
      <c r="BK442" s="210"/>
      <c r="BL442" s="210"/>
      <c r="BM442" s="210"/>
      <c r="BN442" s="210"/>
      <c r="BO442" s="210"/>
      <c r="BP442" s="210"/>
      <c r="BQ442" s="210"/>
      <c r="BR442" s="210"/>
      <c r="BS442" s="210"/>
      <c r="BT442" s="210"/>
      <c r="BU442" s="189"/>
    </row>
    <row r="443" spans="1:73" s="160" customFormat="1" x14ac:dyDescent="0.2">
      <c r="A443" s="191"/>
      <c r="B443" s="192"/>
      <c r="C443" s="206"/>
      <c r="D443" s="206"/>
      <c r="E443" s="207"/>
      <c r="F443" s="195"/>
      <c r="G443" s="192"/>
      <c r="H443" s="192"/>
      <c r="I443" s="192"/>
      <c r="J443" s="192"/>
      <c r="K443" s="192"/>
      <c r="L443" s="196"/>
      <c r="M443" s="202"/>
      <c r="N443" s="192"/>
      <c r="O443" s="192"/>
      <c r="P443" s="197"/>
      <c r="Q443" s="208"/>
      <c r="R443" s="199"/>
      <c r="S443" s="192"/>
      <c r="T443" s="199"/>
      <c r="U443" s="200"/>
      <c r="V443" s="192"/>
      <c r="W443" s="192"/>
      <c r="X443" s="192"/>
      <c r="Y443" s="192"/>
      <c r="Z443" s="192"/>
      <c r="AA443" s="192"/>
      <c r="AB443" s="192"/>
      <c r="AC443" s="210"/>
      <c r="AD443" s="210"/>
      <c r="AE443" s="210"/>
      <c r="AF443" s="210"/>
      <c r="AG443" s="210"/>
      <c r="AH443" s="210"/>
      <c r="AI443" s="201"/>
      <c r="AJ443" s="366"/>
      <c r="AK443" s="201"/>
      <c r="AL443" s="368"/>
      <c r="AM443" s="192"/>
      <c r="AN443" s="201"/>
      <c r="AO443" s="201"/>
      <c r="AP443" s="201"/>
      <c r="AQ443" s="202"/>
      <c r="AR443" s="202"/>
      <c r="AS443" s="202"/>
      <c r="AT443" s="366"/>
      <c r="AU443" s="201"/>
      <c r="AV443" s="203"/>
      <c r="AW443" s="192"/>
      <c r="AX443" s="366"/>
      <c r="AY443" s="201"/>
      <c r="AZ443" s="201"/>
      <c r="BA443" s="201"/>
      <c r="BB443" s="210"/>
      <c r="BC443" s="210"/>
      <c r="BD443" s="210"/>
      <c r="BE443" s="210"/>
      <c r="BF443" s="210"/>
      <c r="BG443" s="210"/>
      <c r="BH443" s="210"/>
      <c r="BI443" s="210"/>
      <c r="BJ443" s="210"/>
      <c r="BK443" s="210"/>
      <c r="BL443" s="210"/>
      <c r="BM443" s="210"/>
      <c r="BN443" s="210"/>
      <c r="BO443" s="210"/>
      <c r="BP443" s="210"/>
      <c r="BQ443" s="210"/>
      <c r="BR443" s="210"/>
      <c r="BS443" s="210"/>
      <c r="BT443" s="210"/>
      <c r="BU443" s="189"/>
    </row>
    <row r="444" spans="1:73" s="160" customFormat="1" x14ac:dyDescent="0.2">
      <c r="A444" s="191"/>
      <c r="B444" s="192"/>
      <c r="C444" s="206"/>
      <c r="D444" s="206"/>
      <c r="E444" s="207"/>
      <c r="F444" s="195"/>
      <c r="G444" s="192"/>
      <c r="H444" s="192"/>
      <c r="I444" s="192"/>
      <c r="J444" s="192"/>
      <c r="K444" s="192"/>
      <c r="L444" s="196"/>
      <c r="M444" s="202"/>
      <c r="N444" s="192"/>
      <c r="O444" s="192"/>
      <c r="P444" s="197"/>
      <c r="Q444" s="208"/>
      <c r="R444" s="199"/>
      <c r="S444" s="192"/>
      <c r="T444" s="199"/>
      <c r="U444" s="200"/>
      <c r="V444" s="192"/>
      <c r="W444" s="192"/>
      <c r="X444" s="192"/>
      <c r="Y444" s="192"/>
      <c r="Z444" s="192"/>
      <c r="AA444" s="192"/>
      <c r="AB444" s="192"/>
      <c r="AC444" s="210"/>
      <c r="AD444" s="210"/>
      <c r="AE444" s="210"/>
      <c r="AF444" s="210"/>
      <c r="AG444" s="210"/>
      <c r="AH444" s="210"/>
      <c r="AI444" s="201"/>
      <c r="AJ444" s="366"/>
      <c r="AK444" s="201"/>
      <c r="AL444" s="368"/>
      <c r="AM444" s="192"/>
      <c r="AN444" s="201"/>
      <c r="AO444" s="201"/>
      <c r="AP444" s="201"/>
      <c r="AQ444" s="202"/>
      <c r="AR444" s="202"/>
      <c r="AS444" s="202"/>
      <c r="AT444" s="366"/>
      <c r="AU444" s="201"/>
      <c r="AV444" s="203"/>
      <c r="AW444" s="192"/>
      <c r="AX444" s="366"/>
      <c r="AY444" s="201"/>
      <c r="AZ444" s="201"/>
      <c r="BA444" s="201"/>
      <c r="BB444" s="210"/>
      <c r="BC444" s="210"/>
      <c r="BD444" s="210"/>
      <c r="BE444" s="210"/>
      <c r="BF444" s="210"/>
      <c r="BG444" s="210"/>
      <c r="BH444" s="210"/>
      <c r="BI444" s="210"/>
      <c r="BJ444" s="210"/>
      <c r="BK444" s="210"/>
      <c r="BL444" s="210"/>
      <c r="BM444" s="210"/>
      <c r="BN444" s="210"/>
      <c r="BO444" s="210"/>
      <c r="BP444" s="210"/>
      <c r="BQ444" s="210"/>
      <c r="BR444" s="210"/>
      <c r="BS444" s="210"/>
      <c r="BT444" s="210"/>
      <c r="BU444" s="189"/>
    </row>
    <row r="445" spans="1:73" s="160" customFormat="1" x14ac:dyDescent="0.2">
      <c r="A445" s="191"/>
      <c r="B445" s="192"/>
      <c r="C445" s="206"/>
      <c r="D445" s="206"/>
      <c r="E445" s="207"/>
      <c r="F445" s="195"/>
      <c r="G445" s="192"/>
      <c r="H445" s="192"/>
      <c r="I445" s="192"/>
      <c r="J445" s="192"/>
      <c r="K445" s="192"/>
      <c r="L445" s="196"/>
      <c r="M445" s="202"/>
      <c r="N445" s="192"/>
      <c r="O445" s="192"/>
      <c r="P445" s="197"/>
      <c r="Q445" s="208"/>
      <c r="R445" s="199"/>
      <c r="S445" s="192"/>
      <c r="T445" s="199"/>
      <c r="U445" s="200"/>
      <c r="V445" s="192"/>
      <c r="W445" s="192"/>
      <c r="X445" s="192"/>
      <c r="Y445" s="192"/>
      <c r="Z445" s="192"/>
      <c r="AA445" s="192"/>
      <c r="AB445" s="192"/>
      <c r="AC445" s="210"/>
      <c r="AD445" s="210"/>
      <c r="AE445" s="210"/>
      <c r="AF445" s="210"/>
      <c r="AG445" s="210"/>
      <c r="AH445" s="210"/>
      <c r="AI445" s="201"/>
      <c r="AJ445" s="366"/>
      <c r="AK445" s="201"/>
      <c r="AL445" s="368"/>
      <c r="AM445" s="192"/>
      <c r="AN445" s="201"/>
      <c r="AO445" s="201"/>
      <c r="AP445" s="201"/>
      <c r="AQ445" s="202"/>
      <c r="AR445" s="202"/>
      <c r="AS445" s="202"/>
      <c r="AT445" s="366"/>
      <c r="AU445" s="201"/>
      <c r="AV445" s="203"/>
      <c r="AW445" s="192"/>
      <c r="AX445" s="366"/>
      <c r="AY445" s="201"/>
      <c r="AZ445" s="201"/>
      <c r="BA445" s="201"/>
      <c r="BB445" s="210"/>
      <c r="BC445" s="210"/>
      <c r="BD445" s="210"/>
      <c r="BE445" s="210"/>
      <c r="BF445" s="210"/>
      <c r="BG445" s="210"/>
      <c r="BH445" s="210"/>
      <c r="BI445" s="210"/>
      <c r="BJ445" s="210"/>
      <c r="BK445" s="210"/>
      <c r="BL445" s="210"/>
      <c r="BM445" s="210"/>
      <c r="BN445" s="210"/>
      <c r="BO445" s="210"/>
      <c r="BP445" s="210"/>
      <c r="BQ445" s="210"/>
      <c r="BR445" s="210"/>
      <c r="BS445" s="210"/>
      <c r="BT445" s="210"/>
      <c r="BU445" s="189"/>
    </row>
    <row r="446" spans="1:73" s="160" customFormat="1" x14ac:dyDescent="0.2">
      <c r="A446" s="191"/>
      <c r="B446" s="192"/>
      <c r="C446" s="206"/>
      <c r="D446" s="206"/>
      <c r="E446" s="207"/>
      <c r="F446" s="195"/>
      <c r="G446" s="192"/>
      <c r="H446" s="192"/>
      <c r="I446" s="192"/>
      <c r="J446" s="192"/>
      <c r="K446" s="192"/>
      <c r="L446" s="196"/>
      <c r="M446" s="202"/>
      <c r="N446" s="192"/>
      <c r="O446" s="192"/>
      <c r="P446" s="197"/>
      <c r="Q446" s="208"/>
      <c r="R446" s="199"/>
      <c r="S446" s="192"/>
      <c r="T446" s="199"/>
      <c r="U446" s="200"/>
      <c r="V446" s="192"/>
      <c r="W446" s="192"/>
      <c r="X446" s="192"/>
      <c r="Y446" s="192"/>
      <c r="Z446" s="192"/>
      <c r="AA446" s="192"/>
      <c r="AB446" s="192"/>
      <c r="AC446" s="210"/>
      <c r="AD446" s="210"/>
      <c r="AE446" s="210"/>
      <c r="AF446" s="210"/>
      <c r="AG446" s="210"/>
      <c r="AH446" s="210"/>
      <c r="AI446" s="201"/>
      <c r="AJ446" s="366"/>
      <c r="AK446" s="201"/>
      <c r="AL446" s="368"/>
      <c r="AM446" s="192"/>
      <c r="AN446" s="201"/>
      <c r="AO446" s="201"/>
      <c r="AP446" s="201"/>
      <c r="AQ446" s="202"/>
      <c r="AR446" s="202"/>
      <c r="AS446" s="202"/>
      <c r="AT446" s="366"/>
      <c r="AU446" s="201"/>
      <c r="AV446" s="203"/>
      <c r="AW446" s="192"/>
      <c r="AX446" s="366"/>
      <c r="AY446" s="201"/>
      <c r="AZ446" s="201"/>
      <c r="BA446" s="201"/>
      <c r="BB446" s="210"/>
      <c r="BC446" s="210"/>
      <c r="BD446" s="210"/>
      <c r="BE446" s="210"/>
      <c r="BF446" s="210"/>
      <c r="BG446" s="210"/>
      <c r="BH446" s="210"/>
      <c r="BI446" s="210"/>
      <c r="BJ446" s="210"/>
      <c r="BK446" s="210"/>
      <c r="BL446" s="210"/>
      <c r="BM446" s="210"/>
      <c r="BN446" s="210"/>
      <c r="BO446" s="210"/>
      <c r="BP446" s="210"/>
      <c r="BQ446" s="210"/>
      <c r="BR446" s="210"/>
      <c r="BS446" s="210"/>
      <c r="BT446" s="210"/>
      <c r="BU446" s="189"/>
    </row>
    <row r="447" spans="1:73" s="160" customFormat="1" x14ac:dyDescent="0.2">
      <c r="A447" s="191"/>
      <c r="B447" s="192"/>
      <c r="C447" s="206"/>
      <c r="D447" s="206"/>
      <c r="E447" s="207"/>
      <c r="F447" s="195"/>
      <c r="G447" s="192"/>
      <c r="H447" s="192"/>
      <c r="I447" s="192"/>
      <c r="J447" s="192"/>
      <c r="K447" s="192"/>
      <c r="L447" s="196"/>
      <c r="M447" s="202"/>
      <c r="N447" s="192"/>
      <c r="O447" s="192"/>
      <c r="P447" s="197"/>
      <c r="Q447" s="208"/>
      <c r="R447" s="199"/>
      <c r="S447" s="192"/>
      <c r="T447" s="199"/>
      <c r="U447" s="200"/>
      <c r="V447" s="192"/>
      <c r="W447" s="192"/>
      <c r="X447" s="192"/>
      <c r="Y447" s="192"/>
      <c r="Z447" s="192"/>
      <c r="AA447" s="192"/>
      <c r="AB447" s="192"/>
      <c r="AC447" s="210"/>
      <c r="AD447" s="210"/>
      <c r="AE447" s="210"/>
      <c r="AF447" s="210"/>
      <c r="AG447" s="210"/>
      <c r="AH447" s="210"/>
      <c r="AI447" s="201"/>
      <c r="AJ447" s="366"/>
      <c r="AK447" s="201"/>
      <c r="AL447" s="368"/>
      <c r="AM447" s="192"/>
      <c r="AN447" s="201"/>
      <c r="AO447" s="201"/>
      <c r="AP447" s="201"/>
      <c r="AQ447" s="202"/>
      <c r="AR447" s="202"/>
      <c r="AS447" s="202"/>
      <c r="AT447" s="366"/>
      <c r="AU447" s="201"/>
      <c r="AV447" s="203"/>
      <c r="AW447" s="192"/>
      <c r="AX447" s="366"/>
      <c r="AY447" s="201"/>
      <c r="AZ447" s="201"/>
      <c r="BA447" s="201"/>
      <c r="BB447" s="210"/>
      <c r="BC447" s="210"/>
      <c r="BD447" s="210"/>
      <c r="BE447" s="210"/>
      <c r="BF447" s="210"/>
      <c r="BG447" s="210"/>
      <c r="BH447" s="210"/>
      <c r="BI447" s="210"/>
      <c r="BJ447" s="210"/>
      <c r="BK447" s="210"/>
      <c r="BL447" s="210"/>
      <c r="BM447" s="210"/>
      <c r="BN447" s="210"/>
      <c r="BO447" s="210"/>
      <c r="BP447" s="210"/>
      <c r="BQ447" s="210"/>
      <c r="BR447" s="210"/>
      <c r="BS447" s="210"/>
      <c r="BT447" s="210"/>
      <c r="BU447" s="189"/>
    </row>
    <row r="448" spans="1:73" s="160" customFormat="1" x14ac:dyDescent="0.2">
      <c r="A448" s="191"/>
      <c r="B448" s="192"/>
      <c r="C448" s="206"/>
      <c r="D448" s="206"/>
      <c r="E448" s="207"/>
      <c r="F448" s="195"/>
      <c r="G448" s="192"/>
      <c r="H448" s="192"/>
      <c r="I448" s="192"/>
      <c r="J448" s="192"/>
      <c r="K448" s="192"/>
      <c r="L448" s="196"/>
      <c r="M448" s="202"/>
      <c r="N448" s="192"/>
      <c r="O448" s="192"/>
      <c r="P448" s="197"/>
      <c r="Q448" s="208"/>
      <c r="R448" s="199"/>
      <c r="S448" s="192"/>
      <c r="T448" s="199"/>
      <c r="U448" s="200"/>
      <c r="V448" s="192"/>
      <c r="W448" s="192"/>
      <c r="X448" s="192"/>
      <c r="Y448" s="192"/>
      <c r="Z448" s="192"/>
      <c r="AA448" s="192"/>
      <c r="AB448" s="192"/>
      <c r="AC448" s="210"/>
      <c r="AD448" s="210"/>
      <c r="AE448" s="210"/>
      <c r="AF448" s="210"/>
      <c r="AG448" s="210"/>
      <c r="AH448" s="210"/>
      <c r="AI448" s="201"/>
      <c r="AJ448" s="366"/>
      <c r="AK448" s="201"/>
      <c r="AL448" s="368"/>
      <c r="AM448" s="192"/>
      <c r="AN448" s="201"/>
      <c r="AO448" s="201"/>
      <c r="AP448" s="201"/>
      <c r="AQ448" s="202"/>
      <c r="AR448" s="202"/>
      <c r="AS448" s="202"/>
      <c r="AT448" s="366"/>
      <c r="AU448" s="201"/>
      <c r="AV448" s="203"/>
      <c r="AW448" s="192"/>
      <c r="AX448" s="366"/>
      <c r="AY448" s="201"/>
      <c r="AZ448" s="201"/>
      <c r="BA448" s="201"/>
      <c r="BB448" s="210"/>
      <c r="BC448" s="210"/>
      <c r="BD448" s="210"/>
      <c r="BE448" s="210"/>
      <c r="BF448" s="210"/>
      <c r="BG448" s="210"/>
      <c r="BH448" s="210"/>
      <c r="BI448" s="210"/>
      <c r="BJ448" s="210"/>
      <c r="BK448" s="210"/>
      <c r="BL448" s="210"/>
      <c r="BM448" s="210"/>
      <c r="BN448" s="210"/>
      <c r="BO448" s="210"/>
      <c r="BP448" s="210"/>
      <c r="BQ448" s="210"/>
      <c r="BR448" s="210"/>
      <c r="BS448" s="210"/>
      <c r="BT448" s="210"/>
      <c r="BU448" s="189"/>
    </row>
    <row r="449" spans="1:73" s="160" customFormat="1" x14ac:dyDescent="0.2">
      <c r="A449" s="191"/>
      <c r="B449" s="192"/>
      <c r="C449" s="206"/>
      <c r="D449" s="206"/>
      <c r="E449" s="207"/>
      <c r="F449" s="195"/>
      <c r="G449" s="192"/>
      <c r="H449" s="192"/>
      <c r="I449" s="192"/>
      <c r="J449" s="192"/>
      <c r="K449" s="192"/>
      <c r="L449" s="196"/>
      <c r="M449" s="202"/>
      <c r="N449" s="192"/>
      <c r="O449" s="192"/>
      <c r="P449" s="197"/>
      <c r="Q449" s="208"/>
      <c r="R449" s="199"/>
      <c r="S449" s="192"/>
      <c r="T449" s="199"/>
      <c r="U449" s="200"/>
      <c r="V449" s="192"/>
      <c r="W449" s="192"/>
      <c r="X449" s="192"/>
      <c r="Y449" s="192"/>
      <c r="Z449" s="192"/>
      <c r="AA449" s="192"/>
      <c r="AB449" s="192"/>
      <c r="AC449" s="210"/>
      <c r="AD449" s="210"/>
      <c r="AE449" s="210"/>
      <c r="AF449" s="210"/>
      <c r="AG449" s="210"/>
      <c r="AH449" s="210"/>
      <c r="AI449" s="201"/>
      <c r="AJ449" s="366"/>
      <c r="AK449" s="201"/>
      <c r="AL449" s="368"/>
      <c r="AM449" s="192"/>
      <c r="AN449" s="201"/>
      <c r="AO449" s="201"/>
      <c r="AP449" s="201"/>
      <c r="AQ449" s="202"/>
      <c r="AR449" s="202"/>
      <c r="AS449" s="202"/>
      <c r="AT449" s="366"/>
      <c r="AU449" s="201"/>
      <c r="AV449" s="203"/>
      <c r="AW449" s="192"/>
      <c r="AX449" s="366"/>
      <c r="AY449" s="201"/>
      <c r="AZ449" s="201"/>
      <c r="BA449" s="201"/>
      <c r="BB449" s="210"/>
      <c r="BC449" s="210"/>
      <c r="BD449" s="210"/>
      <c r="BE449" s="210"/>
      <c r="BF449" s="210"/>
      <c r="BG449" s="210"/>
      <c r="BH449" s="210"/>
      <c r="BI449" s="210"/>
      <c r="BJ449" s="210"/>
      <c r="BK449" s="210"/>
      <c r="BL449" s="210"/>
      <c r="BM449" s="210"/>
      <c r="BN449" s="210"/>
      <c r="BO449" s="210"/>
      <c r="BP449" s="210"/>
      <c r="BQ449" s="210"/>
      <c r="BR449" s="210"/>
      <c r="BS449" s="210"/>
      <c r="BT449" s="210"/>
      <c r="BU449" s="189"/>
    </row>
    <row r="450" spans="1:73" s="160" customFormat="1" x14ac:dyDescent="0.2">
      <c r="A450" s="191"/>
      <c r="B450" s="192"/>
      <c r="C450" s="206"/>
      <c r="D450" s="206"/>
      <c r="E450" s="207"/>
      <c r="F450" s="195"/>
      <c r="G450" s="192"/>
      <c r="H450" s="192"/>
      <c r="I450" s="192"/>
      <c r="J450" s="192"/>
      <c r="K450" s="192"/>
      <c r="L450" s="196"/>
      <c r="M450" s="202"/>
      <c r="N450" s="192"/>
      <c r="O450" s="192"/>
      <c r="P450" s="197"/>
      <c r="Q450" s="208"/>
      <c r="R450" s="199"/>
      <c r="S450" s="192"/>
      <c r="T450" s="199"/>
      <c r="U450" s="200"/>
      <c r="V450" s="192"/>
      <c r="W450" s="192"/>
      <c r="X450" s="192"/>
      <c r="Y450" s="192"/>
      <c r="Z450" s="192"/>
      <c r="AA450" s="192"/>
      <c r="AB450" s="192"/>
      <c r="AC450" s="210"/>
      <c r="AD450" s="210"/>
      <c r="AE450" s="210"/>
      <c r="AF450" s="210"/>
      <c r="AG450" s="210"/>
      <c r="AH450" s="210"/>
      <c r="AI450" s="201"/>
      <c r="AJ450" s="366"/>
      <c r="AK450" s="201"/>
      <c r="AL450" s="368"/>
      <c r="AM450" s="192"/>
      <c r="AN450" s="201"/>
      <c r="AO450" s="201"/>
      <c r="AP450" s="201"/>
      <c r="AQ450" s="202"/>
      <c r="AR450" s="202"/>
      <c r="AS450" s="202"/>
      <c r="AT450" s="366"/>
      <c r="AU450" s="201"/>
      <c r="AV450" s="203"/>
      <c r="AW450" s="192"/>
      <c r="AX450" s="366"/>
      <c r="AY450" s="201"/>
      <c r="AZ450" s="201"/>
      <c r="BA450" s="201"/>
      <c r="BB450" s="210"/>
      <c r="BC450" s="210"/>
      <c r="BD450" s="210"/>
      <c r="BE450" s="210"/>
      <c r="BF450" s="210"/>
      <c r="BG450" s="210"/>
      <c r="BH450" s="210"/>
      <c r="BI450" s="210"/>
      <c r="BJ450" s="210"/>
      <c r="BK450" s="210"/>
      <c r="BL450" s="210"/>
      <c r="BM450" s="210"/>
      <c r="BN450" s="210"/>
      <c r="BO450" s="210"/>
      <c r="BP450" s="210"/>
      <c r="BQ450" s="210"/>
      <c r="BR450" s="210"/>
      <c r="BS450" s="210"/>
      <c r="BT450" s="210"/>
      <c r="BU450" s="189"/>
    </row>
    <row r="451" spans="1:73" s="160" customFormat="1" x14ac:dyDescent="0.2">
      <c r="A451" s="191"/>
      <c r="B451" s="192"/>
      <c r="C451" s="206"/>
      <c r="D451" s="206"/>
      <c r="E451" s="207"/>
      <c r="F451" s="195"/>
      <c r="G451" s="192"/>
      <c r="H451" s="192"/>
      <c r="I451" s="192"/>
      <c r="J451" s="192"/>
      <c r="K451" s="192"/>
      <c r="L451" s="196"/>
      <c r="M451" s="202"/>
      <c r="N451" s="192"/>
      <c r="O451" s="192"/>
      <c r="P451" s="197"/>
      <c r="Q451" s="208"/>
      <c r="R451" s="199"/>
      <c r="S451" s="192"/>
      <c r="T451" s="199"/>
      <c r="U451" s="200"/>
      <c r="V451" s="192"/>
      <c r="W451" s="192"/>
      <c r="X451" s="192"/>
      <c r="Y451" s="192"/>
      <c r="Z451" s="192"/>
      <c r="AA451" s="192"/>
      <c r="AB451" s="192"/>
      <c r="AC451" s="210"/>
      <c r="AD451" s="210"/>
      <c r="AE451" s="210"/>
      <c r="AF451" s="210"/>
      <c r="AG451" s="210"/>
      <c r="AH451" s="210"/>
      <c r="AI451" s="201"/>
      <c r="AJ451" s="366"/>
      <c r="AK451" s="201"/>
      <c r="AL451" s="368"/>
      <c r="AM451" s="192"/>
      <c r="AN451" s="201"/>
      <c r="AO451" s="201"/>
      <c r="AP451" s="201"/>
      <c r="AQ451" s="202"/>
      <c r="AR451" s="202"/>
      <c r="AS451" s="202"/>
      <c r="AT451" s="366"/>
      <c r="AU451" s="201"/>
      <c r="AV451" s="203"/>
      <c r="AW451" s="192"/>
      <c r="AX451" s="366"/>
      <c r="AY451" s="201"/>
      <c r="AZ451" s="201"/>
      <c r="BA451" s="201"/>
      <c r="BB451" s="210"/>
      <c r="BC451" s="210"/>
      <c r="BD451" s="210"/>
      <c r="BE451" s="210"/>
      <c r="BF451" s="210"/>
      <c r="BG451" s="210"/>
      <c r="BH451" s="210"/>
      <c r="BI451" s="210"/>
      <c r="BJ451" s="210"/>
      <c r="BK451" s="210"/>
      <c r="BL451" s="210"/>
      <c r="BM451" s="210"/>
      <c r="BN451" s="210"/>
      <c r="BO451" s="210"/>
      <c r="BP451" s="210"/>
      <c r="BQ451" s="210"/>
      <c r="BR451" s="210"/>
      <c r="BS451" s="210"/>
      <c r="BT451" s="210"/>
      <c r="BU451" s="189"/>
    </row>
    <row r="452" spans="1:73" s="160" customFormat="1" x14ac:dyDescent="0.2">
      <c r="A452" s="191"/>
      <c r="B452" s="192"/>
      <c r="C452" s="206"/>
      <c r="D452" s="206"/>
      <c r="E452" s="207"/>
      <c r="F452" s="195"/>
      <c r="G452" s="192"/>
      <c r="H452" s="192"/>
      <c r="I452" s="192"/>
      <c r="J452" s="192"/>
      <c r="K452" s="192"/>
      <c r="L452" s="196"/>
      <c r="M452" s="202"/>
      <c r="N452" s="192"/>
      <c r="O452" s="192"/>
      <c r="P452" s="197"/>
      <c r="Q452" s="208"/>
      <c r="R452" s="199"/>
      <c r="S452" s="192"/>
      <c r="T452" s="199"/>
      <c r="U452" s="200"/>
      <c r="V452" s="192"/>
      <c r="W452" s="192"/>
      <c r="X452" s="192"/>
      <c r="Y452" s="192"/>
      <c r="Z452" s="192"/>
      <c r="AA452" s="192"/>
      <c r="AB452" s="192"/>
      <c r="AC452" s="210"/>
      <c r="AD452" s="210"/>
      <c r="AE452" s="210"/>
      <c r="AF452" s="210"/>
      <c r="AG452" s="210"/>
      <c r="AH452" s="210"/>
      <c r="AI452" s="201"/>
      <c r="AJ452" s="366"/>
      <c r="AK452" s="201"/>
      <c r="AL452" s="368"/>
      <c r="AM452" s="192"/>
      <c r="AN452" s="201"/>
      <c r="AO452" s="201"/>
      <c r="AP452" s="201"/>
      <c r="AQ452" s="202"/>
      <c r="AR452" s="202"/>
      <c r="AS452" s="202"/>
      <c r="AT452" s="366"/>
      <c r="AU452" s="201"/>
      <c r="AV452" s="203"/>
      <c r="AW452" s="192"/>
      <c r="AX452" s="366"/>
      <c r="AY452" s="201"/>
      <c r="AZ452" s="201"/>
      <c r="BA452" s="201"/>
      <c r="BB452" s="210"/>
      <c r="BC452" s="210"/>
      <c r="BD452" s="210"/>
      <c r="BE452" s="210"/>
      <c r="BF452" s="210"/>
      <c r="BG452" s="210"/>
      <c r="BH452" s="210"/>
      <c r="BI452" s="210"/>
      <c r="BJ452" s="210"/>
      <c r="BK452" s="210"/>
      <c r="BL452" s="210"/>
      <c r="BM452" s="210"/>
      <c r="BN452" s="210"/>
      <c r="BO452" s="210"/>
      <c r="BP452" s="210"/>
      <c r="BQ452" s="210"/>
      <c r="BR452" s="210"/>
      <c r="BS452" s="210"/>
      <c r="BT452" s="210"/>
      <c r="BU452" s="189"/>
    </row>
    <row r="453" spans="1:73" s="160" customFormat="1" x14ac:dyDescent="0.2">
      <c r="A453" s="191"/>
      <c r="B453" s="192"/>
      <c r="C453" s="206"/>
      <c r="D453" s="206"/>
      <c r="E453" s="207"/>
      <c r="F453" s="195"/>
      <c r="G453" s="192"/>
      <c r="H453" s="192"/>
      <c r="I453" s="192"/>
      <c r="J453" s="192"/>
      <c r="K453" s="192"/>
      <c r="L453" s="196"/>
      <c r="M453" s="202"/>
      <c r="N453" s="192"/>
      <c r="O453" s="192"/>
      <c r="P453" s="197"/>
      <c r="Q453" s="208"/>
      <c r="R453" s="199"/>
      <c r="S453" s="192"/>
      <c r="T453" s="199"/>
      <c r="U453" s="200"/>
      <c r="V453" s="192"/>
      <c r="W453" s="192"/>
      <c r="X453" s="192"/>
      <c r="Y453" s="192"/>
      <c r="Z453" s="192"/>
      <c r="AA453" s="192"/>
      <c r="AB453" s="192"/>
      <c r="AC453" s="210"/>
      <c r="AD453" s="210"/>
      <c r="AE453" s="210"/>
      <c r="AF453" s="210"/>
      <c r="AG453" s="210"/>
      <c r="AH453" s="210"/>
      <c r="AI453" s="201"/>
      <c r="AJ453" s="366"/>
      <c r="AK453" s="201"/>
      <c r="AL453" s="368"/>
      <c r="AM453" s="192"/>
      <c r="AN453" s="201"/>
      <c r="AO453" s="201"/>
      <c r="AP453" s="201"/>
      <c r="AQ453" s="202"/>
      <c r="AR453" s="202"/>
      <c r="AS453" s="202"/>
      <c r="AT453" s="366"/>
      <c r="AU453" s="201"/>
      <c r="AV453" s="203"/>
      <c r="AW453" s="192"/>
      <c r="AX453" s="366"/>
      <c r="AY453" s="201"/>
      <c r="AZ453" s="201"/>
      <c r="BA453" s="201"/>
      <c r="BB453" s="210"/>
      <c r="BC453" s="210"/>
      <c r="BD453" s="210"/>
      <c r="BE453" s="210"/>
      <c r="BF453" s="210"/>
      <c r="BG453" s="210"/>
      <c r="BH453" s="210"/>
      <c r="BI453" s="210"/>
      <c r="BJ453" s="210"/>
      <c r="BK453" s="210"/>
      <c r="BL453" s="210"/>
      <c r="BM453" s="210"/>
      <c r="BN453" s="210"/>
      <c r="BO453" s="210"/>
      <c r="BP453" s="210"/>
      <c r="BQ453" s="210"/>
      <c r="BR453" s="210"/>
      <c r="BS453" s="210"/>
      <c r="BT453" s="210"/>
      <c r="BU453" s="189"/>
    </row>
    <row r="454" spans="1:73" s="160" customFormat="1" x14ac:dyDescent="0.2">
      <c r="A454" s="191"/>
      <c r="B454" s="192"/>
      <c r="C454" s="206"/>
      <c r="D454" s="206"/>
      <c r="E454" s="207"/>
      <c r="F454" s="195"/>
      <c r="G454" s="192"/>
      <c r="H454" s="192"/>
      <c r="I454" s="192"/>
      <c r="J454" s="192"/>
      <c r="K454" s="192"/>
      <c r="L454" s="196"/>
      <c r="M454" s="202"/>
      <c r="N454" s="192"/>
      <c r="O454" s="192"/>
      <c r="P454" s="197"/>
      <c r="Q454" s="208"/>
      <c r="R454" s="199"/>
      <c r="S454" s="192"/>
      <c r="T454" s="199"/>
      <c r="U454" s="200"/>
      <c r="V454" s="192"/>
      <c r="W454" s="192"/>
      <c r="X454" s="192"/>
      <c r="Y454" s="192"/>
      <c r="Z454" s="192"/>
      <c r="AA454" s="192"/>
      <c r="AB454" s="192"/>
      <c r="AC454" s="210"/>
      <c r="AD454" s="210"/>
      <c r="AE454" s="210"/>
      <c r="AF454" s="210"/>
      <c r="AG454" s="210"/>
      <c r="AH454" s="210"/>
      <c r="AI454" s="201"/>
      <c r="AJ454" s="366"/>
      <c r="AK454" s="201"/>
      <c r="AL454" s="368"/>
      <c r="AM454" s="192"/>
      <c r="AN454" s="201"/>
      <c r="AO454" s="201"/>
      <c r="AP454" s="201"/>
      <c r="AQ454" s="202"/>
      <c r="AR454" s="202"/>
      <c r="AS454" s="202"/>
      <c r="AT454" s="366"/>
      <c r="AU454" s="201"/>
      <c r="AV454" s="203"/>
      <c r="AW454" s="192"/>
      <c r="AX454" s="366"/>
      <c r="AY454" s="201"/>
      <c r="AZ454" s="201"/>
      <c r="BA454" s="201"/>
      <c r="BB454" s="210"/>
      <c r="BC454" s="210"/>
      <c r="BD454" s="210"/>
      <c r="BE454" s="210"/>
      <c r="BF454" s="210"/>
      <c r="BG454" s="210"/>
      <c r="BH454" s="210"/>
      <c r="BI454" s="210"/>
      <c r="BJ454" s="210"/>
      <c r="BK454" s="210"/>
      <c r="BL454" s="210"/>
      <c r="BM454" s="210"/>
      <c r="BN454" s="210"/>
      <c r="BO454" s="210"/>
      <c r="BP454" s="210"/>
      <c r="BQ454" s="210"/>
      <c r="BR454" s="210"/>
      <c r="BS454" s="210"/>
      <c r="BT454" s="210"/>
      <c r="BU454" s="189"/>
    </row>
    <row r="455" spans="1:73" s="160" customFormat="1" x14ac:dyDescent="0.2">
      <c r="A455" s="191"/>
      <c r="B455" s="192"/>
      <c r="C455" s="206"/>
      <c r="D455" s="206"/>
      <c r="E455" s="207"/>
      <c r="F455" s="195"/>
      <c r="G455" s="192"/>
      <c r="H455" s="192"/>
      <c r="I455" s="192"/>
      <c r="J455" s="192"/>
      <c r="K455" s="192"/>
      <c r="L455" s="196"/>
      <c r="M455" s="202"/>
      <c r="N455" s="192"/>
      <c r="O455" s="192"/>
      <c r="P455" s="197"/>
      <c r="Q455" s="208"/>
      <c r="R455" s="199"/>
      <c r="S455" s="192"/>
      <c r="T455" s="199"/>
      <c r="U455" s="200"/>
      <c r="V455" s="192"/>
      <c r="W455" s="192"/>
      <c r="X455" s="192"/>
      <c r="Y455" s="192"/>
      <c r="Z455" s="192"/>
      <c r="AA455" s="192"/>
      <c r="AB455" s="192"/>
      <c r="AC455" s="210"/>
      <c r="AD455" s="210"/>
      <c r="AE455" s="210"/>
      <c r="AF455" s="210"/>
      <c r="AG455" s="210"/>
      <c r="AH455" s="210"/>
      <c r="AI455" s="201"/>
      <c r="AJ455" s="366"/>
      <c r="AK455" s="201"/>
      <c r="AL455" s="368"/>
      <c r="AM455" s="192"/>
      <c r="AN455" s="201"/>
      <c r="AO455" s="201"/>
      <c r="AP455" s="201"/>
      <c r="AQ455" s="202"/>
      <c r="AR455" s="202"/>
      <c r="AS455" s="202"/>
      <c r="AT455" s="366"/>
      <c r="AU455" s="201"/>
      <c r="AV455" s="203"/>
      <c r="AW455" s="192"/>
      <c r="AX455" s="366"/>
      <c r="AY455" s="201"/>
      <c r="AZ455" s="201"/>
      <c r="BA455" s="201"/>
      <c r="BB455" s="210"/>
      <c r="BC455" s="210"/>
      <c r="BD455" s="210"/>
      <c r="BE455" s="210"/>
      <c r="BF455" s="210"/>
      <c r="BG455" s="210"/>
      <c r="BH455" s="210"/>
      <c r="BI455" s="210"/>
      <c r="BJ455" s="210"/>
      <c r="BK455" s="210"/>
      <c r="BL455" s="210"/>
      <c r="BM455" s="210"/>
      <c r="BN455" s="210"/>
      <c r="BO455" s="210"/>
      <c r="BP455" s="210"/>
      <c r="BQ455" s="210"/>
      <c r="BR455" s="210"/>
      <c r="BS455" s="210"/>
      <c r="BT455" s="210"/>
      <c r="BU455" s="189"/>
    </row>
    <row r="456" spans="1:73" s="160" customFormat="1" x14ac:dyDescent="0.2">
      <c r="A456" s="191"/>
      <c r="B456" s="192"/>
      <c r="C456" s="206"/>
      <c r="D456" s="206"/>
      <c r="E456" s="207"/>
      <c r="F456" s="195"/>
      <c r="G456" s="192"/>
      <c r="H456" s="192"/>
      <c r="I456" s="192"/>
      <c r="J456" s="192"/>
      <c r="K456" s="192"/>
      <c r="L456" s="196"/>
      <c r="M456" s="202"/>
      <c r="N456" s="192"/>
      <c r="O456" s="192"/>
      <c r="P456" s="197"/>
      <c r="Q456" s="208"/>
      <c r="R456" s="199"/>
      <c r="S456" s="192"/>
      <c r="T456" s="199"/>
      <c r="U456" s="200"/>
      <c r="V456" s="192"/>
      <c r="W456" s="192"/>
      <c r="X456" s="192"/>
      <c r="Y456" s="192"/>
      <c r="Z456" s="192"/>
      <c r="AA456" s="192"/>
      <c r="AB456" s="192"/>
      <c r="AC456" s="210"/>
      <c r="AD456" s="210"/>
      <c r="AE456" s="210"/>
      <c r="AF456" s="210"/>
      <c r="AG456" s="210"/>
      <c r="AH456" s="210"/>
      <c r="AI456" s="201"/>
      <c r="AJ456" s="366"/>
      <c r="AK456" s="201"/>
      <c r="AL456" s="368"/>
      <c r="AM456" s="192"/>
      <c r="AN456" s="201"/>
      <c r="AO456" s="201"/>
      <c r="AP456" s="201"/>
      <c r="AQ456" s="202"/>
      <c r="AR456" s="202"/>
      <c r="AS456" s="202"/>
      <c r="AT456" s="366"/>
      <c r="AU456" s="201"/>
      <c r="AV456" s="203"/>
      <c r="AW456" s="192"/>
      <c r="AX456" s="366"/>
      <c r="AY456" s="201"/>
      <c r="AZ456" s="201"/>
      <c r="BA456" s="201"/>
      <c r="BB456" s="210"/>
      <c r="BC456" s="210"/>
      <c r="BD456" s="210"/>
      <c r="BE456" s="210"/>
      <c r="BF456" s="210"/>
      <c r="BG456" s="210"/>
      <c r="BH456" s="210"/>
      <c r="BI456" s="210"/>
      <c r="BJ456" s="210"/>
      <c r="BK456" s="210"/>
      <c r="BL456" s="210"/>
      <c r="BM456" s="210"/>
      <c r="BN456" s="210"/>
      <c r="BO456" s="210"/>
      <c r="BP456" s="210"/>
      <c r="BQ456" s="210"/>
      <c r="BR456" s="210"/>
      <c r="BS456" s="210"/>
      <c r="BT456" s="210"/>
      <c r="BU456" s="189"/>
    </row>
    <row r="457" spans="1:73" s="160" customFormat="1" x14ac:dyDescent="0.2">
      <c r="A457" s="191"/>
      <c r="B457" s="192"/>
      <c r="C457" s="206"/>
      <c r="D457" s="206"/>
      <c r="E457" s="207"/>
      <c r="F457" s="195"/>
      <c r="G457" s="192"/>
      <c r="H457" s="192"/>
      <c r="I457" s="192"/>
      <c r="J457" s="192"/>
      <c r="K457" s="192"/>
      <c r="L457" s="196"/>
      <c r="M457" s="202"/>
      <c r="N457" s="192"/>
      <c r="O457" s="192"/>
      <c r="P457" s="197"/>
      <c r="Q457" s="208"/>
      <c r="R457" s="199"/>
      <c r="S457" s="192"/>
      <c r="T457" s="199"/>
      <c r="U457" s="200"/>
      <c r="V457" s="192"/>
      <c r="W457" s="192"/>
      <c r="X457" s="192"/>
      <c r="Y457" s="192"/>
      <c r="Z457" s="192"/>
      <c r="AA457" s="192"/>
      <c r="AB457" s="192"/>
      <c r="AC457" s="210"/>
      <c r="AD457" s="210"/>
      <c r="AE457" s="210"/>
      <c r="AF457" s="210"/>
      <c r="AG457" s="210"/>
      <c r="AH457" s="210"/>
      <c r="AI457" s="201"/>
      <c r="AJ457" s="366"/>
      <c r="AK457" s="201"/>
      <c r="AL457" s="368"/>
      <c r="AM457" s="192"/>
      <c r="AN457" s="201"/>
      <c r="AO457" s="201"/>
      <c r="AP457" s="201"/>
      <c r="AQ457" s="202"/>
      <c r="AR457" s="202"/>
      <c r="AS457" s="202"/>
      <c r="AT457" s="366"/>
      <c r="AU457" s="201"/>
      <c r="AV457" s="203"/>
      <c r="AW457" s="192"/>
      <c r="AX457" s="366"/>
      <c r="AY457" s="201"/>
      <c r="AZ457" s="201"/>
      <c r="BA457" s="201"/>
      <c r="BB457" s="210"/>
      <c r="BC457" s="210"/>
      <c r="BD457" s="210"/>
      <c r="BE457" s="210"/>
      <c r="BF457" s="210"/>
      <c r="BG457" s="210"/>
      <c r="BH457" s="210"/>
      <c r="BI457" s="210"/>
      <c r="BJ457" s="210"/>
      <c r="BK457" s="210"/>
      <c r="BL457" s="210"/>
      <c r="BM457" s="210"/>
      <c r="BN457" s="210"/>
      <c r="BO457" s="210"/>
      <c r="BP457" s="210"/>
      <c r="BQ457" s="210"/>
      <c r="BR457" s="210"/>
      <c r="BS457" s="210"/>
      <c r="BT457" s="210"/>
      <c r="BU457" s="189"/>
    </row>
    <row r="458" spans="1:73" s="160" customFormat="1" x14ac:dyDescent="0.2">
      <c r="A458" s="191"/>
      <c r="B458" s="192"/>
      <c r="C458" s="206"/>
      <c r="D458" s="206"/>
      <c r="E458" s="207"/>
      <c r="F458" s="195"/>
      <c r="G458" s="192"/>
      <c r="H458" s="192"/>
      <c r="I458" s="192"/>
      <c r="J458" s="192"/>
      <c r="K458" s="192"/>
      <c r="L458" s="196"/>
      <c r="M458" s="202"/>
      <c r="N458" s="192"/>
      <c r="O458" s="192"/>
      <c r="P458" s="197"/>
      <c r="Q458" s="208"/>
      <c r="R458" s="199"/>
      <c r="S458" s="192"/>
      <c r="T458" s="199"/>
      <c r="U458" s="200"/>
      <c r="V458" s="192"/>
      <c r="W458" s="192"/>
      <c r="X458" s="192"/>
      <c r="Y458" s="192"/>
      <c r="Z458" s="192"/>
      <c r="AA458" s="192"/>
      <c r="AB458" s="192"/>
      <c r="AC458" s="210"/>
      <c r="AD458" s="210"/>
      <c r="AE458" s="210"/>
      <c r="AF458" s="210"/>
      <c r="AG458" s="210"/>
      <c r="AH458" s="210"/>
      <c r="AI458" s="201"/>
      <c r="AJ458" s="366"/>
      <c r="AK458" s="201"/>
      <c r="AL458" s="368"/>
      <c r="AM458" s="192"/>
      <c r="AN458" s="201"/>
      <c r="AO458" s="201"/>
      <c r="AP458" s="201"/>
      <c r="AQ458" s="202"/>
      <c r="AR458" s="202"/>
      <c r="AS458" s="202"/>
      <c r="AT458" s="366"/>
      <c r="AU458" s="201"/>
      <c r="AV458" s="203"/>
      <c r="AW458" s="192"/>
      <c r="AX458" s="366"/>
      <c r="AY458" s="201"/>
      <c r="AZ458" s="201"/>
      <c r="BA458" s="201"/>
      <c r="BB458" s="210"/>
      <c r="BC458" s="210"/>
      <c r="BD458" s="210"/>
      <c r="BE458" s="210"/>
      <c r="BF458" s="210"/>
      <c r="BG458" s="210"/>
      <c r="BH458" s="210"/>
      <c r="BI458" s="210"/>
      <c r="BJ458" s="210"/>
      <c r="BK458" s="210"/>
      <c r="BL458" s="210"/>
      <c r="BM458" s="210"/>
      <c r="BN458" s="210"/>
      <c r="BO458" s="210"/>
      <c r="BP458" s="210"/>
      <c r="BQ458" s="210"/>
      <c r="BR458" s="210"/>
      <c r="BS458" s="210"/>
      <c r="BT458" s="210"/>
      <c r="BU458" s="189"/>
    </row>
    <row r="459" spans="1:73" s="160" customFormat="1" x14ac:dyDescent="0.2">
      <c r="A459" s="191"/>
      <c r="B459" s="192"/>
      <c r="C459" s="206"/>
      <c r="D459" s="206"/>
      <c r="E459" s="207"/>
      <c r="F459" s="195"/>
      <c r="G459" s="192"/>
      <c r="H459" s="192"/>
      <c r="I459" s="192"/>
      <c r="J459" s="192"/>
      <c r="K459" s="192"/>
      <c r="L459" s="196"/>
      <c r="M459" s="202"/>
      <c r="N459" s="192"/>
      <c r="O459" s="192"/>
      <c r="P459" s="197"/>
      <c r="Q459" s="208"/>
      <c r="R459" s="199"/>
      <c r="S459" s="192"/>
      <c r="T459" s="199"/>
      <c r="U459" s="200"/>
      <c r="V459" s="192"/>
      <c r="W459" s="192"/>
      <c r="X459" s="192"/>
      <c r="Y459" s="192"/>
      <c r="Z459" s="192"/>
      <c r="AA459" s="192"/>
      <c r="AB459" s="192"/>
      <c r="AC459" s="210"/>
      <c r="AD459" s="210"/>
      <c r="AE459" s="210"/>
      <c r="AF459" s="210"/>
      <c r="AG459" s="210"/>
      <c r="AH459" s="210"/>
      <c r="AI459" s="201"/>
      <c r="AJ459" s="366"/>
      <c r="AK459" s="201"/>
      <c r="AL459" s="368"/>
      <c r="AM459" s="192"/>
      <c r="AN459" s="201"/>
      <c r="AO459" s="201"/>
      <c r="AP459" s="201"/>
      <c r="AQ459" s="202"/>
      <c r="AR459" s="202"/>
      <c r="AS459" s="202"/>
      <c r="AT459" s="366"/>
      <c r="AU459" s="201"/>
      <c r="AV459" s="203"/>
      <c r="AW459" s="192"/>
      <c r="AX459" s="366"/>
      <c r="AY459" s="201"/>
      <c r="AZ459" s="201"/>
      <c r="BA459" s="201"/>
      <c r="BB459" s="210"/>
      <c r="BC459" s="210"/>
      <c r="BD459" s="210"/>
      <c r="BE459" s="210"/>
      <c r="BF459" s="210"/>
      <c r="BG459" s="210"/>
      <c r="BH459" s="210"/>
      <c r="BI459" s="210"/>
      <c r="BJ459" s="210"/>
      <c r="BK459" s="210"/>
      <c r="BL459" s="210"/>
      <c r="BM459" s="210"/>
      <c r="BN459" s="210"/>
      <c r="BO459" s="210"/>
      <c r="BP459" s="210"/>
      <c r="BQ459" s="210"/>
      <c r="BR459" s="210"/>
      <c r="BS459" s="210"/>
      <c r="BT459" s="210"/>
      <c r="BU459" s="189"/>
    </row>
    <row r="460" spans="1:73" s="160" customFormat="1" x14ac:dyDescent="0.2">
      <c r="A460" s="191"/>
      <c r="B460" s="192"/>
      <c r="C460" s="206"/>
      <c r="D460" s="206"/>
      <c r="E460" s="207"/>
      <c r="F460" s="195"/>
      <c r="G460" s="192"/>
      <c r="H460" s="192"/>
      <c r="I460" s="192"/>
      <c r="J460" s="192"/>
      <c r="K460" s="192"/>
      <c r="L460" s="196"/>
      <c r="M460" s="202"/>
      <c r="N460" s="192"/>
      <c r="O460" s="192"/>
      <c r="P460" s="197"/>
      <c r="Q460" s="208"/>
      <c r="R460" s="199"/>
      <c r="S460" s="192"/>
      <c r="T460" s="199"/>
      <c r="U460" s="200"/>
      <c r="V460" s="192"/>
      <c r="W460" s="192"/>
      <c r="X460" s="192"/>
      <c r="Y460" s="192"/>
      <c r="Z460" s="192"/>
      <c r="AA460" s="192"/>
      <c r="AB460" s="192"/>
      <c r="AC460" s="210"/>
      <c r="AD460" s="210"/>
      <c r="AE460" s="210"/>
      <c r="AF460" s="210"/>
      <c r="AG460" s="210"/>
      <c r="AH460" s="210"/>
      <c r="AI460" s="201"/>
      <c r="AJ460" s="366"/>
      <c r="AK460" s="201"/>
      <c r="AL460" s="368"/>
      <c r="AM460" s="192"/>
      <c r="AN460" s="201"/>
      <c r="AO460" s="201"/>
      <c r="AP460" s="201"/>
      <c r="AQ460" s="202"/>
      <c r="AR460" s="202"/>
      <c r="AS460" s="202"/>
      <c r="AT460" s="366"/>
      <c r="AU460" s="201"/>
      <c r="AV460" s="203"/>
      <c r="AW460" s="192"/>
      <c r="AX460" s="366"/>
      <c r="AY460" s="201"/>
      <c r="AZ460" s="201"/>
      <c r="BA460" s="201"/>
      <c r="BB460" s="210"/>
      <c r="BC460" s="210"/>
      <c r="BD460" s="210"/>
      <c r="BE460" s="210"/>
      <c r="BF460" s="210"/>
      <c r="BG460" s="210"/>
      <c r="BH460" s="210"/>
      <c r="BI460" s="210"/>
      <c r="BJ460" s="210"/>
      <c r="BK460" s="210"/>
      <c r="BL460" s="210"/>
      <c r="BM460" s="210"/>
      <c r="BN460" s="210"/>
      <c r="BO460" s="210"/>
      <c r="BP460" s="210"/>
      <c r="BQ460" s="210"/>
      <c r="BR460" s="210"/>
      <c r="BS460" s="210"/>
      <c r="BT460" s="210"/>
      <c r="BU460" s="189"/>
    </row>
    <row r="461" spans="1:73" s="160" customFormat="1" x14ac:dyDescent="0.2">
      <c r="A461" s="191"/>
      <c r="B461" s="192"/>
      <c r="C461" s="206"/>
      <c r="D461" s="206"/>
      <c r="E461" s="207"/>
      <c r="F461" s="195"/>
      <c r="G461" s="192"/>
      <c r="H461" s="192"/>
      <c r="I461" s="192"/>
      <c r="J461" s="192"/>
      <c r="K461" s="192"/>
      <c r="L461" s="196"/>
      <c r="M461" s="202"/>
      <c r="N461" s="192"/>
      <c r="O461" s="192"/>
      <c r="P461" s="197"/>
      <c r="Q461" s="208"/>
      <c r="R461" s="199"/>
      <c r="S461" s="192"/>
      <c r="T461" s="199"/>
      <c r="U461" s="200"/>
      <c r="V461" s="192"/>
      <c r="W461" s="192"/>
      <c r="X461" s="192"/>
      <c r="Y461" s="192"/>
      <c r="Z461" s="192"/>
      <c r="AA461" s="192"/>
      <c r="AB461" s="192"/>
      <c r="AC461" s="210"/>
      <c r="AD461" s="210"/>
      <c r="AE461" s="210"/>
      <c r="AF461" s="210"/>
      <c r="AG461" s="210"/>
      <c r="AH461" s="210"/>
      <c r="AI461" s="201"/>
      <c r="AJ461" s="366"/>
      <c r="AK461" s="201"/>
      <c r="AL461" s="368"/>
      <c r="AM461" s="192"/>
      <c r="AN461" s="201"/>
      <c r="AO461" s="201"/>
      <c r="AP461" s="201"/>
      <c r="AQ461" s="202"/>
      <c r="AR461" s="202"/>
      <c r="AS461" s="202"/>
      <c r="AT461" s="366"/>
      <c r="AU461" s="201"/>
      <c r="AV461" s="203"/>
      <c r="AW461" s="192"/>
      <c r="AX461" s="366"/>
      <c r="AY461" s="201"/>
      <c r="AZ461" s="201"/>
      <c r="BA461" s="201"/>
      <c r="BB461" s="210"/>
      <c r="BC461" s="210"/>
      <c r="BD461" s="210"/>
      <c r="BE461" s="210"/>
      <c r="BF461" s="210"/>
      <c r="BG461" s="210"/>
      <c r="BH461" s="210"/>
      <c r="BI461" s="210"/>
      <c r="BJ461" s="210"/>
      <c r="BK461" s="210"/>
      <c r="BL461" s="210"/>
      <c r="BM461" s="210"/>
      <c r="BN461" s="210"/>
      <c r="BO461" s="210"/>
      <c r="BP461" s="210"/>
      <c r="BQ461" s="210"/>
      <c r="BR461" s="210"/>
      <c r="BS461" s="210"/>
      <c r="BT461" s="210"/>
      <c r="BU461" s="189"/>
    </row>
    <row r="462" spans="1:73" s="160" customFormat="1" x14ac:dyDescent="0.2">
      <c r="A462" s="191"/>
      <c r="B462" s="192"/>
      <c r="C462" s="206"/>
      <c r="D462" s="206"/>
      <c r="E462" s="207"/>
      <c r="F462" s="195"/>
      <c r="G462" s="192"/>
      <c r="H462" s="192"/>
      <c r="I462" s="192"/>
      <c r="J462" s="192"/>
      <c r="K462" s="192"/>
      <c r="L462" s="196"/>
      <c r="M462" s="202"/>
      <c r="N462" s="192"/>
      <c r="O462" s="192"/>
      <c r="P462" s="197"/>
      <c r="Q462" s="208"/>
      <c r="R462" s="199"/>
      <c r="S462" s="192"/>
      <c r="T462" s="199"/>
      <c r="U462" s="200"/>
      <c r="V462" s="192"/>
      <c r="W462" s="192"/>
      <c r="X462" s="192"/>
      <c r="Y462" s="192"/>
      <c r="Z462" s="192"/>
      <c r="AA462" s="192"/>
      <c r="AB462" s="192"/>
      <c r="AC462" s="210"/>
      <c r="AD462" s="210"/>
      <c r="AE462" s="210"/>
      <c r="AF462" s="210"/>
      <c r="AG462" s="210"/>
      <c r="AH462" s="210"/>
      <c r="AI462" s="201"/>
      <c r="AJ462" s="366"/>
      <c r="AK462" s="201"/>
      <c r="AL462" s="368"/>
      <c r="AM462" s="192"/>
      <c r="AN462" s="201"/>
      <c r="AO462" s="201"/>
      <c r="AP462" s="201"/>
      <c r="AQ462" s="202"/>
      <c r="AR462" s="202"/>
      <c r="AS462" s="202"/>
      <c r="AT462" s="366"/>
      <c r="AU462" s="201"/>
      <c r="AV462" s="203"/>
      <c r="AW462" s="192"/>
      <c r="AX462" s="366"/>
      <c r="AY462" s="201"/>
      <c r="AZ462" s="201"/>
      <c r="BA462" s="201"/>
      <c r="BB462" s="210"/>
      <c r="BC462" s="210"/>
      <c r="BD462" s="210"/>
      <c r="BE462" s="210"/>
      <c r="BF462" s="210"/>
      <c r="BG462" s="210"/>
      <c r="BH462" s="210"/>
      <c r="BI462" s="210"/>
      <c r="BJ462" s="210"/>
      <c r="BK462" s="210"/>
      <c r="BL462" s="210"/>
      <c r="BM462" s="210"/>
      <c r="BN462" s="210"/>
      <c r="BO462" s="210"/>
      <c r="BP462" s="210"/>
      <c r="BQ462" s="210"/>
      <c r="BR462" s="210"/>
      <c r="BS462" s="210"/>
      <c r="BT462" s="210"/>
      <c r="BU462" s="189"/>
    </row>
    <row r="463" spans="1:73" s="160" customFormat="1" x14ac:dyDescent="0.2">
      <c r="A463" s="191"/>
      <c r="B463" s="192"/>
      <c r="C463" s="206"/>
      <c r="D463" s="206"/>
      <c r="E463" s="207"/>
      <c r="F463" s="195"/>
      <c r="G463" s="192"/>
      <c r="H463" s="192"/>
      <c r="I463" s="192"/>
      <c r="J463" s="192"/>
      <c r="K463" s="192"/>
      <c r="L463" s="196"/>
      <c r="M463" s="202"/>
      <c r="N463" s="192"/>
      <c r="O463" s="192"/>
      <c r="P463" s="197"/>
      <c r="Q463" s="208"/>
      <c r="R463" s="199"/>
      <c r="S463" s="192"/>
      <c r="T463" s="199"/>
      <c r="U463" s="200"/>
      <c r="V463" s="192"/>
      <c r="W463" s="192"/>
      <c r="X463" s="192"/>
      <c r="Y463" s="192"/>
      <c r="Z463" s="192"/>
      <c r="AA463" s="192"/>
      <c r="AB463" s="192"/>
      <c r="AC463" s="210"/>
      <c r="AD463" s="210"/>
      <c r="AE463" s="210"/>
      <c r="AF463" s="210"/>
      <c r="AG463" s="210"/>
      <c r="AH463" s="210"/>
      <c r="AI463" s="201"/>
      <c r="AJ463" s="366"/>
      <c r="AK463" s="201"/>
      <c r="AL463" s="368"/>
      <c r="AM463" s="192"/>
      <c r="AN463" s="201"/>
      <c r="AO463" s="201"/>
      <c r="AP463" s="201"/>
      <c r="AQ463" s="202"/>
      <c r="AR463" s="202"/>
      <c r="AS463" s="202"/>
      <c r="AT463" s="366"/>
      <c r="AU463" s="201"/>
      <c r="AV463" s="203"/>
      <c r="AW463" s="192"/>
      <c r="AX463" s="366"/>
      <c r="AY463" s="201"/>
      <c r="AZ463" s="201"/>
      <c r="BA463" s="201"/>
      <c r="BB463" s="210"/>
      <c r="BC463" s="210"/>
      <c r="BD463" s="210"/>
      <c r="BE463" s="210"/>
      <c r="BF463" s="210"/>
      <c r="BG463" s="210"/>
      <c r="BH463" s="210"/>
      <c r="BI463" s="210"/>
      <c r="BJ463" s="210"/>
      <c r="BK463" s="210"/>
      <c r="BL463" s="210"/>
      <c r="BM463" s="210"/>
      <c r="BN463" s="210"/>
      <c r="BO463" s="210"/>
      <c r="BP463" s="210"/>
      <c r="BQ463" s="210"/>
      <c r="BR463" s="210"/>
      <c r="BS463" s="210"/>
      <c r="BT463" s="210"/>
      <c r="BU463" s="189"/>
    </row>
    <row r="464" spans="1:73" s="160" customFormat="1" x14ac:dyDescent="0.2">
      <c r="A464" s="191"/>
      <c r="B464" s="192"/>
      <c r="C464" s="206"/>
      <c r="D464" s="206"/>
      <c r="E464" s="207"/>
      <c r="F464" s="195"/>
      <c r="G464" s="192"/>
      <c r="H464" s="192"/>
      <c r="I464" s="192"/>
      <c r="J464" s="192"/>
      <c r="K464" s="192"/>
      <c r="L464" s="196"/>
      <c r="M464" s="202"/>
      <c r="N464" s="192"/>
      <c r="O464" s="192"/>
      <c r="P464" s="197"/>
      <c r="Q464" s="208"/>
      <c r="R464" s="199"/>
      <c r="S464" s="192"/>
      <c r="T464" s="199"/>
      <c r="U464" s="200"/>
      <c r="V464" s="192"/>
      <c r="W464" s="192"/>
      <c r="X464" s="192"/>
      <c r="Y464" s="192"/>
      <c r="Z464" s="192"/>
      <c r="AA464" s="192"/>
      <c r="AB464" s="192"/>
      <c r="AC464" s="210"/>
      <c r="AD464" s="210"/>
      <c r="AE464" s="210"/>
      <c r="AF464" s="210"/>
      <c r="AG464" s="210"/>
      <c r="AH464" s="210"/>
      <c r="AI464" s="201"/>
      <c r="AJ464" s="366"/>
      <c r="AK464" s="201"/>
      <c r="AL464" s="368"/>
      <c r="AM464" s="192"/>
      <c r="AN464" s="201"/>
      <c r="AO464" s="201"/>
      <c r="AP464" s="201"/>
      <c r="AQ464" s="202"/>
      <c r="AR464" s="202"/>
      <c r="AS464" s="202"/>
      <c r="AT464" s="366"/>
      <c r="AU464" s="201"/>
      <c r="AV464" s="203"/>
      <c r="AW464" s="192"/>
      <c r="AX464" s="366"/>
      <c r="AY464" s="201"/>
      <c r="AZ464" s="201"/>
      <c r="BA464" s="201"/>
      <c r="BB464" s="210"/>
      <c r="BC464" s="210"/>
      <c r="BD464" s="210"/>
      <c r="BE464" s="210"/>
      <c r="BF464" s="210"/>
      <c r="BG464" s="210"/>
      <c r="BH464" s="210"/>
      <c r="BI464" s="210"/>
      <c r="BJ464" s="210"/>
      <c r="BK464" s="210"/>
      <c r="BL464" s="210"/>
      <c r="BM464" s="210"/>
      <c r="BN464" s="210"/>
      <c r="BO464" s="210"/>
      <c r="BP464" s="210"/>
      <c r="BQ464" s="210"/>
      <c r="BR464" s="210"/>
      <c r="BS464" s="210"/>
      <c r="BT464" s="210"/>
      <c r="BU464" s="189"/>
    </row>
    <row r="465" spans="1:73" s="160" customFormat="1" x14ac:dyDescent="0.2">
      <c r="A465" s="191"/>
      <c r="B465" s="192"/>
      <c r="C465" s="206"/>
      <c r="D465" s="206"/>
      <c r="E465" s="207"/>
      <c r="F465" s="195"/>
      <c r="G465" s="192"/>
      <c r="H465" s="192"/>
      <c r="I465" s="192"/>
      <c r="J465" s="192"/>
      <c r="K465" s="192"/>
      <c r="L465" s="196"/>
      <c r="M465" s="202"/>
      <c r="N465" s="192"/>
      <c r="O465" s="192"/>
      <c r="P465" s="197"/>
      <c r="Q465" s="208"/>
      <c r="R465" s="199"/>
      <c r="S465" s="192"/>
      <c r="T465" s="199"/>
      <c r="U465" s="200"/>
      <c r="V465" s="192"/>
      <c r="W465" s="192"/>
      <c r="X465" s="192"/>
      <c r="Y465" s="192"/>
      <c r="Z465" s="192"/>
      <c r="AA465" s="192"/>
      <c r="AB465" s="192"/>
      <c r="AC465" s="210"/>
      <c r="AD465" s="210"/>
      <c r="AE465" s="210"/>
      <c r="AF465" s="210"/>
      <c r="AG465" s="210"/>
      <c r="AH465" s="210"/>
      <c r="AI465" s="201"/>
      <c r="AJ465" s="366"/>
      <c r="AK465" s="201"/>
      <c r="AL465" s="368"/>
      <c r="AM465" s="192"/>
      <c r="AN465" s="201"/>
      <c r="AO465" s="201"/>
      <c r="AP465" s="201"/>
      <c r="AQ465" s="202"/>
      <c r="AR465" s="202"/>
      <c r="AS465" s="202"/>
      <c r="AT465" s="366"/>
      <c r="AU465" s="201"/>
      <c r="AV465" s="203"/>
      <c r="AW465" s="192"/>
      <c r="AX465" s="366"/>
      <c r="AY465" s="201"/>
      <c r="AZ465" s="201"/>
      <c r="BA465" s="201"/>
      <c r="BB465" s="210"/>
      <c r="BC465" s="210"/>
      <c r="BD465" s="210"/>
      <c r="BE465" s="210"/>
      <c r="BF465" s="210"/>
      <c r="BG465" s="210"/>
      <c r="BH465" s="210"/>
      <c r="BI465" s="210"/>
      <c r="BJ465" s="210"/>
      <c r="BK465" s="210"/>
      <c r="BL465" s="210"/>
      <c r="BM465" s="210"/>
      <c r="BN465" s="210"/>
      <c r="BO465" s="210"/>
      <c r="BP465" s="210"/>
      <c r="BQ465" s="210"/>
      <c r="BR465" s="210"/>
      <c r="BS465" s="210"/>
      <c r="BT465" s="210"/>
      <c r="BU465" s="189"/>
    </row>
    <row r="466" spans="1:73" s="160" customFormat="1" x14ac:dyDescent="0.2">
      <c r="A466" s="191"/>
      <c r="B466" s="192"/>
      <c r="C466" s="206"/>
      <c r="D466" s="206"/>
      <c r="E466" s="207"/>
      <c r="F466" s="195"/>
      <c r="G466" s="192"/>
      <c r="H466" s="192"/>
      <c r="I466" s="192"/>
      <c r="J466" s="192"/>
      <c r="K466" s="192"/>
      <c r="L466" s="196"/>
      <c r="M466" s="202"/>
      <c r="N466" s="192"/>
      <c r="O466" s="192"/>
      <c r="P466" s="197"/>
      <c r="Q466" s="208"/>
      <c r="R466" s="199"/>
      <c r="S466" s="192"/>
      <c r="T466" s="199"/>
      <c r="U466" s="200"/>
      <c r="V466" s="192"/>
      <c r="W466" s="192"/>
      <c r="X466" s="192"/>
      <c r="Y466" s="192"/>
      <c r="Z466" s="192"/>
      <c r="AA466" s="192"/>
      <c r="AB466" s="192"/>
      <c r="AC466" s="210"/>
      <c r="AD466" s="210"/>
      <c r="AE466" s="210"/>
      <c r="AF466" s="210"/>
      <c r="AG466" s="210"/>
      <c r="AH466" s="210"/>
      <c r="AI466" s="201"/>
      <c r="AJ466" s="366"/>
      <c r="AK466" s="201"/>
      <c r="AL466" s="368"/>
      <c r="AM466" s="192"/>
      <c r="AN466" s="201"/>
      <c r="AO466" s="201"/>
      <c r="AP466" s="201"/>
      <c r="AQ466" s="202"/>
      <c r="AR466" s="202"/>
      <c r="AS466" s="202"/>
      <c r="AT466" s="366"/>
      <c r="AU466" s="201"/>
      <c r="AV466" s="203"/>
      <c r="AW466" s="192"/>
      <c r="AX466" s="366"/>
      <c r="AY466" s="201"/>
      <c r="AZ466" s="201"/>
      <c r="BA466" s="201"/>
      <c r="BB466" s="210"/>
      <c r="BC466" s="210"/>
      <c r="BD466" s="210"/>
      <c r="BE466" s="210"/>
      <c r="BF466" s="210"/>
      <c r="BG466" s="210"/>
      <c r="BH466" s="210"/>
      <c r="BI466" s="210"/>
      <c r="BJ466" s="210"/>
      <c r="BK466" s="210"/>
      <c r="BL466" s="210"/>
      <c r="BM466" s="210"/>
      <c r="BN466" s="210"/>
      <c r="BO466" s="210"/>
      <c r="BP466" s="210"/>
      <c r="BQ466" s="210"/>
      <c r="BR466" s="210"/>
      <c r="BS466" s="210"/>
      <c r="BT466" s="210"/>
      <c r="BU466" s="189"/>
    </row>
    <row r="467" spans="1:73" s="160" customFormat="1" x14ac:dyDescent="0.2">
      <c r="A467" s="191"/>
      <c r="B467" s="192"/>
      <c r="C467" s="206"/>
      <c r="D467" s="206"/>
      <c r="E467" s="207"/>
      <c r="F467" s="195"/>
      <c r="G467" s="192"/>
      <c r="H467" s="192"/>
      <c r="I467" s="192"/>
      <c r="J467" s="192"/>
      <c r="K467" s="192"/>
      <c r="L467" s="196"/>
      <c r="M467" s="202"/>
      <c r="N467" s="192"/>
      <c r="O467" s="192"/>
      <c r="P467" s="197"/>
      <c r="Q467" s="208"/>
      <c r="R467" s="199"/>
      <c r="S467" s="192"/>
      <c r="T467" s="199"/>
      <c r="U467" s="200"/>
      <c r="V467" s="192"/>
      <c r="W467" s="192"/>
      <c r="X467" s="192"/>
      <c r="Y467" s="192"/>
      <c r="Z467" s="192"/>
      <c r="AA467" s="192"/>
      <c r="AB467" s="192"/>
      <c r="AC467" s="210"/>
      <c r="AD467" s="210"/>
      <c r="AE467" s="210"/>
      <c r="AF467" s="210"/>
      <c r="AG467" s="210"/>
      <c r="AH467" s="210"/>
      <c r="AI467" s="201"/>
      <c r="AJ467" s="366"/>
      <c r="AK467" s="201"/>
      <c r="AL467" s="368"/>
      <c r="AM467" s="192"/>
      <c r="AN467" s="201"/>
      <c r="AO467" s="201"/>
      <c r="AP467" s="201"/>
      <c r="AQ467" s="202"/>
      <c r="AR467" s="202"/>
      <c r="AS467" s="202"/>
      <c r="AT467" s="366"/>
      <c r="AU467" s="201"/>
      <c r="AV467" s="203"/>
      <c r="AW467" s="192"/>
      <c r="AX467" s="366"/>
      <c r="AY467" s="201"/>
      <c r="AZ467" s="201"/>
      <c r="BA467" s="201"/>
      <c r="BB467" s="210"/>
      <c r="BC467" s="210"/>
      <c r="BD467" s="210"/>
      <c r="BE467" s="210"/>
      <c r="BF467" s="210"/>
      <c r="BG467" s="210"/>
      <c r="BH467" s="210"/>
      <c r="BI467" s="210"/>
      <c r="BJ467" s="210"/>
      <c r="BK467" s="210"/>
      <c r="BL467" s="210"/>
      <c r="BM467" s="210"/>
      <c r="BN467" s="210"/>
      <c r="BO467" s="210"/>
      <c r="BP467" s="210"/>
      <c r="BQ467" s="210"/>
      <c r="BR467" s="210"/>
      <c r="BS467" s="210"/>
      <c r="BT467" s="210"/>
      <c r="BU467" s="189"/>
    </row>
    <row r="468" spans="1:73" s="160" customFormat="1" x14ac:dyDescent="0.2">
      <c r="A468" s="191"/>
      <c r="B468" s="192"/>
      <c r="C468" s="206"/>
      <c r="D468" s="206"/>
      <c r="E468" s="207"/>
      <c r="F468" s="195"/>
      <c r="G468" s="192"/>
      <c r="H468" s="192"/>
      <c r="I468" s="192"/>
      <c r="J468" s="192"/>
      <c r="K468" s="192"/>
      <c r="L468" s="196"/>
      <c r="M468" s="202"/>
      <c r="N468" s="192"/>
      <c r="O468" s="192"/>
      <c r="P468" s="197"/>
      <c r="Q468" s="208"/>
      <c r="R468" s="199"/>
      <c r="S468" s="192"/>
      <c r="T468" s="199"/>
      <c r="U468" s="200"/>
      <c r="V468" s="192"/>
      <c r="W468" s="192"/>
      <c r="X468" s="192"/>
      <c r="Y468" s="192"/>
      <c r="Z468" s="192"/>
      <c r="AA468" s="192"/>
      <c r="AB468" s="192"/>
      <c r="AC468" s="210"/>
      <c r="AD468" s="210"/>
      <c r="AE468" s="210"/>
      <c r="AF468" s="210"/>
      <c r="AG468" s="210"/>
      <c r="AH468" s="210"/>
      <c r="AI468" s="201"/>
      <c r="AJ468" s="366"/>
      <c r="AK468" s="201"/>
      <c r="AL468" s="368"/>
      <c r="AM468" s="192"/>
      <c r="AN468" s="201"/>
      <c r="AO468" s="201"/>
      <c r="AP468" s="201"/>
      <c r="AQ468" s="202"/>
      <c r="AR468" s="202"/>
      <c r="AS468" s="202"/>
      <c r="AT468" s="366"/>
      <c r="AU468" s="201"/>
      <c r="AV468" s="203"/>
      <c r="AW468" s="192"/>
      <c r="AX468" s="366"/>
      <c r="AY468" s="201"/>
      <c r="AZ468" s="201"/>
      <c r="BA468" s="201"/>
      <c r="BB468" s="210"/>
      <c r="BC468" s="210"/>
      <c r="BD468" s="210"/>
      <c r="BE468" s="210"/>
      <c r="BF468" s="210"/>
      <c r="BG468" s="210"/>
      <c r="BH468" s="210"/>
      <c r="BI468" s="210"/>
      <c r="BJ468" s="210"/>
      <c r="BK468" s="210"/>
      <c r="BL468" s="210"/>
      <c r="BM468" s="210"/>
      <c r="BN468" s="210"/>
      <c r="BO468" s="210"/>
      <c r="BP468" s="210"/>
      <c r="BQ468" s="210"/>
      <c r="BR468" s="210"/>
      <c r="BS468" s="210"/>
      <c r="BT468" s="210"/>
      <c r="BU468" s="189"/>
    </row>
    <row r="469" spans="1:73" s="160" customFormat="1" x14ac:dyDescent="0.2">
      <c r="A469" s="191"/>
      <c r="B469" s="192"/>
      <c r="C469" s="206"/>
      <c r="D469" s="206"/>
      <c r="E469" s="207"/>
      <c r="F469" s="195"/>
      <c r="G469" s="192"/>
      <c r="H469" s="192"/>
      <c r="I469" s="192"/>
      <c r="J469" s="192"/>
      <c r="K469" s="192"/>
      <c r="L469" s="196"/>
      <c r="M469" s="202"/>
      <c r="N469" s="192"/>
      <c r="O469" s="192"/>
      <c r="P469" s="197"/>
      <c r="Q469" s="208"/>
      <c r="R469" s="199"/>
      <c r="S469" s="192"/>
      <c r="T469" s="199"/>
      <c r="U469" s="200"/>
      <c r="V469" s="192"/>
      <c r="W469" s="192"/>
      <c r="X469" s="192"/>
      <c r="Y469" s="192"/>
      <c r="Z469" s="192"/>
      <c r="AA469" s="192"/>
      <c r="AB469" s="192"/>
      <c r="AC469" s="210"/>
      <c r="AD469" s="210"/>
      <c r="AE469" s="210"/>
      <c r="AF469" s="210"/>
      <c r="AG469" s="210"/>
      <c r="AH469" s="210"/>
      <c r="AI469" s="201"/>
      <c r="AJ469" s="366"/>
      <c r="AK469" s="201"/>
      <c r="AL469" s="368"/>
      <c r="AM469" s="192"/>
      <c r="AN469" s="201"/>
      <c r="AO469" s="201"/>
      <c r="AP469" s="201"/>
      <c r="AQ469" s="202"/>
      <c r="AR469" s="202"/>
      <c r="AS469" s="202"/>
      <c r="AT469" s="366"/>
      <c r="AU469" s="201"/>
      <c r="AV469" s="203"/>
      <c r="AW469" s="192"/>
      <c r="AX469" s="366"/>
      <c r="AY469" s="201"/>
      <c r="AZ469" s="201"/>
      <c r="BA469" s="201"/>
      <c r="BB469" s="210"/>
      <c r="BC469" s="210"/>
      <c r="BD469" s="210"/>
      <c r="BE469" s="210"/>
      <c r="BF469" s="210"/>
      <c r="BG469" s="210"/>
      <c r="BH469" s="210"/>
      <c r="BI469" s="210"/>
      <c r="BJ469" s="210"/>
      <c r="BK469" s="210"/>
      <c r="BL469" s="210"/>
      <c r="BM469" s="210"/>
      <c r="BN469" s="210"/>
      <c r="BO469" s="210"/>
      <c r="BP469" s="210"/>
      <c r="BQ469" s="210"/>
      <c r="BR469" s="210"/>
      <c r="BS469" s="210"/>
      <c r="BT469" s="210"/>
      <c r="BU469" s="189"/>
    </row>
    <row r="470" spans="1:73" s="160" customFormat="1" x14ac:dyDescent="0.2">
      <c r="A470" s="191"/>
      <c r="B470" s="192"/>
      <c r="C470" s="206"/>
      <c r="D470" s="206"/>
      <c r="E470" s="207"/>
      <c r="F470" s="195"/>
      <c r="G470" s="192"/>
      <c r="H470" s="192"/>
      <c r="I470" s="192"/>
      <c r="J470" s="192"/>
      <c r="K470" s="192"/>
      <c r="L470" s="196"/>
      <c r="M470" s="202"/>
      <c r="N470" s="192"/>
      <c r="O470" s="192"/>
      <c r="P470" s="197"/>
      <c r="Q470" s="208"/>
      <c r="R470" s="199"/>
      <c r="S470" s="192"/>
      <c r="T470" s="199"/>
      <c r="U470" s="200"/>
      <c r="V470" s="192"/>
      <c r="W470" s="192"/>
      <c r="X470" s="192"/>
      <c r="Y470" s="192"/>
      <c r="Z470" s="192"/>
      <c r="AA470" s="192"/>
      <c r="AB470" s="192"/>
      <c r="AC470" s="210"/>
      <c r="AD470" s="210"/>
      <c r="AE470" s="210"/>
      <c r="AF470" s="210"/>
      <c r="AG470" s="210"/>
      <c r="AH470" s="210"/>
      <c r="AI470" s="201"/>
      <c r="AJ470" s="366"/>
      <c r="AK470" s="201"/>
      <c r="AL470" s="368"/>
      <c r="AM470" s="192"/>
      <c r="AN470" s="201"/>
      <c r="AO470" s="201"/>
      <c r="AP470" s="201"/>
      <c r="AQ470" s="202"/>
      <c r="AR470" s="202"/>
      <c r="AS470" s="202"/>
      <c r="AT470" s="366"/>
      <c r="AU470" s="201"/>
      <c r="AV470" s="203"/>
      <c r="AW470" s="192"/>
      <c r="AX470" s="366"/>
      <c r="AY470" s="201"/>
      <c r="AZ470" s="201"/>
      <c r="BA470" s="201"/>
      <c r="BB470" s="210"/>
      <c r="BC470" s="210"/>
      <c r="BD470" s="210"/>
      <c r="BE470" s="210"/>
      <c r="BF470" s="210"/>
      <c r="BG470" s="210"/>
      <c r="BH470" s="210"/>
      <c r="BI470" s="210"/>
      <c r="BJ470" s="210"/>
      <c r="BK470" s="210"/>
      <c r="BL470" s="210"/>
      <c r="BM470" s="210"/>
      <c r="BN470" s="210"/>
      <c r="BO470" s="210"/>
      <c r="BP470" s="210"/>
      <c r="BQ470" s="210"/>
      <c r="BR470" s="210"/>
      <c r="BS470" s="210"/>
      <c r="BT470" s="210"/>
      <c r="BU470" s="189"/>
    </row>
    <row r="471" spans="1:73" s="160" customFormat="1" x14ac:dyDescent="0.2">
      <c r="A471" s="191"/>
      <c r="B471" s="192"/>
      <c r="C471" s="206"/>
      <c r="D471" s="206"/>
      <c r="E471" s="207"/>
      <c r="F471" s="195"/>
      <c r="G471" s="192"/>
      <c r="H471" s="192"/>
      <c r="I471" s="192"/>
      <c r="J471" s="192"/>
      <c r="K471" s="192"/>
      <c r="L471" s="196"/>
      <c r="M471" s="202"/>
      <c r="N471" s="192"/>
      <c r="O471" s="192"/>
      <c r="P471" s="197"/>
      <c r="Q471" s="208"/>
      <c r="R471" s="199"/>
      <c r="S471" s="192"/>
      <c r="T471" s="199"/>
      <c r="U471" s="200"/>
      <c r="V471" s="192"/>
      <c r="W471" s="192"/>
      <c r="X471" s="192"/>
      <c r="Y471" s="192"/>
      <c r="Z471" s="192"/>
      <c r="AA471" s="192"/>
      <c r="AB471" s="192"/>
      <c r="AC471" s="210"/>
      <c r="AD471" s="210"/>
      <c r="AE471" s="210"/>
      <c r="AF471" s="210"/>
      <c r="AG471" s="210"/>
      <c r="AH471" s="210"/>
      <c r="AI471" s="201"/>
      <c r="AJ471" s="366"/>
      <c r="AK471" s="201"/>
      <c r="AL471" s="368"/>
      <c r="AM471" s="192"/>
      <c r="AN471" s="201"/>
      <c r="AO471" s="201"/>
      <c r="AP471" s="201"/>
      <c r="AQ471" s="202"/>
      <c r="AR471" s="202"/>
      <c r="AS471" s="202"/>
      <c r="AT471" s="366"/>
      <c r="AU471" s="201"/>
      <c r="AV471" s="203"/>
      <c r="AW471" s="192"/>
      <c r="AX471" s="366"/>
      <c r="AY471" s="201"/>
      <c r="AZ471" s="201"/>
      <c r="BA471" s="201"/>
      <c r="BB471" s="210"/>
      <c r="BC471" s="210"/>
      <c r="BD471" s="210"/>
      <c r="BE471" s="210"/>
      <c r="BF471" s="210"/>
      <c r="BG471" s="210"/>
      <c r="BH471" s="210"/>
      <c r="BI471" s="210"/>
      <c r="BJ471" s="210"/>
      <c r="BK471" s="210"/>
      <c r="BL471" s="210"/>
      <c r="BM471" s="210"/>
      <c r="BN471" s="210"/>
      <c r="BO471" s="210"/>
      <c r="BP471" s="210"/>
      <c r="BQ471" s="210"/>
      <c r="BR471" s="210"/>
      <c r="BS471" s="210"/>
      <c r="BT471" s="210"/>
      <c r="BU471" s="189"/>
    </row>
    <row r="472" spans="1:73" s="160" customFormat="1" x14ac:dyDescent="0.2">
      <c r="A472" s="191"/>
      <c r="B472" s="192"/>
      <c r="C472" s="206"/>
      <c r="D472" s="206"/>
      <c r="E472" s="207"/>
      <c r="F472" s="195"/>
      <c r="G472" s="192"/>
      <c r="H472" s="192"/>
      <c r="I472" s="192"/>
      <c r="J472" s="192"/>
      <c r="K472" s="192"/>
      <c r="L472" s="196"/>
      <c r="M472" s="202"/>
      <c r="N472" s="192"/>
      <c r="O472" s="192"/>
      <c r="P472" s="197"/>
      <c r="Q472" s="208"/>
      <c r="R472" s="199"/>
      <c r="S472" s="192"/>
      <c r="T472" s="199"/>
      <c r="U472" s="200"/>
      <c r="V472" s="192"/>
      <c r="W472" s="192"/>
      <c r="X472" s="192"/>
      <c r="Y472" s="192"/>
      <c r="Z472" s="192"/>
      <c r="AA472" s="192"/>
      <c r="AB472" s="192"/>
      <c r="AC472" s="210"/>
      <c r="AD472" s="210"/>
      <c r="AE472" s="210"/>
      <c r="AF472" s="210"/>
      <c r="AG472" s="210"/>
      <c r="AH472" s="210"/>
      <c r="AI472" s="201"/>
      <c r="AJ472" s="366"/>
      <c r="AK472" s="201"/>
      <c r="AL472" s="368"/>
      <c r="AM472" s="192"/>
      <c r="AN472" s="201"/>
      <c r="AO472" s="201"/>
      <c r="AP472" s="201"/>
      <c r="AQ472" s="202"/>
      <c r="AR472" s="202"/>
      <c r="AS472" s="202"/>
      <c r="AT472" s="366"/>
      <c r="AU472" s="201"/>
      <c r="AV472" s="203"/>
      <c r="AW472" s="192"/>
      <c r="AX472" s="366"/>
      <c r="AY472" s="201"/>
      <c r="AZ472" s="201"/>
      <c r="BA472" s="201"/>
      <c r="BB472" s="210"/>
      <c r="BC472" s="210"/>
      <c r="BD472" s="210"/>
      <c r="BE472" s="210"/>
      <c r="BF472" s="210"/>
      <c r="BG472" s="210"/>
      <c r="BH472" s="210"/>
      <c r="BI472" s="210"/>
      <c r="BJ472" s="210"/>
      <c r="BK472" s="210"/>
      <c r="BL472" s="210"/>
      <c r="BM472" s="210"/>
      <c r="BN472" s="210"/>
      <c r="BO472" s="210"/>
      <c r="BP472" s="210"/>
      <c r="BQ472" s="210"/>
      <c r="BR472" s="210"/>
      <c r="BS472" s="210"/>
      <c r="BT472" s="210"/>
      <c r="BU472" s="189"/>
    </row>
    <row r="473" spans="1:73" s="160" customFormat="1" x14ac:dyDescent="0.2">
      <c r="A473" s="191"/>
      <c r="B473" s="192"/>
      <c r="C473" s="206"/>
      <c r="D473" s="206"/>
      <c r="E473" s="207"/>
      <c r="F473" s="195"/>
      <c r="G473" s="192"/>
      <c r="H473" s="192"/>
      <c r="I473" s="192"/>
      <c r="J473" s="192"/>
      <c r="K473" s="192"/>
      <c r="L473" s="196"/>
      <c r="M473" s="202"/>
      <c r="N473" s="192"/>
      <c r="O473" s="192"/>
      <c r="P473" s="197"/>
      <c r="Q473" s="208"/>
      <c r="R473" s="199"/>
      <c r="S473" s="192"/>
      <c r="T473" s="199"/>
      <c r="U473" s="200"/>
      <c r="V473" s="192"/>
      <c r="W473" s="192"/>
      <c r="X473" s="192"/>
      <c r="Y473" s="192"/>
      <c r="Z473" s="192"/>
      <c r="AA473" s="192"/>
      <c r="AB473" s="192"/>
      <c r="AC473" s="210"/>
      <c r="AD473" s="210"/>
      <c r="AE473" s="210"/>
      <c r="AF473" s="210"/>
      <c r="AG473" s="210"/>
      <c r="AH473" s="210"/>
      <c r="AI473" s="201"/>
      <c r="AJ473" s="366"/>
      <c r="AK473" s="201"/>
      <c r="AL473" s="368"/>
      <c r="AM473" s="192"/>
      <c r="AN473" s="201"/>
      <c r="AO473" s="201"/>
      <c r="AP473" s="201"/>
      <c r="AQ473" s="202"/>
      <c r="AR473" s="202"/>
      <c r="AS473" s="202"/>
      <c r="AT473" s="366"/>
      <c r="AU473" s="201"/>
      <c r="AV473" s="203"/>
      <c r="AW473" s="192"/>
      <c r="AX473" s="366"/>
      <c r="AY473" s="201"/>
      <c r="AZ473" s="201"/>
      <c r="BA473" s="201"/>
      <c r="BB473" s="210"/>
      <c r="BC473" s="210"/>
      <c r="BD473" s="210"/>
      <c r="BE473" s="210"/>
      <c r="BF473" s="210"/>
      <c r="BG473" s="210"/>
      <c r="BH473" s="210"/>
      <c r="BI473" s="210"/>
      <c r="BJ473" s="210"/>
      <c r="BK473" s="210"/>
      <c r="BL473" s="210"/>
      <c r="BM473" s="210"/>
      <c r="BN473" s="210"/>
      <c r="BO473" s="210"/>
      <c r="BP473" s="210"/>
      <c r="BQ473" s="210"/>
      <c r="BR473" s="210"/>
      <c r="BS473" s="210"/>
      <c r="BT473" s="210"/>
      <c r="BU473" s="189"/>
    </row>
    <row r="474" spans="1:73" s="160" customFormat="1" x14ac:dyDescent="0.2">
      <c r="A474" s="191"/>
      <c r="B474" s="192"/>
      <c r="C474" s="206"/>
      <c r="D474" s="206"/>
      <c r="E474" s="207"/>
      <c r="F474" s="195"/>
      <c r="G474" s="192"/>
      <c r="H474" s="192"/>
      <c r="I474" s="192"/>
      <c r="J474" s="192"/>
      <c r="K474" s="192"/>
      <c r="L474" s="196"/>
      <c r="M474" s="202"/>
      <c r="N474" s="192"/>
      <c r="O474" s="192"/>
      <c r="P474" s="197"/>
      <c r="Q474" s="208"/>
      <c r="R474" s="199"/>
      <c r="S474" s="192"/>
      <c r="T474" s="199"/>
      <c r="U474" s="200"/>
      <c r="V474" s="192"/>
      <c r="W474" s="192"/>
      <c r="X474" s="192"/>
      <c r="Y474" s="192"/>
      <c r="Z474" s="192"/>
      <c r="AA474" s="192"/>
      <c r="AB474" s="192"/>
      <c r="AC474" s="210"/>
      <c r="AD474" s="210"/>
      <c r="AE474" s="210"/>
      <c r="AF474" s="210"/>
      <c r="AG474" s="210"/>
      <c r="AH474" s="210"/>
      <c r="AI474" s="201"/>
      <c r="AJ474" s="366"/>
      <c r="AK474" s="201"/>
      <c r="AL474" s="368"/>
      <c r="AM474" s="192"/>
      <c r="AN474" s="201"/>
      <c r="AO474" s="201"/>
      <c r="AP474" s="201"/>
      <c r="AQ474" s="202"/>
      <c r="AR474" s="202"/>
      <c r="AS474" s="202"/>
      <c r="AT474" s="366"/>
      <c r="AU474" s="201"/>
      <c r="AV474" s="203"/>
      <c r="AW474" s="192"/>
      <c r="AX474" s="366"/>
      <c r="AY474" s="201"/>
      <c r="AZ474" s="201"/>
      <c r="BA474" s="201"/>
      <c r="BB474" s="210"/>
      <c r="BC474" s="210"/>
      <c r="BD474" s="210"/>
      <c r="BE474" s="210"/>
      <c r="BF474" s="210"/>
      <c r="BG474" s="210"/>
      <c r="BH474" s="210"/>
      <c r="BI474" s="210"/>
      <c r="BJ474" s="210"/>
      <c r="BK474" s="210"/>
      <c r="BL474" s="210"/>
      <c r="BM474" s="210"/>
      <c r="BN474" s="210"/>
      <c r="BO474" s="210"/>
      <c r="BP474" s="210"/>
      <c r="BQ474" s="210"/>
      <c r="BR474" s="210"/>
      <c r="BS474" s="210"/>
      <c r="BT474" s="210"/>
      <c r="BU474" s="189"/>
    </row>
    <row r="475" spans="1:73" s="160" customFormat="1" x14ac:dyDescent="0.2">
      <c r="A475" s="191"/>
      <c r="B475" s="192"/>
      <c r="C475" s="206"/>
      <c r="D475" s="206"/>
      <c r="E475" s="207"/>
      <c r="F475" s="195"/>
      <c r="G475" s="192"/>
      <c r="H475" s="192"/>
      <c r="I475" s="192"/>
      <c r="J475" s="192"/>
      <c r="K475" s="192"/>
      <c r="L475" s="196"/>
      <c r="M475" s="202"/>
      <c r="N475" s="192"/>
      <c r="O475" s="192"/>
      <c r="P475" s="197"/>
      <c r="Q475" s="208"/>
      <c r="R475" s="199"/>
      <c r="S475" s="192"/>
      <c r="T475" s="199"/>
      <c r="U475" s="200"/>
      <c r="V475" s="192"/>
      <c r="W475" s="192"/>
      <c r="X475" s="192"/>
      <c r="Y475" s="192"/>
      <c r="Z475" s="192"/>
      <c r="AA475" s="192"/>
      <c r="AB475" s="192"/>
      <c r="AC475" s="210"/>
      <c r="AD475" s="210"/>
      <c r="AE475" s="210"/>
      <c r="AF475" s="210"/>
      <c r="AG475" s="210"/>
      <c r="AH475" s="210"/>
      <c r="AI475" s="201"/>
      <c r="AJ475" s="366"/>
      <c r="AK475" s="201"/>
      <c r="AL475" s="368"/>
      <c r="AM475" s="192"/>
      <c r="AN475" s="201"/>
      <c r="AO475" s="201"/>
      <c r="AP475" s="201"/>
      <c r="AQ475" s="202"/>
      <c r="AR475" s="202"/>
      <c r="AS475" s="202"/>
      <c r="AT475" s="366"/>
      <c r="AU475" s="201"/>
      <c r="AV475" s="203"/>
      <c r="AW475" s="192"/>
      <c r="AX475" s="366"/>
      <c r="AY475" s="201"/>
      <c r="AZ475" s="201"/>
      <c r="BA475" s="201"/>
      <c r="BB475" s="210"/>
      <c r="BC475" s="210"/>
      <c r="BD475" s="210"/>
      <c r="BE475" s="210"/>
      <c r="BF475" s="210"/>
      <c r="BG475" s="210"/>
      <c r="BH475" s="210"/>
      <c r="BI475" s="210"/>
      <c r="BJ475" s="210"/>
      <c r="BK475" s="210"/>
      <c r="BL475" s="210"/>
      <c r="BM475" s="210"/>
      <c r="BN475" s="210"/>
      <c r="BO475" s="210"/>
      <c r="BP475" s="210"/>
      <c r="BQ475" s="210"/>
      <c r="BR475" s="210"/>
      <c r="BS475" s="210"/>
      <c r="BT475" s="210"/>
      <c r="BU475" s="189"/>
    </row>
    <row r="476" spans="1:73" s="160" customFormat="1" x14ac:dyDescent="0.2">
      <c r="A476" s="191"/>
      <c r="B476" s="192"/>
      <c r="C476" s="206"/>
      <c r="D476" s="206"/>
      <c r="E476" s="207"/>
      <c r="F476" s="195"/>
      <c r="G476" s="192"/>
      <c r="H476" s="192"/>
      <c r="I476" s="192"/>
      <c r="J476" s="192"/>
      <c r="K476" s="192"/>
      <c r="L476" s="196"/>
      <c r="M476" s="202"/>
      <c r="N476" s="192"/>
      <c r="O476" s="192"/>
      <c r="P476" s="197"/>
      <c r="Q476" s="208"/>
      <c r="R476" s="199"/>
      <c r="S476" s="192"/>
      <c r="T476" s="199"/>
      <c r="U476" s="200"/>
      <c r="V476" s="192"/>
      <c r="W476" s="192"/>
      <c r="X476" s="192"/>
      <c r="Y476" s="192"/>
      <c r="Z476" s="192"/>
      <c r="AA476" s="192"/>
      <c r="AB476" s="192"/>
      <c r="AC476" s="210"/>
      <c r="AD476" s="210"/>
      <c r="AE476" s="210"/>
      <c r="AF476" s="210"/>
      <c r="AG476" s="210"/>
      <c r="AH476" s="210"/>
      <c r="AI476" s="201"/>
      <c r="AJ476" s="366"/>
      <c r="AK476" s="201"/>
      <c r="AL476" s="368"/>
      <c r="AM476" s="192"/>
      <c r="AN476" s="201"/>
      <c r="AO476" s="201"/>
      <c r="AP476" s="201"/>
      <c r="AQ476" s="202"/>
      <c r="AR476" s="202"/>
      <c r="AS476" s="202"/>
      <c r="AT476" s="366"/>
      <c r="AU476" s="201"/>
      <c r="AV476" s="203"/>
      <c r="AW476" s="192"/>
      <c r="AX476" s="366"/>
      <c r="AY476" s="201"/>
      <c r="AZ476" s="201"/>
      <c r="BA476" s="201"/>
      <c r="BB476" s="210"/>
      <c r="BC476" s="210"/>
      <c r="BD476" s="210"/>
      <c r="BE476" s="210"/>
      <c r="BF476" s="210"/>
      <c r="BG476" s="210"/>
      <c r="BH476" s="210"/>
      <c r="BI476" s="210"/>
      <c r="BJ476" s="210"/>
      <c r="BK476" s="210"/>
      <c r="BL476" s="210"/>
      <c r="BM476" s="210"/>
      <c r="BN476" s="210"/>
      <c r="BO476" s="210"/>
      <c r="BP476" s="210"/>
      <c r="BQ476" s="210"/>
      <c r="BR476" s="210"/>
      <c r="BS476" s="210"/>
      <c r="BT476" s="210"/>
      <c r="BU476" s="189"/>
    </row>
    <row r="477" spans="1:73" s="160" customFormat="1" x14ac:dyDescent="0.2">
      <c r="A477" s="191"/>
      <c r="B477" s="192"/>
      <c r="C477" s="206"/>
      <c r="D477" s="206"/>
      <c r="E477" s="207"/>
      <c r="F477" s="195"/>
      <c r="G477" s="192"/>
      <c r="H477" s="192"/>
      <c r="I477" s="192"/>
      <c r="J477" s="192"/>
      <c r="K477" s="192"/>
      <c r="L477" s="196"/>
      <c r="M477" s="202"/>
      <c r="N477" s="192"/>
      <c r="O477" s="192"/>
      <c r="P477" s="197"/>
      <c r="Q477" s="208"/>
      <c r="R477" s="199"/>
      <c r="S477" s="192"/>
      <c r="T477" s="199"/>
      <c r="U477" s="200"/>
      <c r="V477" s="192"/>
      <c r="W477" s="192"/>
      <c r="X477" s="192"/>
      <c r="Y477" s="192"/>
      <c r="Z477" s="192"/>
      <c r="AA477" s="192"/>
      <c r="AB477" s="192"/>
      <c r="AC477" s="210"/>
      <c r="AD477" s="210"/>
      <c r="AE477" s="210"/>
      <c r="AF477" s="210"/>
      <c r="AG477" s="210"/>
      <c r="AH477" s="210"/>
      <c r="AI477" s="201"/>
      <c r="AJ477" s="366"/>
      <c r="AK477" s="201"/>
      <c r="AL477" s="368"/>
      <c r="AM477" s="192"/>
      <c r="AN477" s="201"/>
      <c r="AO477" s="201"/>
      <c r="AP477" s="201"/>
      <c r="AQ477" s="202"/>
      <c r="AR477" s="202"/>
      <c r="AS477" s="202"/>
      <c r="AT477" s="366"/>
      <c r="AU477" s="201"/>
      <c r="AV477" s="203"/>
      <c r="AW477" s="192"/>
      <c r="AX477" s="366"/>
      <c r="AY477" s="201"/>
      <c r="AZ477" s="201"/>
      <c r="BA477" s="201"/>
      <c r="BB477" s="210"/>
      <c r="BC477" s="210"/>
      <c r="BD477" s="210"/>
      <c r="BE477" s="210"/>
      <c r="BF477" s="210"/>
      <c r="BG477" s="210"/>
      <c r="BH477" s="210"/>
      <c r="BI477" s="210"/>
      <c r="BJ477" s="210"/>
      <c r="BK477" s="210"/>
      <c r="BL477" s="210"/>
      <c r="BM477" s="210"/>
      <c r="BN477" s="210"/>
      <c r="BO477" s="210"/>
      <c r="BP477" s="210"/>
      <c r="BQ477" s="210"/>
      <c r="BR477" s="210"/>
      <c r="BS477" s="210"/>
      <c r="BT477" s="210"/>
      <c r="BU477" s="189"/>
    </row>
    <row r="478" spans="1:73" s="160" customFormat="1" x14ac:dyDescent="0.2">
      <c r="A478" s="191"/>
      <c r="B478" s="192"/>
      <c r="C478" s="206"/>
      <c r="D478" s="206"/>
      <c r="E478" s="207"/>
      <c r="F478" s="195"/>
      <c r="G478" s="192"/>
      <c r="H478" s="192"/>
      <c r="I478" s="192"/>
      <c r="J478" s="192"/>
      <c r="K478" s="192"/>
      <c r="L478" s="196"/>
      <c r="M478" s="202"/>
      <c r="N478" s="192"/>
      <c r="O478" s="192"/>
      <c r="P478" s="197"/>
      <c r="Q478" s="208"/>
      <c r="R478" s="199"/>
      <c r="S478" s="192"/>
      <c r="T478" s="199"/>
      <c r="U478" s="200"/>
      <c r="V478" s="192"/>
      <c r="W478" s="192"/>
      <c r="X478" s="192"/>
      <c r="Y478" s="192"/>
      <c r="Z478" s="192"/>
      <c r="AA478" s="192"/>
      <c r="AB478" s="192"/>
      <c r="AC478" s="210"/>
      <c r="AD478" s="210"/>
      <c r="AE478" s="210"/>
      <c r="AF478" s="210"/>
      <c r="AG478" s="210"/>
      <c r="AH478" s="210"/>
      <c r="AI478" s="201"/>
      <c r="AJ478" s="366"/>
      <c r="AK478" s="201"/>
      <c r="AL478" s="368"/>
      <c r="AM478" s="192"/>
      <c r="AN478" s="201"/>
      <c r="AO478" s="201"/>
      <c r="AP478" s="201"/>
      <c r="AQ478" s="202"/>
      <c r="AR478" s="202"/>
      <c r="AS478" s="202"/>
      <c r="AT478" s="366"/>
      <c r="AU478" s="201"/>
      <c r="AV478" s="203"/>
      <c r="AW478" s="192"/>
      <c r="AX478" s="366"/>
      <c r="AY478" s="201"/>
      <c r="AZ478" s="201"/>
      <c r="BA478" s="201"/>
      <c r="BB478" s="210"/>
      <c r="BC478" s="210"/>
      <c r="BD478" s="210"/>
      <c r="BE478" s="210"/>
      <c r="BF478" s="210"/>
      <c r="BG478" s="210"/>
      <c r="BH478" s="210"/>
      <c r="BI478" s="210"/>
      <c r="BJ478" s="210"/>
      <c r="BK478" s="210"/>
      <c r="BL478" s="210"/>
      <c r="BM478" s="210"/>
      <c r="BN478" s="210"/>
      <c r="BO478" s="210"/>
      <c r="BP478" s="210"/>
      <c r="BQ478" s="210"/>
      <c r="BR478" s="210"/>
      <c r="BS478" s="210"/>
      <c r="BT478" s="210"/>
      <c r="BU478" s="189"/>
    </row>
    <row r="479" spans="1:73" s="160" customFormat="1" x14ac:dyDescent="0.2">
      <c r="A479" s="191"/>
      <c r="B479" s="192"/>
      <c r="C479" s="206"/>
      <c r="D479" s="206"/>
      <c r="E479" s="207"/>
      <c r="F479" s="195"/>
      <c r="G479" s="192"/>
      <c r="H479" s="192"/>
      <c r="I479" s="192"/>
      <c r="J479" s="192"/>
      <c r="K479" s="192"/>
      <c r="L479" s="196"/>
      <c r="M479" s="202"/>
      <c r="N479" s="192"/>
      <c r="O479" s="192"/>
      <c r="P479" s="197"/>
      <c r="Q479" s="208"/>
      <c r="R479" s="199"/>
      <c r="S479" s="192"/>
      <c r="T479" s="199"/>
      <c r="U479" s="200"/>
      <c r="V479" s="192"/>
      <c r="W479" s="192"/>
      <c r="X479" s="192"/>
      <c r="Y479" s="192"/>
      <c r="Z479" s="192"/>
      <c r="AA479" s="192"/>
      <c r="AB479" s="192"/>
      <c r="AC479" s="210"/>
      <c r="AD479" s="210"/>
      <c r="AE479" s="210"/>
      <c r="AF479" s="210"/>
      <c r="AG479" s="210"/>
      <c r="AH479" s="210"/>
      <c r="AI479" s="201"/>
      <c r="AJ479" s="366"/>
      <c r="AK479" s="201"/>
      <c r="AL479" s="368"/>
      <c r="AM479" s="192"/>
      <c r="AN479" s="201"/>
      <c r="AO479" s="201"/>
      <c r="AP479" s="201"/>
      <c r="AQ479" s="202"/>
      <c r="AR479" s="202"/>
      <c r="AS479" s="202"/>
      <c r="AT479" s="366"/>
      <c r="AU479" s="201"/>
      <c r="AV479" s="203"/>
      <c r="AW479" s="192"/>
      <c r="AX479" s="366"/>
      <c r="AY479" s="201"/>
      <c r="AZ479" s="201"/>
      <c r="BA479" s="201"/>
      <c r="BB479" s="210"/>
      <c r="BC479" s="210"/>
      <c r="BD479" s="210"/>
      <c r="BE479" s="210"/>
      <c r="BF479" s="210"/>
      <c r="BG479" s="210"/>
      <c r="BH479" s="210"/>
      <c r="BI479" s="210"/>
      <c r="BJ479" s="210"/>
      <c r="BK479" s="210"/>
      <c r="BL479" s="210"/>
      <c r="BM479" s="210"/>
      <c r="BN479" s="210"/>
      <c r="BO479" s="210"/>
      <c r="BP479" s="210"/>
      <c r="BQ479" s="210"/>
      <c r="BR479" s="210"/>
      <c r="BS479" s="210"/>
      <c r="BT479" s="210"/>
      <c r="BU479" s="189"/>
    </row>
    <row r="480" spans="1:73" s="160" customFormat="1" x14ac:dyDescent="0.2">
      <c r="A480" s="191"/>
      <c r="B480" s="192"/>
      <c r="C480" s="206"/>
      <c r="D480" s="206"/>
      <c r="E480" s="207"/>
      <c r="F480" s="195"/>
      <c r="G480" s="192"/>
      <c r="H480" s="192"/>
      <c r="I480" s="192"/>
      <c r="J480" s="192"/>
      <c r="K480" s="192"/>
      <c r="L480" s="196"/>
      <c r="M480" s="202"/>
      <c r="N480" s="192"/>
      <c r="O480" s="192"/>
      <c r="P480" s="197"/>
      <c r="Q480" s="208"/>
      <c r="R480" s="199"/>
      <c r="S480" s="192"/>
      <c r="T480" s="199"/>
      <c r="U480" s="200"/>
      <c r="V480" s="192"/>
      <c r="W480" s="192"/>
      <c r="X480" s="192"/>
      <c r="Y480" s="192"/>
      <c r="Z480" s="192"/>
      <c r="AA480" s="192"/>
      <c r="AB480" s="192"/>
      <c r="AC480" s="210"/>
      <c r="AD480" s="210"/>
      <c r="AE480" s="210"/>
      <c r="AF480" s="210"/>
      <c r="AG480" s="210"/>
      <c r="AH480" s="210"/>
      <c r="AI480" s="201"/>
      <c r="AJ480" s="366"/>
      <c r="AK480" s="201"/>
      <c r="AL480" s="368"/>
      <c r="AM480" s="192"/>
      <c r="AN480" s="201"/>
      <c r="AO480" s="201"/>
      <c r="AP480" s="201"/>
      <c r="AQ480" s="202"/>
      <c r="AR480" s="202"/>
      <c r="AS480" s="202"/>
      <c r="AT480" s="366"/>
      <c r="AU480" s="201"/>
      <c r="AV480" s="203"/>
      <c r="AW480" s="192"/>
      <c r="AX480" s="366"/>
      <c r="AY480" s="201"/>
      <c r="AZ480" s="201"/>
      <c r="BA480" s="201"/>
      <c r="BB480" s="210"/>
      <c r="BC480" s="210"/>
      <c r="BD480" s="210"/>
      <c r="BE480" s="210"/>
      <c r="BF480" s="210"/>
      <c r="BG480" s="210"/>
      <c r="BH480" s="210"/>
      <c r="BI480" s="210"/>
      <c r="BJ480" s="210"/>
      <c r="BK480" s="210"/>
      <c r="BL480" s="210"/>
      <c r="BM480" s="210"/>
      <c r="BN480" s="210"/>
      <c r="BO480" s="210"/>
      <c r="BP480" s="210"/>
      <c r="BQ480" s="210"/>
      <c r="BR480" s="210"/>
      <c r="BS480" s="210"/>
      <c r="BT480" s="210"/>
      <c r="BU480" s="189"/>
    </row>
    <row r="481" spans="1:73" s="160" customFormat="1" x14ac:dyDescent="0.2">
      <c r="A481" s="191"/>
      <c r="B481" s="192"/>
      <c r="C481" s="206"/>
      <c r="D481" s="206"/>
      <c r="E481" s="207"/>
      <c r="F481" s="195"/>
      <c r="G481" s="192"/>
      <c r="H481" s="192"/>
      <c r="I481" s="192"/>
      <c r="J481" s="192"/>
      <c r="K481" s="192"/>
      <c r="L481" s="196"/>
      <c r="M481" s="202"/>
      <c r="N481" s="192"/>
      <c r="O481" s="192"/>
      <c r="P481" s="197"/>
      <c r="Q481" s="208"/>
      <c r="R481" s="199"/>
      <c r="S481" s="192"/>
      <c r="T481" s="199"/>
      <c r="U481" s="200"/>
      <c r="V481" s="192"/>
      <c r="W481" s="192"/>
      <c r="X481" s="192"/>
      <c r="Y481" s="192"/>
      <c r="Z481" s="192"/>
      <c r="AA481" s="192"/>
      <c r="AB481" s="192"/>
      <c r="AC481" s="210"/>
      <c r="AD481" s="210"/>
      <c r="AE481" s="210"/>
      <c r="AF481" s="210"/>
      <c r="AG481" s="210"/>
      <c r="AH481" s="210"/>
      <c r="AI481" s="201"/>
      <c r="AJ481" s="366"/>
      <c r="AK481" s="201"/>
      <c r="AL481" s="368"/>
      <c r="AM481" s="192"/>
      <c r="AN481" s="201"/>
      <c r="AO481" s="201"/>
      <c r="AP481" s="201"/>
      <c r="AQ481" s="202"/>
      <c r="AR481" s="202"/>
      <c r="AS481" s="202"/>
      <c r="AT481" s="366"/>
      <c r="AU481" s="201"/>
      <c r="AV481" s="203"/>
      <c r="AW481" s="192"/>
      <c r="AX481" s="366"/>
      <c r="AY481" s="201"/>
      <c r="AZ481" s="201"/>
      <c r="BA481" s="201"/>
      <c r="BB481" s="210"/>
      <c r="BC481" s="210"/>
      <c r="BD481" s="210"/>
      <c r="BE481" s="210"/>
      <c r="BF481" s="210"/>
      <c r="BG481" s="210"/>
      <c r="BH481" s="210"/>
      <c r="BI481" s="210"/>
      <c r="BJ481" s="210"/>
      <c r="BK481" s="210"/>
      <c r="BL481" s="210"/>
      <c r="BM481" s="210"/>
      <c r="BN481" s="210"/>
      <c r="BO481" s="210"/>
      <c r="BP481" s="210"/>
      <c r="BQ481" s="210"/>
      <c r="BR481" s="210"/>
      <c r="BS481" s="210"/>
      <c r="BT481" s="210"/>
      <c r="BU481" s="189"/>
    </row>
    <row r="482" spans="1:73" s="160" customFormat="1" x14ac:dyDescent="0.2">
      <c r="A482" s="191"/>
      <c r="B482" s="192"/>
      <c r="C482" s="206"/>
      <c r="D482" s="206"/>
      <c r="E482" s="207"/>
      <c r="F482" s="195"/>
      <c r="G482" s="192"/>
      <c r="H482" s="192"/>
      <c r="I482" s="192"/>
      <c r="J482" s="192"/>
      <c r="K482" s="192"/>
      <c r="L482" s="196"/>
      <c r="M482" s="202"/>
      <c r="N482" s="192"/>
      <c r="O482" s="192"/>
      <c r="P482" s="197"/>
      <c r="Q482" s="208"/>
      <c r="R482" s="199"/>
      <c r="S482" s="192"/>
      <c r="T482" s="199"/>
      <c r="U482" s="200"/>
      <c r="V482" s="192"/>
      <c r="W482" s="192"/>
      <c r="X482" s="192"/>
      <c r="Y482" s="192"/>
      <c r="Z482" s="192"/>
      <c r="AA482" s="192"/>
      <c r="AB482" s="192"/>
      <c r="AC482" s="210"/>
      <c r="AD482" s="210"/>
      <c r="AE482" s="210"/>
      <c r="AF482" s="210"/>
      <c r="AG482" s="210"/>
      <c r="AH482" s="210"/>
      <c r="AI482" s="201"/>
      <c r="AJ482" s="366"/>
      <c r="AK482" s="201"/>
      <c r="AL482" s="368"/>
      <c r="AM482" s="192"/>
      <c r="AN482" s="201"/>
      <c r="AO482" s="201"/>
      <c r="AP482" s="201"/>
      <c r="AQ482" s="202"/>
      <c r="AR482" s="202"/>
      <c r="AS482" s="202"/>
      <c r="AT482" s="366"/>
      <c r="AU482" s="201"/>
      <c r="AV482" s="203"/>
      <c r="AW482" s="192"/>
      <c r="AX482" s="366"/>
      <c r="AY482" s="201"/>
      <c r="AZ482" s="201"/>
      <c r="BA482" s="201"/>
      <c r="BB482" s="210"/>
      <c r="BC482" s="210"/>
      <c r="BD482" s="210"/>
      <c r="BE482" s="210"/>
      <c r="BF482" s="210"/>
      <c r="BG482" s="210"/>
      <c r="BH482" s="210"/>
      <c r="BI482" s="210"/>
      <c r="BJ482" s="210"/>
      <c r="BK482" s="210"/>
      <c r="BL482" s="210"/>
      <c r="BM482" s="210"/>
      <c r="BN482" s="210"/>
      <c r="BO482" s="210"/>
      <c r="BP482" s="210"/>
      <c r="BQ482" s="210"/>
      <c r="BR482" s="210"/>
      <c r="BS482" s="210"/>
      <c r="BT482" s="210"/>
      <c r="BU482" s="189"/>
    </row>
    <row r="483" spans="1:73" s="160" customFormat="1" x14ac:dyDescent="0.2">
      <c r="A483" s="191"/>
      <c r="B483" s="192"/>
      <c r="C483" s="206"/>
      <c r="D483" s="206"/>
      <c r="E483" s="207"/>
      <c r="F483" s="195"/>
      <c r="G483" s="192"/>
      <c r="H483" s="192"/>
      <c r="I483" s="192"/>
      <c r="J483" s="192"/>
      <c r="K483" s="192"/>
      <c r="L483" s="196"/>
      <c r="M483" s="202"/>
      <c r="N483" s="192"/>
      <c r="O483" s="192"/>
      <c r="P483" s="197"/>
      <c r="Q483" s="208"/>
      <c r="R483" s="199"/>
      <c r="S483" s="192"/>
      <c r="T483" s="199"/>
      <c r="U483" s="200"/>
      <c r="V483" s="192"/>
      <c r="W483" s="192"/>
      <c r="X483" s="192"/>
      <c r="Y483" s="192"/>
      <c r="Z483" s="192"/>
      <c r="AA483" s="192"/>
      <c r="AB483" s="192"/>
      <c r="AC483" s="210"/>
      <c r="AD483" s="210"/>
      <c r="AE483" s="210"/>
      <c r="AF483" s="210"/>
      <c r="AG483" s="210"/>
      <c r="AH483" s="210"/>
      <c r="AI483" s="201"/>
      <c r="AJ483" s="366"/>
      <c r="AK483" s="201"/>
      <c r="AL483" s="368"/>
      <c r="AM483" s="192"/>
      <c r="AN483" s="201"/>
      <c r="AO483" s="201"/>
      <c r="AP483" s="201"/>
      <c r="AQ483" s="202"/>
      <c r="AR483" s="202"/>
      <c r="AS483" s="202"/>
      <c r="AT483" s="366"/>
      <c r="AU483" s="201"/>
      <c r="AV483" s="203"/>
      <c r="AW483" s="192"/>
      <c r="AX483" s="366"/>
      <c r="AY483" s="201"/>
      <c r="AZ483" s="201"/>
      <c r="BA483" s="201"/>
      <c r="BB483" s="210"/>
      <c r="BC483" s="210"/>
      <c r="BD483" s="210"/>
      <c r="BE483" s="210"/>
      <c r="BF483" s="210"/>
      <c r="BG483" s="210"/>
      <c r="BH483" s="210"/>
      <c r="BI483" s="210"/>
      <c r="BJ483" s="210"/>
      <c r="BK483" s="210"/>
      <c r="BL483" s="210"/>
      <c r="BM483" s="210"/>
      <c r="BN483" s="210"/>
      <c r="BO483" s="210"/>
      <c r="BP483" s="210"/>
      <c r="BQ483" s="210"/>
      <c r="BR483" s="210"/>
      <c r="BS483" s="210"/>
      <c r="BT483" s="210"/>
      <c r="BU483" s="189"/>
    </row>
    <row r="484" spans="1:73" s="160" customFormat="1" x14ac:dyDescent="0.2">
      <c r="A484" s="191"/>
      <c r="B484" s="192"/>
      <c r="C484" s="206"/>
      <c r="D484" s="206"/>
      <c r="E484" s="207"/>
      <c r="F484" s="195"/>
      <c r="G484" s="192"/>
      <c r="H484" s="192"/>
      <c r="I484" s="192"/>
      <c r="J484" s="192"/>
      <c r="K484" s="192"/>
      <c r="L484" s="196"/>
      <c r="M484" s="202"/>
      <c r="N484" s="192"/>
      <c r="O484" s="192"/>
      <c r="P484" s="197"/>
      <c r="Q484" s="208"/>
      <c r="R484" s="199"/>
      <c r="S484" s="192"/>
      <c r="T484" s="199"/>
      <c r="U484" s="200"/>
      <c r="V484" s="192"/>
      <c r="W484" s="192"/>
      <c r="X484" s="192"/>
      <c r="Y484" s="192"/>
      <c r="Z484" s="192"/>
      <c r="AA484" s="192"/>
      <c r="AB484" s="192"/>
      <c r="AC484" s="210"/>
      <c r="AD484" s="210"/>
      <c r="AE484" s="210"/>
      <c r="AF484" s="210"/>
      <c r="AG484" s="210"/>
      <c r="AH484" s="210"/>
      <c r="AI484" s="201"/>
      <c r="AJ484" s="366"/>
      <c r="AK484" s="201"/>
      <c r="AL484" s="368"/>
      <c r="AM484" s="192"/>
      <c r="AN484" s="201"/>
      <c r="AO484" s="201"/>
      <c r="AP484" s="201"/>
      <c r="AQ484" s="202"/>
      <c r="AR484" s="202"/>
      <c r="AS484" s="202"/>
      <c r="AT484" s="366"/>
      <c r="AU484" s="201"/>
      <c r="AV484" s="203"/>
      <c r="AW484" s="192"/>
      <c r="AX484" s="366"/>
      <c r="AY484" s="201"/>
      <c r="AZ484" s="201"/>
      <c r="BA484" s="201"/>
      <c r="BB484" s="210"/>
      <c r="BC484" s="210"/>
      <c r="BD484" s="210"/>
      <c r="BE484" s="210"/>
      <c r="BF484" s="210"/>
      <c r="BG484" s="210"/>
      <c r="BH484" s="210"/>
      <c r="BI484" s="210"/>
      <c r="BJ484" s="210"/>
      <c r="BK484" s="210"/>
      <c r="BL484" s="210"/>
      <c r="BM484" s="210"/>
      <c r="BN484" s="210"/>
      <c r="BO484" s="210"/>
      <c r="BP484" s="210"/>
      <c r="BQ484" s="210"/>
      <c r="BR484" s="210"/>
      <c r="BS484" s="210"/>
      <c r="BT484" s="210"/>
      <c r="BU484" s="189"/>
    </row>
    <row r="485" spans="1:73" s="160" customFormat="1" x14ac:dyDescent="0.2">
      <c r="A485" s="191"/>
      <c r="B485" s="192"/>
      <c r="C485" s="206"/>
      <c r="D485" s="206"/>
      <c r="E485" s="207"/>
      <c r="F485" s="195"/>
      <c r="G485" s="192"/>
      <c r="H485" s="192"/>
      <c r="I485" s="192"/>
      <c r="J485" s="192"/>
      <c r="K485" s="192"/>
      <c r="L485" s="196"/>
      <c r="M485" s="202"/>
      <c r="N485" s="192"/>
      <c r="O485" s="192"/>
      <c r="P485" s="197"/>
      <c r="Q485" s="208"/>
      <c r="R485" s="199"/>
      <c r="S485" s="192"/>
      <c r="T485" s="199"/>
      <c r="U485" s="200"/>
      <c r="V485" s="192"/>
      <c r="W485" s="192"/>
      <c r="X485" s="192"/>
      <c r="Y485" s="192"/>
      <c r="Z485" s="192"/>
      <c r="AA485" s="192"/>
      <c r="AB485" s="192"/>
      <c r="AC485" s="210"/>
      <c r="AD485" s="210"/>
      <c r="AE485" s="210"/>
      <c r="AF485" s="210"/>
      <c r="AG485" s="210"/>
      <c r="AH485" s="210"/>
      <c r="AI485" s="201"/>
      <c r="AJ485" s="366"/>
      <c r="AK485" s="201"/>
      <c r="AL485" s="368"/>
      <c r="AM485" s="192"/>
      <c r="AN485" s="201"/>
      <c r="AO485" s="201"/>
      <c r="AP485" s="201"/>
      <c r="AQ485" s="202"/>
      <c r="AR485" s="202"/>
      <c r="AS485" s="202"/>
      <c r="AT485" s="366"/>
      <c r="AU485" s="201"/>
      <c r="AV485" s="203"/>
      <c r="AW485" s="192"/>
      <c r="AX485" s="366"/>
      <c r="AY485" s="201"/>
      <c r="AZ485" s="201"/>
      <c r="BA485" s="201"/>
      <c r="BB485" s="210"/>
      <c r="BC485" s="210"/>
      <c r="BD485" s="210"/>
      <c r="BE485" s="210"/>
      <c r="BF485" s="210"/>
      <c r="BG485" s="210"/>
      <c r="BH485" s="210"/>
      <c r="BI485" s="210"/>
      <c r="BJ485" s="210"/>
      <c r="BK485" s="210"/>
      <c r="BL485" s="210"/>
      <c r="BM485" s="210"/>
      <c r="BN485" s="210"/>
      <c r="BO485" s="210"/>
      <c r="BP485" s="210"/>
      <c r="BQ485" s="210"/>
      <c r="BR485" s="210"/>
      <c r="BS485" s="210"/>
      <c r="BT485" s="210"/>
      <c r="BU485" s="189"/>
    </row>
    <row r="486" spans="1:73" s="160" customFormat="1" x14ac:dyDescent="0.2">
      <c r="A486" s="191"/>
      <c r="B486" s="192"/>
      <c r="C486" s="206"/>
      <c r="D486" s="206"/>
      <c r="E486" s="207"/>
      <c r="F486" s="195"/>
      <c r="G486" s="192"/>
      <c r="H486" s="192"/>
      <c r="I486" s="192"/>
      <c r="J486" s="192"/>
      <c r="K486" s="192"/>
      <c r="L486" s="196"/>
      <c r="M486" s="202"/>
      <c r="N486" s="192"/>
      <c r="O486" s="192"/>
      <c r="P486" s="197"/>
      <c r="Q486" s="208"/>
      <c r="R486" s="199"/>
      <c r="S486" s="192"/>
      <c r="T486" s="199"/>
      <c r="U486" s="200"/>
      <c r="V486" s="192"/>
      <c r="W486" s="192"/>
      <c r="X486" s="192"/>
      <c r="Y486" s="192"/>
      <c r="Z486" s="192"/>
      <c r="AA486" s="192"/>
      <c r="AB486" s="192"/>
      <c r="AC486" s="210"/>
      <c r="AD486" s="210"/>
      <c r="AE486" s="210"/>
      <c r="AF486" s="210"/>
      <c r="AG486" s="210"/>
      <c r="AH486" s="210"/>
      <c r="AI486" s="201"/>
      <c r="AJ486" s="366"/>
      <c r="AK486" s="201"/>
      <c r="AL486" s="368"/>
      <c r="AM486" s="192"/>
      <c r="AN486" s="201"/>
      <c r="AO486" s="201"/>
      <c r="AP486" s="201"/>
      <c r="AQ486" s="202"/>
      <c r="AR486" s="202"/>
      <c r="AS486" s="202"/>
      <c r="AT486" s="366"/>
      <c r="AU486" s="201"/>
      <c r="AV486" s="203"/>
      <c r="AW486" s="192"/>
      <c r="AX486" s="366"/>
      <c r="AY486" s="201"/>
      <c r="AZ486" s="201"/>
      <c r="BA486" s="201"/>
      <c r="BB486" s="210"/>
      <c r="BC486" s="210"/>
      <c r="BD486" s="210"/>
      <c r="BE486" s="210"/>
      <c r="BF486" s="210"/>
      <c r="BG486" s="210"/>
      <c r="BH486" s="210"/>
      <c r="BI486" s="210"/>
      <c r="BJ486" s="210"/>
      <c r="BK486" s="210"/>
      <c r="BL486" s="210"/>
      <c r="BM486" s="210"/>
      <c r="BN486" s="210"/>
      <c r="BO486" s="210"/>
      <c r="BP486" s="210"/>
      <c r="BQ486" s="210"/>
      <c r="BR486" s="210"/>
      <c r="BS486" s="210"/>
      <c r="BT486" s="210"/>
      <c r="BU486" s="189"/>
    </row>
    <row r="487" spans="1:73" s="160" customFormat="1" x14ac:dyDescent="0.2">
      <c r="A487" s="191"/>
      <c r="B487" s="192"/>
      <c r="C487" s="206"/>
      <c r="D487" s="206"/>
      <c r="E487" s="207"/>
      <c r="F487" s="195"/>
      <c r="G487" s="192"/>
      <c r="H487" s="192"/>
      <c r="I487" s="192"/>
      <c r="J487" s="192"/>
      <c r="K487" s="192"/>
      <c r="L487" s="196"/>
      <c r="M487" s="202"/>
      <c r="N487" s="192"/>
      <c r="O487" s="192"/>
      <c r="P487" s="197"/>
      <c r="Q487" s="208"/>
      <c r="R487" s="199"/>
      <c r="S487" s="192"/>
      <c r="T487" s="199"/>
      <c r="U487" s="200"/>
      <c r="V487" s="192"/>
      <c r="W487" s="192"/>
      <c r="X487" s="192"/>
      <c r="Y487" s="192"/>
      <c r="Z487" s="192"/>
      <c r="AA487" s="192"/>
      <c r="AB487" s="192"/>
      <c r="AC487" s="210"/>
      <c r="AD487" s="210"/>
      <c r="AE487" s="210"/>
      <c r="AF487" s="210"/>
      <c r="AG487" s="210"/>
      <c r="AH487" s="210"/>
      <c r="AI487" s="201"/>
      <c r="AJ487" s="366"/>
      <c r="AK487" s="201"/>
      <c r="AL487" s="368"/>
      <c r="AM487" s="192"/>
      <c r="AN487" s="201"/>
      <c r="AO487" s="201"/>
      <c r="AP487" s="201"/>
      <c r="AQ487" s="202"/>
      <c r="AR487" s="202"/>
      <c r="AS487" s="202"/>
      <c r="AT487" s="366"/>
      <c r="AU487" s="201"/>
      <c r="AV487" s="203"/>
      <c r="AW487" s="192"/>
      <c r="AX487" s="366"/>
      <c r="AY487" s="201"/>
      <c r="AZ487" s="201"/>
      <c r="BA487" s="201"/>
      <c r="BB487" s="210"/>
      <c r="BC487" s="210"/>
      <c r="BD487" s="210"/>
      <c r="BE487" s="210"/>
      <c r="BF487" s="210"/>
      <c r="BG487" s="210"/>
      <c r="BH487" s="210"/>
      <c r="BI487" s="210"/>
      <c r="BJ487" s="210"/>
      <c r="BK487" s="210"/>
      <c r="BL487" s="210"/>
      <c r="BM487" s="210"/>
      <c r="BN487" s="210"/>
      <c r="BO487" s="210"/>
      <c r="BP487" s="210"/>
      <c r="BQ487" s="210"/>
      <c r="BR487" s="210"/>
      <c r="BS487" s="210"/>
      <c r="BT487" s="210"/>
      <c r="BU487" s="189"/>
    </row>
    <row r="488" spans="1:73" s="160" customFormat="1" x14ac:dyDescent="0.2">
      <c r="A488" s="191"/>
      <c r="B488" s="192"/>
      <c r="C488" s="206"/>
      <c r="D488" s="206"/>
      <c r="E488" s="207"/>
      <c r="F488" s="195"/>
      <c r="G488" s="192"/>
      <c r="H488" s="192"/>
      <c r="I488" s="192"/>
      <c r="J488" s="192"/>
      <c r="K488" s="192"/>
      <c r="L488" s="196"/>
      <c r="M488" s="202"/>
      <c r="N488" s="192"/>
      <c r="O488" s="192"/>
      <c r="P488" s="197"/>
      <c r="Q488" s="208"/>
      <c r="R488" s="199"/>
      <c r="S488" s="192"/>
      <c r="T488" s="199"/>
      <c r="U488" s="200"/>
      <c r="V488" s="192"/>
      <c r="W488" s="192"/>
      <c r="X488" s="192"/>
      <c r="Y488" s="192"/>
      <c r="Z488" s="192"/>
      <c r="AA488" s="192"/>
      <c r="AB488" s="192"/>
      <c r="AC488" s="210"/>
      <c r="AD488" s="210"/>
      <c r="AE488" s="210"/>
      <c r="AF488" s="210"/>
      <c r="AG488" s="210"/>
      <c r="AH488" s="210"/>
      <c r="AI488" s="201"/>
      <c r="AJ488" s="366"/>
      <c r="AK488" s="201"/>
      <c r="AL488" s="368"/>
      <c r="AM488" s="192"/>
      <c r="AN488" s="201"/>
      <c r="AO488" s="201"/>
      <c r="AP488" s="201"/>
      <c r="AQ488" s="202"/>
      <c r="AR488" s="202"/>
      <c r="AS488" s="202"/>
      <c r="AT488" s="366"/>
      <c r="AU488" s="201"/>
      <c r="AV488" s="203"/>
      <c r="AW488" s="192"/>
      <c r="AX488" s="366"/>
      <c r="AY488" s="201"/>
      <c r="AZ488" s="201"/>
      <c r="BA488" s="201"/>
      <c r="BB488" s="210"/>
      <c r="BC488" s="210"/>
      <c r="BD488" s="210"/>
      <c r="BE488" s="210"/>
      <c r="BF488" s="210"/>
      <c r="BG488" s="210"/>
      <c r="BH488" s="210"/>
      <c r="BI488" s="210"/>
      <c r="BJ488" s="210"/>
      <c r="BK488" s="210"/>
      <c r="BL488" s="210"/>
      <c r="BM488" s="210"/>
      <c r="BN488" s="210"/>
      <c r="BO488" s="210"/>
      <c r="BP488" s="210"/>
      <c r="BQ488" s="210"/>
      <c r="BR488" s="210"/>
      <c r="BS488" s="210"/>
      <c r="BT488" s="210"/>
      <c r="BU488" s="189"/>
    </row>
    <row r="489" spans="1:73" s="160" customFormat="1" x14ac:dyDescent="0.2">
      <c r="A489" s="191"/>
      <c r="B489" s="192"/>
      <c r="C489" s="206"/>
      <c r="D489" s="206"/>
      <c r="E489" s="207"/>
      <c r="F489" s="195"/>
      <c r="G489" s="192"/>
      <c r="H489" s="192"/>
      <c r="I489" s="192"/>
      <c r="J489" s="192"/>
      <c r="K489" s="192"/>
      <c r="L489" s="196"/>
      <c r="M489" s="202"/>
      <c r="N489" s="192"/>
      <c r="O489" s="192"/>
      <c r="P489" s="197"/>
      <c r="Q489" s="208"/>
      <c r="R489" s="199"/>
      <c r="S489" s="192"/>
      <c r="T489" s="199"/>
      <c r="U489" s="200"/>
      <c r="V489" s="192"/>
      <c r="W489" s="192"/>
      <c r="X489" s="192"/>
      <c r="Y489" s="192"/>
      <c r="Z489" s="192"/>
      <c r="AA489" s="192"/>
      <c r="AB489" s="192"/>
      <c r="AC489" s="210"/>
      <c r="AD489" s="210"/>
      <c r="AE489" s="210"/>
      <c r="AF489" s="210"/>
      <c r="AG489" s="210"/>
      <c r="AH489" s="210"/>
      <c r="AI489" s="201"/>
      <c r="AJ489" s="366"/>
      <c r="AK489" s="201"/>
      <c r="AL489" s="368"/>
      <c r="AM489" s="192"/>
      <c r="AN489" s="201"/>
      <c r="AO489" s="201"/>
      <c r="AP489" s="201"/>
      <c r="AQ489" s="202"/>
      <c r="AR489" s="202"/>
      <c r="AS489" s="202"/>
      <c r="AT489" s="366"/>
      <c r="AU489" s="201"/>
      <c r="AV489" s="203"/>
      <c r="AW489" s="192"/>
      <c r="AX489" s="366"/>
      <c r="AY489" s="201"/>
      <c r="AZ489" s="201"/>
      <c r="BA489" s="201"/>
      <c r="BB489" s="210"/>
      <c r="BC489" s="210"/>
      <c r="BD489" s="210"/>
      <c r="BE489" s="210"/>
      <c r="BF489" s="210"/>
      <c r="BG489" s="210"/>
      <c r="BH489" s="210"/>
      <c r="BI489" s="210"/>
      <c r="BJ489" s="210"/>
      <c r="BK489" s="210"/>
      <c r="BL489" s="210"/>
      <c r="BM489" s="210"/>
      <c r="BN489" s="210"/>
      <c r="BO489" s="210"/>
      <c r="BP489" s="210"/>
      <c r="BQ489" s="210"/>
      <c r="BR489" s="210"/>
      <c r="BS489" s="210"/>
      <c r="BT489" s="210"/>
      <c r="BU489" s="189"/>
    </row>
    <row r="490" spans="1:73" s="160" customFormat="1" x14ac:dyDescent="0.2">
      <c r="A490" s="191"/>
      <c r="B490" s="192"/>
      <c r="C490" s="206"/>
      <c r="D490" s="206"/>
      <c r="E490" s="207"/>
      <c r="F490" s="195"/>
      <c r="G490" s="192"/>
      <c r="H490" s="192"/>
      <c r="I490" s="192"/>
      <c r="J490" s="192"/>
      <c r="K490" s="192"/>
      <c r="L490" s="196"/>
      <c r="M490" s="202"/>
      <c r="N490" s="192"/>
      <c r="O490" s="192"/>
      <c r="P490" s="197"/>
      <c r="Q490" s="208"/>
      <c r="R490" s="199"/>
      <c r="S490" s="192"/>
      <c r="T490" s="199"/>
      <c r="U490" s="200"/>
      <c r="V490" s="192"/>
      <c r="W490" s="192"/>
      <c r="X490" s="192"/>
      <c r="Y490" s="192"/>
      <c r="Z490" s="192"/>
      <c r="AA490" s="192"/>
      <c r="AB490" s="192"/>
      <c r="AC490" s="210"/>
      <c r="AD490" s="210"/>
      <c r="AE490" s="210"/>
      <c r="AF490" s="210"/>
      <c r="AG490" s="210"/>
      <c r="AH490" s="210"/>
      <c r="AI490" s="201"/>
      <c r="AJ490" s="366"/>
      <c r="AK490" s="201"/>
      <c r="AL490" s="368"/>
      <c r="AM490" s="192"/>
      <c r="AN490" s="201"/>
      <c r="AO490" s="201"/>
      <c r="AP490" s="201"/>
      <c r="AQ490" s="202"/>
      <c r="AR490" s="202"/>
      <c r="AS490" s="202"/>
      <c r="AT490" s="366"/>
      <c r="AU490" s="201"/>
      <c r="AV490" s="203"/>
      <c r="AW490" s="192"/>
      <c r="AX490" s="366"/>
      <c r="AY490" s="201"/>
      <c r="AZ490" s="201"/>
      <c r="BA490" s="201"/>
      <c r="BB490" s="210"/>
      <c r="BC490" s="210"/>
      <c r="BD490" s="210"/>
      <c r="BE490" s="210"/>
      <c r="BF490" s="210"/>
      <c r="BG490" s="210"/>
      <c r="BH490" s="210"/>
      <c r="BI490" s="210"/>
      <c r="BJ490" s="210"/>
      <c r="BK490" s="210"/>
      <c r="BL490" s="210"/>
      <c r="BM490" s="210"/>
      <c r="BN490" s="210"/>
      <c r="BO490" s="210"/>
      <c r="BP490" s="210"/>
      <c r="BQ490" s="210"/>
      <c r="BR490" s="210"/>
      <c r="BS490" s="210"/>
      <c r="BT490" s="210"/>
      <c r="BU490" s="189"/>
    </row>
    <row r="491" spans="1:73" s="160" customFormat="1" x14ac:dyDescent="0.2">
      <c r="A491" s="191"/>
      <c r="B491" s="192"/>
      <c r="C491" s="206"/>
      <c r="D491" s="206"/>
      <c r="E491" s="207"/>
      <c r="F491" s="195"/>
      <c r="G491" s="192"/>
      <c r="H491" s="192"/>
      <c r="I491" s="192"/>
      <c r="J491" s="192"/>
      <c r="K491" s="192"/>
      <c r="L491" s="196"/>
      <c r="M491" s="202"/>
      <c r="N491" s="192"/>
      <c r="O491" s="192"/>
      <c r="P491" s="197"/>
      <c r="Q491" s="208"/>
      <c r="R491" s="199"/>
      <c r="S491" s="192"/>
      <c r="T491" s="199"/>
      <c r="U491" s="200"/>
      <c r="V491" s="192"/>
      <c r="W491" s="192"/>
      <c r="X491" s="192"/>
      <c r="Y491" s="192"/>
      <c r="Z491" s="192"/>
      <c r="AA491" s="192"/>
      <c r="AB491" s="192"/>
      <c r="AC491" s="210"/>
      <c r="AD491" s="210"/>
      <c r="AE491" s="210"/>
      <c r="AF491" s="210"/>
      <c r="AG491" s="210"/>
      <c r="AH491" s="210"/>
      <c r="AI491" s="201"/>
      <c r="AJ491" s="366"/>
      <c r="AK491" s="201"/>
      <c r="AL491" s="368"/>
      <c r="AM491" s="192"/>
      <c r="AN491" s="201"/>
      <c r="AO491" s="201"/>
      <c r="AP491" s="201"/>
      <c r="AQ491" s="202"/>
      <c r="AR491" s="202"/>
      <c r="AS491" s="202"/>
      <c r="AT491" s="366"/>
      <c r="AU491" s="201"/>
      <c r="AV491" s="203"/>
      <c r="AW491" s="192"/>
      <c r="AX491" s="366"/>
      <c r="AY491" s="201"/>
      <c r="AZ491" s="201"/>
      <c r="BA491" s="201"/>
      <c r="BB491" s="210"/>
      <c r="BC491" s="210"/>
      <c r="BD491" s="210"/>
      <c r="BE491" s="210"/>
      <c r="BF491" s="210"/>
      <c r="BG491" s="210"/>
      <c r="BH491" s="210"/>
      <c r="BI491" s="210"/>
      <c r="BJ491" s="210"/>
      <c r="BK491" s="210"/>
      <c r="BL491" s="210"/>
      <c r="BM491" s="210"/>
      <c r="BN491" s="210"/>
      <c r="BO491" s="210"/>
      <c r="BP491" s="210"/>
      <c r="BQ491" s="210"/>
      <c r="BR491" s="210"/>
      <c r="BS491" s="210"/>
      <c r="BT491" s="210"/>
      <c r="BU491" s="189"/>
    </row>
    <row r="492" spans="1:73" s="160" customFormat="1" x14ac:dyDescent="0.2">
      <c r="A492" s="191"/>
      <c r="B492" s="192"/>
      <c r="C492" s="206"/>
      <c r="D492" s="206"/>
      <c r="E492" s="207"/>
      <c r="F492" s="195"/>
      <c r="G492" s="192"/>
      <c r="H492" s="192"/>
      <c r="I492" s="192"/>
      <c r="J492" s="192"/>
      <c r="K492" s="192"/>
      <c r="L492" s="196"/>
      <c r="M492" s="202"/>
      <c r="N492" s="192"/>
      <c r="O492" s="192"/>
      <c r="P492" s="197"/>
      <c r="Q492" s="208"/>
      <c r="R492" s="199"/>
      <c r="S492" s="192"/>
      <c r="T492" s="199"/>
      <c r="U492" s="200"/>
      <c r="V492" s="192"/>
      <c r="W492" s="192"/>
      <c r="X492" s="192"/>
      <c r="Y492" s="192"/>
      <c r="Z492" s="192"/>
      <c r="AA492" s="192"/>
      <c r="AB492" s="192"/>
      <c r="AC492" s="210"/>
      <c r="AD492" s="210"/>
      <c r="AE492" s="210"/>
      <c r="AF492" s="210"/>
      <c r="AG492" s="210"/>
      <c r="AH492" s="210"/>
      <c r="AI492" s="201"/>
      <c r="AJ492" s="366"/>
      <c r="AK492" s="201"/>
      <c r="AL492" s="368"/>
      <c r="AM492" s="192"/>
      <c r="AN492" s="201"/>
      <c r="AO492" s="201"/>
      <c r="AP492" s="201"/>
      <c r="AQ492" s="202"/>
      <c r="AR492" s="202"/>
      <c r="AS492" s="202"/>
      <c r="AT492" s="366"/>
      <c r="AU492" s="201"/>
      <c r="AV492" s="203"/>
      <c r="AW492" s="192"/>
      <c r="AX492" s="366"/>
      <c r="AY492" s="201"/>
      <c r="AZ492" s="201"/>
      <c r="BA492" s="201"/>
      <c r="BB492" s="210"/>
      <c r="BC492" s="210"/>
      <c r="BD492" s="210"/>
      <c r="BE492" s="210"/>
      <c r="BF492" s="210"/>
      <c r="BG492" s="210"/>
      <c r="BH492" s="210"/>
      <c r="BI492" s="210"/>
      <c r="BJ492" s="210"/>
      <c r="BK492" s="210"/>
      <c r="BL492" s="210"/>
      <c r="BM492" s="210"/>
      <c r="BN492" s="210"/>
      <c r="BO492" s="210"/>
      <c r="BP492" s="210"/>
      <c r="BQ492" s="210"/>
      <c r="BR492" s="210"/>
      <c r="BS492" s="210"/>
      <c r="BT492" s="210"/>
      <c r="BU492" s="189"/>
    </row>
    <row r="493" spans="1:73" s="160" customFormat="1" x14ac:dyDescent="0.2">
      <c r="A493" s="191"/>
      <c r="B493" s="192"/>
      <c r="C493" s="206"/>
      <c r="D493" s="206"/>
      <c r="E493" s="207"/>
      <c r="F493" s="195"/>
      <c r="G493" s="192"/>
      <c r="H493" s="192"/>
      <c r="I493" s="192"/>
      <c r="J493" s="192"/>
      <c r="K493" s="192"/>
      <c r="L493" s="196"/>
      <c r="M493" s="202"/>
      <c r="N493" s="192"/>
      <c r="O493" s="192"/>
      <c r="P493" s="197"/>
      <c r="Q493" s="208"/>
      <c r="R493" s="199"/>
      <c r="S493" s="192"/>
      <c r="T493" s="199"/>
      <c r="U493" s="200"/>
      <c r="V493" s="192"/>
      <c r="W493" s="192"/>
      <c r="X493" s="192"/>
      <c r="Y493" s="192"/>
      <c r="Z493" s="192"/>
      <c r="AA493" s="192"/>
      <c r="AB493" s="192"/>
      <c r="AC493" s="210"/>
      <c r="AD493" s="210"/>
      <c r="AE493" s="210"/>
      <c r="AF493" s="210"/>
      <c r="AG493" s="210"/>
      <c r="AH493" s="210"/>
      <c r="AI493" s="201"/>
      <c r="AJ493" s="366"/>
      <c r="AK493" s="201"/>
      <c r="AL493" s="368"/>
      <c r="AM493" s="192"/>
      <c r="AN493" s="201"/>
      <c r="AO493" s="201"/>
      <c r="AP493" s="201"/>
      <c r="AQ493" s="202"/>
      <c r="AR493" s="202"/>
      <c r="AS493" s="202"/>
      <c r="AT493" s="366"/>
      <c r="AU493" s="201"/>
      <c r="AV493" s="203"/>
      <c r="AW493" s="192"/>
      <c r="AX493" s="366"/>
      <c r="AY493" s="201"/>
      <c r="AZ493" s="201"/>
      <c r="BA493" s="201"/>
      <c r="BB493" s="210"/>
      <c r="BC493" s="210"/>
      <c r="BD493" s="210"/>
      <c r="BE493" s="210"/>
      <c r="BF493" s="210"/>
      <c r="BG493" s="210"/>
      <c r="BH493" s="210"/>
      <c r="BI493" s="210"/>
      <c r="BJ493" s="210"/>
      <c r="BK493" s="210"/>
      <c r="BL493" s="210"/>
      <c r="BM493" s="210"/>
      <c r="BN493" s="210"/>
      <c r="BO493" s="210"/>
      <c r="BP493" s="210"/>
      <c r="BQ493" s="210"/>
      <c r="BR493" s="210"/>
      <c r="BS493" s="210"/>
      <c r="BT493" s="210"/>
      <c r="BU493" s="189"/>
    </row>
    <row r="494" spans="1:73" s="160" customFormat="1" x14ac:dyDescent="0.2">
      <c r="A494" s="191"/>
      <c r="B494" s="192"/>
      <c r="C494" s="206"/>
      <c r="D494" s="206"/>
      <c r="E494" s="207"/>
      <c r="F494" s="195"/>
      <c r="G494" s="192"/>
      <c r="H494" s="192"/>
      <c r="I494" s="192"/>
      <c r="J494" s="192"/>
      <c r="K494" s="192"/>
      <c r="L494" s="196"/>
      <c r="M494" s="202"/>
      <c r="N494" s="192"/>
      <c r="O494" s="192"/>
      <c r="P494" s="197"/>
      <c r="Q494" s="208"/>
      <c r="R494" s="199"/>
      <c r="S494" s="192"/>
      <c r="T494" s="199"/>
      <c r="U494" s="200"/>
      <c r="V494" s="192"/>
      <c r="W494" s="192"/>
      <c r="X494" s="192"/>
      <c r="Y494" s="192"/>
      <c r="Z494" s="192"/>
      <c r="AA494" s="192"/>
      <c r="AB494" s="192"/>
      <c r="AC494" s="210"/>
      <c r="AD494" s="210"/>
      <c r="AE494" s="210"/>
      <c r="AF494" s="210"/>
      <c r="AG494" s="210"/>
      <c r="AH494" s="210"/>
      <c r="AI494" s="201"/>
      <c r="AJ494" s="366"/>
      <c r="AK494" s="201"/>
      <c r="AL494" s="368"/>
      <c r="AM494" s="192"/>
      <c r="AN494" s="201"/>
      <c r="AO494" s="201"/>
      <c r="AP494" s="201"/>
      <c r="AQ494" s="202"/>
      <c r="AR494" s="202"/>
      <c r="AS494" s="202"/>
      <c r="AT494" s="366"/>
      <c r="AU494" s="201"/>
      <c r="AV494" s="203"/>
      <c r="AW494" s="192"/>
      <c r="AX494" s="366"/>
      <c r="AY494" s="201"/>
      <c r="AZ494" s="201"/>
      <c r="BA494" s="201"/>
      <c r="BB494" s="210"/>
      <c r="BC494" s="210"/>
      <c r="BD494" s="210"/>
      <c r="BE494" s="210"/>
      <c r="BF494" s="210"/>
      <c r="BG494" s="210"/>
      <c r="BH494" s="210"/>
      <c r="BI494" s="210"/>
      <c r="BJ494" s="210"/>
      <c r="BK494" s="210"/>
      <c r="BL494" s="210"/>
      <c r="BM494" s="210"/>
      <c r="BN494" s="210"/>
      <c r="BO494" s="210"/>
      <c r="BP494" s="210"/>
      <c r="BQ494" s="210"/>
      <c r="BR494" s="210"/>
      <c r="BS494" s="210"/>
      <c r="BT494" s="210"/>
      <c r="BU494" s="189"/>
    </row>
    <row r="495" spans="1:73" s="160" customFormat="1" x14ac:dyDescent="0.2">
      <c r="A495" s="191"/>
      <c r="B495" s="192"/>
      <c r="C495" s="206"/>
      <c r="D495" s="206"/>
      <c r="E495" s="207"/>
      <c r="F495" s="195"/>
      <c r="G495" s="192"/>
      <c r="H495" s="192"/>
      <c r="I495" s="192"/>
      <c r="J495" s="192"/>
      <c r="K495" s="192"/>
      <c r="L495" s="196"/>
      <c r="M495" s="202"/>
      <c r="N495" s="192"/>
      <c r="O495" s="192"/>
      <c r="P495" s="197"/>
      <c r="Q495" s="208"/>
      <c r="R495" s="199"/>
      <c r="S495" s="192"/>
      <c r="T495" s="199"/>
      <c r="U495" s="200"/>
      <c r="V495" s="192"/>
      <c r="W495" s="192"/>
      <c r="X495" s="192"/>
      <c r="Y495" s="192"/>
      <c r="Z495" s="192"/>
      <c r="AA495" s="192"/>
      <c r="AB495" s="192"/>
      <c r="AC495" s="210"/>
      <c r="AD495" s="210"/>
      <c r="AE495" s="210"/>
      <c r="AF495" s="210"/>
      <c r="AG495" s="210"/>
      <c r="AH495" s="210"/>
      <c r="AI495" s="201"/>
      <c r="AJ495" s="366"/>
      <c r="AK495" s="201"/>
      <c r="AL495" s="368"/>
      <c r="AM495" s="192"/>
      <c r="AN495" s="201"/>
      <c r="AO495" s="201"/>
      <c r="AP495" s="201"/>
      <c r="AQ495" s="202"/>
      <c r="AR495" s="202"/>
      <c r="AS495" s="202"/>
      <c r="AT495" s="366"/>
      <c r="AU495" s="201"/>
      <c r="AV495" s="203"/>
      <c r="AW495" s="192"/>
      <c r="AX495" s="366"/>
      <c r="AY495" s="201"/>
      <c r="AZ495" s="201"/>
      <c r="BA495" s="201"/>
      <c r="BB495" s="210"/>
      <c r="BC495" s="210"/>
      <c r="BD495" s="210"/>
      <c r="BE495" s="210"/>
      <c r="BF495" s="210"/>
      <c r="BG495" s="210"/>
      <c r="BH495" s="210"/>
      <c r="BI495" s="210"/>
      <c r="BJ495" s="210"/>
      <c r="BK495" s="210"/>
      <c r="BL495" s="210"/>
      <c r="BM495" s="210"/>
      <c r="BN495" s="210"/>
      <c r="BO495" s="210"/>
      <c r="BP495" s="210"/>
      <c r="BQ495" s="210"/>
      <c r="BR495" s="210"/>
      <c r="BS495" s="210"/>
      <c r="BT495" s="210"/>
      <c r="BU495" s="189"/>
    </row>
    <row r="496" spans="1:73" s="160" customFormat="1" x14ac:dyDescent="0.2">
      <c r="A496" s="191"/>
      <c r="B496" s="192"/>
      <c r="C496" s="206"/>
      <c r="D496" s="206"/>
      <c r="E496" s="207"/>
      <c r="F496" s="195"/>
      <c r="G496" s="192"/>
      <c r="H496" s="192"/>
      <c r="I496" s="192"/>
      <c r="J496" s="192"/>
      <c r="K496" s="192"/>
      <c r="L496" s="196"/>
      <c r="M496" s="202"/>
      <c r="N496" s="192"/>
      <c r="O496" s="192"/>
      <c r="P496" s="197"/>
      <c r="Q496" s="208"/>
      <c r="R496" s="199"/>
      <c r="S496" s="192"/>
      <c r="T496" s="199"/>
      <c r="U496" s="200"/>
      <c r="V496" s="192"/>
      <c r="W496" s="192"/>
      <c r="X496" s="192"/>
      <c r="Y496" s="192"/>
      <c r="Z496" s="192"/>
      <c r="AA496" s="192"/>
      <c r="AB496" s="192"/>
      <c r="AC496" s="210"/>
      <c r="AD496" s="210"/>
      <c r="AE496" s="210"/>
      <c r="AF496" s="210"/>
      <c r="AG496" s="210"/>
      <c r="AH496" s="210"/>
      <c r="AI496" s="201"/>
      <c r="AJ496" s="366"/>
      <c r="AK496" s="201"/>
      <c r="AL496" s="368"/>
      <c r="AM496" s="192"/>
      <c r="AN496" s="201"/>
      <c r="AO496" s="201"/>
      <c r="AP496" s="201"/>
      <c r="AQ496" s="202"/>
      <c r="AR496" s="202"/>
      <c r="AS496" s="202"/>
      <c r="AT496" s="366"/>
      <c r="AU496" s="201"/>
      <c r="AV496" s="203"/>
      <c r="AW496" s="192"/>
      <c r="AX496" s="366"/>
      <c r="AY496" s="201"/>
      <c r="AZ496" s="201"/>
      <c r="BA496" s="201"/>
      <c r="BB496" s="210"/>
      <c r="BC496" s="210"/>
      <c r="BD496" s="210"/>
      <c r="BE496" s="210"/>
      <c r="BF496" s="210"/>
      <c r="BG496" s="210"/>
      <c r="BH496" s="210"/>
      <c r="BI496" s="210"/>
      <c r="BJ496" s="210"/>
      <c r="BK496" s="210"/>
      <c r="BL496" s="210"/>
      <c r="BM496" s="210"/>
      <c r="BN496" s="210"/>
      <c r="BO496" s="210"/>
      <c r="BP496" s="210"/>
      <c r="BQ496" s="210"/>
      <c r="BR496" s="210"/>
      <c r="BS496" s="210"/>
      <c r="BT496" s="210"/>
      <c r="BU496" s="189"/>
    </row>
    <row r="497" spans="1:73" s="160" customFormat="1" x14ac:dyDescent="0.2">
      <c r="A497" s="191"/>
      <c r="B497" s="192"/>
      <c r="C497" s="206"/>
      <c r="D497" s="206"/>
      <c r="E497" s="207"/>
      <c r="F497" s="195"/>
      <c r="G497" s="192"/>
      <c r="H497" s="192"/>
      <c r="I497" s="192"/>
      <c r="J497" s="192"/>
      <c r="K497" s="192"/>
      <c r="L497" s="196"/>
      <c r="M497" s="202"/>
      <c r="N497" s="192"/>
      <c r="O497" s="192"/>
      <c r="P497" s="197"/>
      <c r="Q497" s="208"/>
      <c r="R497" s="199"/>
      <c r="S497" s="192"/>
      <c r="T497" s="199"/>
      <c r="U497" s="200"/>
      <c r="V497" s="192"/>
      <c r="W497" s="192"/>
      <c r="X497" s="192"/>
      <c r="Y497" s="192"/>
      <c r="Z497" s="192"/>
      <c r="AA497" s="192"/>
      <c r="AB497" s="192"/>
      <c r="AC497" s="210"/>
      <c r="AD497" s="210"/>
      <c r="AE497" s="210"/>
      <c r="AF497" s="210"/>
      <c r="AG497" s="210"/>
      <c r="AH497" s="210"/>
      <c r="AI497" s="201"/>
      <c r="AJ497" s="366"/>
      <c r="AK497" s="201"/>
      <c r="AL497" s="368"/>
      <c r="AM497" s="192"/>
      <c r="AN497" s="201"/>
      <c r="AO497" s="201"/>
      <c r="AP497" s="201"/>
      <c r="AQ497" s="202"/>
      <c r="AR497" s="202"/>
      <c r="AS497" s="202"/>
      <c r="AT497" s="366"/>
      <c r="AU497" s="201"/>
      <c r="AV497" s="203"/>
      <c r="AW497" s="192"/>
      <c r="AX497" s="366"/>
      <c r="AY497" s="201"/>
      <c r="AZ497" s="201"/>
      <c r="BA497" s="201"/>
      <c r="BB497" s="210"/>
      <c r="BC497" s="210"/>
      <c r="BD497" s="210"/>
      <c r="BE497" s="210"/>
      <c r="BF497" s="210"/>
      <c r="BG497" s="210"/>
      <c r="BH497" s="210"/>
      <c r="BI497" s="210"/>
      <c r="BJ497" s="210"/>
      <c r="BK497" s="210"/>
      <c r="BL497" s="210"/>
      <c r="BM497" s="210"/>
      <c r="BN497" s="210"/>
      <c r="BO497" s="210"/>
      <c r="BP497" s="210"/>
      <c r="BQ497" s="210"/>
      <c r="BR497" s="210"/>
      <c r="BS497" s="210"/>
      <c r="BT497" s="210"/>
      <c r="BU497" s="189"/>
    </row>
    <row r="498" spans="1:73" s="160" customFormat="1" x14ac:dyDescent="0.2">
      <c r="A498" s="191"/>
      <c r="B498" s="192"/>
      <c r="C498" s="206"/>
      <c r="D498" s="206"/>
      <c r="E498" s="207"/>
      <c r="F498" s="195"/>
      <c r="G498" s="192"/>
      <c r="H498" s="192"/>
      <c r="I498" s="192"/>
      <c r="J498" s="192"/>
      <c r="K498" s="192"/>
      <c r="L498" s="196"/>
      <c r="M498" s="202"/>
      <c r="N498" s="192"/>
      <c r="O498" s="192"/>
      <c r="P498" s="197"/>
      <c r="Q498" s="208"/>
      <c r="R498" s="199"/>
      <c r="S498" s="192"/>
      <c r="T498" s="199"/>
      <c r="U498" s="200"/>
      <c r="V498" s="192"/>
      <c r="W498" s="192"/>
      <c r="X498" s="192"/>
      <c r="Y498" s="192"/>
      <c r="Z498" s="192"/>
      <c r="AA498" s="192"/>
      <c r="AB498" s="192"/>
      <c r="AC498" s="210"/>
      <c r="AD498" s="210"/>
      <c r="AE498" s="210"/>
      <c r="AF498" s="210"/>
      <c r="AG498" s="210"/>
      <c r="AH498" s="210"/>
      <c r="AI498" s="201"/>
      <c r="AJ498" s="366"/>
      <c r="AK498" s="201"/>
      <c r="AL498" s="368"/>
      <c r="AM498" s="192"/>
      <c r="AN498" s="201"/>
      <c r="AO498" s="201"/>
      <c r="AP498" s="201"/>
      <c r="AQ498" s="202"/>
      <c r="AR498" s="202"/>
      <c r="AS498" s="202"/>
      <c r="AT498" s="366"/>
      <c r="AU498" s="201"/>
      <c r="AV498" s="203"/>
      <c r="AW498" s="192"/>
      <c r="AX498" s="366"/>
      <c r="AY498" s="201"/>
      <c r="AZ498" s="201"/>
      <c r="BA498" s="201"/>
      <c r="BB498" s="210"/>
      <c r="BC498" s="210"/>
      <c r="BD498" s="210"/>
      <c r="BE498" s="210"/>
      <c r="BF498" s="210"/>
      <c r="BG498" s="210"/>
      <c r="BH498" s="210"/>
      <c r="BI498" s="210"/>
      <c r="BJ498" s="210"/>
      <c r="BK498" s="210"/>
      <c r="BL498" s="210"/>
      <c r="BM498" s="210"/>
      <c r="BN498" s="210"/>
      <c r="BO498" s="210"/>
      <c r="BP498" s="210"/>
      <c r="BQ498" s="210"/>
      <c r="BR498" s="210"/>
      <c r="BS498" s="210"/>
      <c r="BT498" s="210"/>
      <c r="BU498" s="189"/>
    </row>
    <row r="499" spans="1:73" s="160" customFormat="1" x14ac:dyDescent="0.2">
      <c r="A499" s="191"/>
      <c r="B499" s="192"/>
      <c r="C499" s="206"/>
      <c r="D499" s="206"/>
      <c r="E499" s="207"/>
      <c r="F499" s="195"/>
      <c r="G499" s="192"/>
      <c r="H499" s="192"/>
      <c r="I499" s="192"/>
      <c r="J499" s="192"/>
      <c r="K499" s="192"/>
      <c r="L499" s="196"/>
      <c r="M499" s="202"/>
      <c r="N499" s="192"/>
      <c r="O499" s="192"/>
      <c r="P499" s="197"/>
      <c r="Q499" s="208"/>
      <c r="R499" s="199"/>
      <c r="S499" s="192"/>
      <c r="T499" s="199"/>
      <c r="U499" s="200"/>
      <c r="V499" s="192"/>
      <c r="W499" s="192"/>
      <c r="X499" s="192"/>
      <c r="Y499" s="192"/>
      <c r="Z499" s="192"/>
      <c r="AA499" s="192"/>
      <c r="AB499" s="192"/>
      <c r="AC499" s="210"/>
      <c r="AD499" s="210"/>
      <c r="AE499" s="210"/>
      <c r="AF499" s="210"/>
      <c r="AG499" s="210"/>
      <c r="AH499" s="210"/>
      <c r="AI499" s="201"/>
      <c r="AJ499" s="366"/>
      <c r="AK499" s="201"/>
      <c r="AL499" s="368"/>
      <c r="AM499" s="192"/>
      <c r="AN499" s="201"/>
      <c r="AO499" s="201"/>
      <c r="AP499" s="201"/>
      <c r="AQ499" s="202"/>
      <c r="AR499" s="202"/>
      <c r="AS499" s="202"/>
      <c r="AT499" s="366"/>
      <c r="AU499" s="201"/>
      <c r="AV499" s="203"/>
      <c r="AW499" s="192"/>
      <c r="AX499" s="366"/>
      <c r="AY499" s="201"/>
      <c r="AZ499" s="201"/>
      <c r="BA499" s="201"/>
      <c r="BB499" s="210"/>
      <c r="BC499" s="210"/>
      <c r="BD499" s="210"/>
      <c r="BE499" s="210"/>
      <c r="BF499" s="210"/>
      <c r="BG499" s="210"/>
      <c r="BH499" s="210"/>
      <c r="BI499" s="210"/>
      <c r="BJ499" s="210"/>
      <c r="BK499" s="210"/>
      <c r="BL499" s="210"/>
      <c r="BM499" s="210"/>
      <c r="BN499" s="210"/>
      <c r="BO499" s="210"/>
      <c r="BP499" s="210"/>
      <c r="BQ499" s="210"/>
      <c r="BR499" s="210"/>
      <c r="BS499" s="210"/>
      <c r="BT499" s="210"/>
      <c r="BU499" s="189"/>
    </row>
    <row r="500" spans="1:73" s="160" customFormat="1" x14ac:dyDescent="0.2">
      <c r="A500" s="191"/>
      <c r="B500" s="192"/>
      <c r="C500" s="206"/>
      <c r="D500" s="206"/>
      <c r="E500" s="207"/>
      <c r="F500" s="195"/>
      <c r="G500" s="192"/>
      <c r="H500" s="192"/>
      <c r="I500" s="192"/>
      <c r="J500" s="192"/>
      <c r="K500" s="192"/>
      <c r="L500" s="196"/>
      <c r="M500" s="202"/>
      <c r="N500" s="192"/>
      <c r="O500" s="192"/>
      <c r="P500" s="197"/>
      <c r="Q500" s="208"/>
      <c r="R500" s="199"/>
      <c r="S500" s="192"/>
      <c r="T500" s="199"/>
      <c r="U500" s="200"/>
      <c r="V500" s="192"/>
      <c r="W500" s="192"/>
      <c r="X500" s="192"/>
      <c r="Y500" s="192"/>
      <c r="Z500" s="192"/>
      <c r="AA500" s="192"/>
      <c r="AB500" s="192"/>
      <c r="AC500" s="210"/>
      <c r="AD500" s="210"/>
      <c r="AE500" s="210"/>
      <c r="AF500" s="210"/>
      <c r="AG500" s="210"/>
      <c r="AH500" s="210"/>
      <c r="AI500" s="201"/>
      <c r="AJ500" s="366"/>
      <c r="AK500" s="201"/>
      <c r="AL500" s="368"/>
      <c r="AM500" s="192"/>
      <c r="AN500" s="201"/>
      <c r="AO500" s="201"/>
      <c r="AP500" s="201"/>
      <c r="AQ500" s="202"/>
      <c r="AR500" s="202"/>
      <c r="AS500" s="202"/>
      <c r="AT500" s="366"/>
      <c r="AU500" s="201"/>
      <c r="AV500" s="203"/>
      <c r="AW500" s="192"/>
      <c r="AX500" s="366"/>
      <c r="AY500" s="201"/>
      <c r="AZ500" s="201"/>
      <c r="BA500" s="201"/>
      <c r="BB500" s="210"/>
      <c r="BC500" s="210"/>
      <c r="BD500" s="210"/>
      <c r="BE500" s="210"/>
      <c r="BF500" s="210"/>
      <c r="BG500" s="210"/>
      <c r="BH500" s="210"/>
      <c r="BI500" s="210"/>
      <c r="BJ500" s="210"/>
      <c r="BK500" s="210"/>
      <c r="BL500" s="210"/>
      <c r="BM500" s="210"/>
      <c r="BN500" s="210"/>
      <c r="BO500" s="210"/>
      <c r="BP500" s="210"/>
      <c r="BQ500" s="210"/>
      <c r="BR500" s="210"/>
      <c r="BS500" s="210"/>
      <c r="BT500" s="210"/>
      <c r="BU500" s="189"/>
    </row>
    <row r="501" spans="1:73" s="160" customFormat="1" x14ac:dyDescent="0.2">
      <c r="A501" s="191"/>
      <c r="B501" s="192"/>
      <c r="C501" s="206"/>
      <c r="D501" s="206"/>
      <c r="E501" s="207"/>
      <c r="F501" s="195"/>
      <c r="G501" s="192"/>
      <c r="H501" s="192"/>
      <c r="I501" s="192"/>
      <c r="J501" s="192"/>
      <c r="K501" s="192"/>
      <c r="L501" s="196"/>
      <c r="M501" s="202"/>
      <c r="N501" s="192"/>
      <c r="O501" s="192"/>
      <c r="P501" s="197"/>
      <c r="Q501" s="208"/>
      <c r="R501" s="199"/>
      <c r="S501" s="192"/>
      <c r="T501" s="199"/>
      <c r="U501" s="200"/>
      <c r="V501" s="192"/>
      <c r="W501" s="192"/>
      <c r="X501" s="192"/>
      <c r="Y501" s="192"/>
      <c r="Z501" s="192"/>
      <c r="AA501" s="192"/>
      <c r="AB501" s="192"/>
      <c r="AC501" s="210"/>
      <c r="AD501" s="210"/>
      <c r="AE501" s="210"/>
      <c r="AF501" s="210"/>
      <c r="AG501" s="210"/>
      <c r="AH501" s="210"/>
      <c r="AI501" s="201"/>
      <c r="AJ501" s="366"/>
      <c r="AK501" s="201"/>
      <c r="AL501" s="368"/>
      <c r="AM501" s="192"/>
      <c r="AN501" s="201"/>
      <c r="AO501" s="201"/>
      <c r="AP501" s="201"/>
      <c r="AQ501" s="202"/>
      <c r="AR501" s="202"/>
      <c r="AS501" s="202"/>
      <c r="AT501" s="366"/>
      <c r="AU501" s="201"/>
      <c r="AV501" s="203"/>
      <c r="AW501" s="192"/>
      <c r="AX501" s="366"/>
      <c r="AY501" s="201"/>
      <c r="AZ501" s="201"/>
      <c r="BA501" s="201"/>
      <c r="BB501" s="210"/>
      <c r="BC501" s="210"/>
      <c r="BD501" s="210"/>
      <c r="BE501" s="210"/>
      <c r="BF501" s="210"/>
      <c r="BG501" s="210"/>
      <c r="BH501" s="210"/>
      <c r="BI501" s="210"/>
      <c r="BJ501" s="210"/>
      <c r="BK501" s="210"/>
      <c r="BL501" s="210"/>
      <c r="BM501" s="210"/>
      <c r="BN501" s="210"/>
      <c r="BO501" s="210"/>
      <c r="BP501" s="210"/>
      <c r="BQ501" s="210"/>
      <c r="BR501" s="210"/>
      <c r="BS501" s="210"/>
      <c r="BT501" s="210"/>
      <c r="BU501" s="189"/>
    </row>
    <row r="502" spans="1:73" s="160" customFormat="1" x14ac:dyDescent="0.2">
      <c r="A502" s="191"/>
      <c r="B502" s="192"/>
      <c r="C502" s="206"/>
      <c r="D502" s="206"/>
      <c r="E502" s="207"/>
      <c r="F502" s="195"/>
      <c r="G502" s="192"/>
      <c r="H502" s="192"/>
      <c r="I502" s="192"/>
      <c r="J502" s="192"/>
      <c r="K502" s="192"/>
      <c r="L502" s="196"/>
      <c r="M502" s="202"/>
      <c r="N502" s="192"/>
      <c r="O502" s="192"/>
      <c r="P502" s="197"/>
      <c r="Q502" s="208"/>
      <c r="R502" s="199"/>
      <c r="S502" s="192"/>
      <c r="T502" s="199"/>
      <c r="U502" s="200"/>
      <c r="V502" s="192"/>
      <c r="W502" s="192"/>
      <c r="X502" s="192"/>
      <c r="Y502" s="192"/>
      <c r="Z502" s="192"/>
      <c r="AA502" s="192"/>
      <c r="AB502" s="192"/>
      <c r="AC502" s="210"/>
      <c r="AD502" s="210"/>
      <c r="AE502" s="210"/>
      <c r="AF502" s="210"/>
      <c r="AG502" s="210"/>
      <c r="AH502" s="210"/>
      <c r="AI502" s="201"/>
      <c r="AJ502" s="366"/>
      <c r="AK502" s="201"/>
      <c r="AL502" s="368"/>
      <c r="AM502" s="192"/>
      <c r="AN502" s="201"/>
      <c r="AO502" s="201"/>
      <c r="AP502" s="201"/>
      <c r="AQ502" s="202"/>
      <c r="AR502" s="202"/>
      <c r="AS502" s="202"/>
      <c r="AT502" s="366"/>
      <c r="AU502" s="201"/>
      <c r="AV502" s="203"/>
      <c r="AW502" s="192"/>
      <c r="AX502" s="366"/>
      <c r="AY502" s="201"/>
      <c r="AZ502" s="201"/>
      <c r="BA502" s="201"/>
      <c r="BB502" s="210"/>
      <c r="BC502" s="210"/>
      <c r="BD502" s="210"/>
      <c r="BE502" s="210"/>
      <c r="BF502" s="210"/>
      <c r="BG502" s="210"/>
      <c r="BH502" s="210"/>
      <c r="BI502" s="210"/>
      <c r="BJ502" s="210"/>
      <c r="BK502" s="210"/>
      <c r="BL502" s="210"/>
      <c r="BM502" s="210"/>
      <c r="BN502" s="210"/>
      <c r="BO502" s="210"/>
      <c r="BP502" s="210"/>
      <c r="BQ502" s="210"/>
      <c r="BR502" s="210"/>
      <c r="BS502" s="210"/>
      <c r="BT502" s="210"/>
      <c r="BU502" s="189"/>
    </row>
    <row r="503" spans="1:73" s="160" customFormat="1" ht="13.5" thickBot="1" x14ac:dyDescent="0.25">
      <c r="A503" s="211"/>
      <c r="B503" s="212"/>
      <c r="C503" s="213"/>
      <c r="D503" s="213"/>
      <c r="E503" s="214"/>
      <c r="F503" s="215"/>
      <c r="G503" s="212"/>
      <c r="H503" s="212"/>
      <c r="I503" s="212"/>
      <c r="J503" s="212"/>
      <c r="K503" s="212"/>
      <c r="L503" s="216"/>
      <c r="M503" s="217"/>
      <c r="N503" s="212"/>
      <c r="O503" s="212"/>
      <c r="P503" s="218"/>
      <c r="Q503" s="219"/>
      <c r="R503" s="220"/>
      <c r="S503" s="212"/>
      <c r="T503" s="220"/>
      <c r="U503" s="221"/>
      <c r="V503" s="212"/>
      <c r="W503" s="212"/>
      <c r="X503" s="212"/>
      <c r="Y503" s="212"/>
      <c r="Z503" s="212"/>
      <c r="AA503" s="212"/>
      <c r="AB503" s="212"/>
      <c r="AC503" s="222"/>
      <c r="AD503" s="222"/>
      <c r="AE503" s="222"/>
      <c r="AF503" s="222"/>
      <c r="AG503" s="222"/>
      <c r="AH503" s="222"/>
      <c r="AI503" s="223"/>
      <c r="AJ503" s="367"/>
      <c r="AK503" s="223"/>
      <c r="AL503" s="369"/>
      <c r="AM503" s="212"/>
      <c r="AN503" s="230"/>
      <c r="AO503" s="230"/>
      <c r="AP503" s="230"/>
      <c r="AQ503" s="217"/>
      <c r="AR503" s="217"/>
      <c r="AS503" s="217"/>
      <c r="AT503" s="367"/>
      <c r="AU503" s="223"/>
      <c r="AV503" s="365"/>
      <c r="AW503" s="212"/>
      <c r="AX503" s="367"/>
      <c r="AY503" s="223"/>
      <c r="AZ503" s="223"/>
      <c r="BA503" s="223"/>
      <c r="BB503" s="222"/>
      <c r="BC503" s="222"/>
      <c r="BD503" s="222"/>
      <c r="BE503" s="222"/>
      <c r="BF503" s="222"/>
      <c r="BG503" s="222"/>
      <c r="BH503" s="222"/>
      <c r="BI503" s="222"/>
      <c r="BJ503" s="222"/>
      <c r="BK503" s="222"/>
      <c r="BL503" s="222"/>
      <c r="BM503" s="222"/>
      <c r="BN503" s="222"/>
      <c r="BO503" s="222"/>
      <c r="BP503" s="222"/>
      <c r="BQ503" s="222"/>
      <c r="BR503" s="222"/>
      <c r="BS503" s="222"/>
      <c r="BT503" s="222"/>
      <c r="BU503" s="190"/>
    </row>
    <row r="504" spans="1:73" x14ac:dyDescent="0.2">
      <c r="A504" s="224"/>
      <c r="B504" s="224"/>
      <c r="C504" s="225"/>
      <c r="D504" s="225"/>
      <c r="E504" s="226"/>
      <c r="F504" s="227"/>
      <c r="G504" s="224"/>
      <c r="H504" s="224"/>
      <c r="I504" s="224"/>
      <c r="J504" s="224"/>
      <c r="K504" s="224"/>
      <c r="L504" s="228"/>
      <c r="M504" s="224"/>
      <c r="N504" s="224"/>
      <c r="O504" s="224"/>
      <c r="P504" s="228"/>
      <c r="Q504" s="224"/>
      <c r="R504" s="227"/>
      <c r="S504" s="224"/>
      <c r="T504" s="227"/>
      <c r="U504" s="224"/>
      <c r="V504" s="224"/>
      <c r="W504" s="224"/>
      <c r="X504" s="224"/>
      <c r="Y504" s="224"/>
      <c r="Z504" s="224"/>
      <c r="AA504" s="224"/>
      <c r="AB504" s="224"/>
      <c r="AC504" s="224"/>
      <c r="AD504" s="224"/>
      <c r="AE504" s="224"/>
      <c r="AF504" s="224"/>
      <c r="AG504" s="224"/>
      <c r="AH504" s="224"/>
      <c r="AI504" s="224"/>
      <c r="AJ504" s="229"/>
      <c r="AK504" s="224"/>
      <c r="AL504" s="229"/>
      <c r="AM504" s="224"/>
      <c r="AN504" s="227"/>
      <c r="AO504" s="227"/>
      <c r="AP504" s="224"/>
      <c r="AQ504" s="224"/>
      <c r="AR504" s="224"/>
      <c r="AS504" s="224"/>
      <c r="AT504" s="229"/>
      <c r="AU504" s="224"/>
      <c r="AV504" s="229"/>
      <c r="AW504" s="224"/>
      <c r="AX504" s="229"/>
      <c r="AY504" s="224"/>
      <c r="AZ504" s="224"/>
      <c r="BA504" s="224"/>
      <c r="BB504" s="224"/>
      <c r="BC504" s="224"/>
      <c r="BD504" s="224"/>
      <c r="BE504" s="224"/>
      <c r="BF504" s="224"/>
      <c r="BG504" s="224"/>
      <c r="BH504" s="224"/>
      <c r="BI504" s="224"/>
      <c r="BJ504" s="224"/>
      <c r="BK504" s="224"/>
      <c r="BL504" s="224"/>
      <c r="BM504" s="224"/>
      <c r="BN504" s="224"/>
      <c r="BO504" s="224"/>
      <c r="BP504" s="224"/>
      <c r="BQ504" s="224"/>
      <c r="BR504" s="224"/>
      <c r="BS504" s="224"/>
      <c r="BT504" s="224"/>
    </row>
  </sheetData>
  <sheetProtection sheet="1" objects="1" scenarios="1" formatCells="0" insertRows="0" deleteRows="0"/>
  <mergeCells count="2">
    <mergeCell ref="BQ2:BT2"/>
    <mergeCell ref="BQ3:BT3"/>
  </mergeCells>
  <dataValidations xWindow="527" yWindow="636" count="42">
    <dataValidation allowBlank="1" showInputMessage="1" showErrorMessage="1" promptTitle="Life Product Selection" prompt="Required for all Subscribers and Dependents enrolling in a Life product. Enter plan name or plan ID number." sqref="AC4:AD503" xr:uid="{00000000-0002-0000-0100-000018000000}"/>
    <dataValidation allowBlank="1" showInputMessage="1" showErrorMessage="1" promptTitle="Disability Product Selection" prompt="Required for all Subscribers and Dependents enrolling in a Disability product. Enter plan name or plan ID number." sqref="AE4:AF503" xr:uid="{00000000-0002-0000-0100-000019000000}"/>
    <dataValidation allowBlank="1" showInputMessage="1" showErrorMessage="1" promptTitle="Disability Product Selection" prompt="Required for all Subscribers and Dependents enrolling in a salary based Life or Disability product. Enter earnings amount. " sqref="AG4:AG503" xr:uid="{00000000-0002-0000-0100-000023000000}"/>
    <dataValidation allowBlank="1" showInputMessage="1" showErrorMessage="1" promptTitle="Disability Product Selection" prompt="Required for all Subscribers and Dependents enrolling in a salary based Life or Disability product. Enter earnings frequency. " sqref="AH4:AH503" xr:uid="{00000000-0002-0000-0100-000024000000}"/>
    <dataValidation type="list" allowBlank="1" showInputMessage="1" showErrorMessage="1" sqref="BN4:BN503" xr:uid="{00000000-0002-0000-0100-000029000000}">
      <formula1>"Yes, No"</formula1>
    </dataValidation>
    <dataValidation type="list" allowBlank="1" showInputMessage="1" showErrorMessage="1" promptTitle="FORMAT:  Choose from options" prompt="Subscribers:  LEAVE BLANK_x000a_Dependents:  REQUIRED" sqref="E5:E503" xr:uid="{144B097B-EE07-4F82-BD01-41B1F3835F5A}">
      <formula1>relationships</formula1>
    </dataValidation>
    <dataValidation type="textLength" allowBlank="1" showInputMessage="1" showErrorMessage="1" errorTitle="Invalid SSN" error="All SSNs must be 9 digits long. " promptTitle="FORMAT:  123456789" prompt="Subscribers:  LEAVE BLANK_x000a_Dependents:  REQUIRED_x000a__x000a_(Dep SSNs must be 9 digits long)" sqref="D5:D503" xr:uid="{91391F51-1ECD-4F78-9938-29B9657253DD}">
      <formula1>0</formula1>
      <formula2>999999999</formula2>
    </dataValidation>
    <dataValidation type="textLength" allowBlank="1" showInputMessage="1" showErrorMessage="1" errorTitle="Invalid SSN" error="All SSNs must be 9 digits long. " promptTitle="FORMAT:  123456789" prompt="Subscribers:  REQUIRED_x000a_Dependents:  REQUIRED_x000a__x000a_(EE SSNs must be 9 digits long)" sqref="C5:C503" xr:uid="{214A3B2A-4687-4F2A-8B99-A3B57ABAC886}">
      <formula1>0</formula1>
      <formula2>999999999</formula2>
    </dataValidation>
    <dataValidation allowBlank="1" showInputMessage="1" showErrorMessage="1" promptTitle="FORMAT:  ABCabc123@ABCabc123.com" prompt="Subscribers:  OPTIONAL_x000a_Dependents:  OPTIONAL" sqref="Q4:Q503" xr:uid="{C3F52684-C60A-43DF-8DC1-A88D594B884D}"/>
    <dataValidation type="textLength" allowBlank="1" showInputMessage="1" showErrorMessage="1" promptTitle="FORMAT:  123 ABCabc" prompt="Subscribers:  REQUIRED_x000a_Dependents:  LEAVE BLANK_x000a__x000a_(When group has multiple locations and/or employees working from a home office - Maximum 25 characters)" sqref="M5:M503" xr:uid="{4ABB55F4-7BED-420A-ADCC-02B1712F98BD}">
      <formula1>1</formula1>
      <formula2>25</formula2>
    </dataValidation>
    <dataValidation allowBlank="1" showInputMessage="1" showErrorMessage="1" promptTitle="FORMAT:  ABCabc 123" prompt="Subscribers:  REQUIRED_x000a_Dependents:  REQUIRED_x000a__x000a_Plan Name or Plan ID - Division/Class - BWP - Other breakouts (upon approval of Multiple Divisions, Bill Packages, BWP, etc.)_x000a__x000a_Example:  OA MC 500 - Division 1 - BWP 30 - Management" sqref="Y4:Y503" xr:uid="{889EF2AF-C5F9-4C72-8952-CAD4ABBF4F16}"/>
    <dataValidation type="list" allowBlank="1" showInputMessage="1" showErrorMessage="1" promptTitle="FORMAT:  12/31/9999" prompt="Subscribers:  REQUIRED_x000a_Dependents:  REQUIRED" sqref="R4:R503" xr:uid="{1346BAB7-EAC0-448D-9A04-043C2AF6B582}">
      <formula1>effDates</formula1>
    </dataValidation>
    <dataValidation type="textLength" allowBlank="1" showInputMessage="1" showErrorMessage="1" errorTitle="First Name Error" error="First name must be between 2 and 25 characters long." promptTitle="FORMAT:  ABCabc" prompt="Subscribers:  REQUIRED_x000a_Dependents:  REQUIRED_x000a__x000a_(First Name must be between 2 and 25 characters long)" sqref="B4:B503" xr:uid="{6151D234-D9E3-4B26-99F3-A139CB29E3B8}">
      <formula1>2</formula1>
      <formula2>25</formula2>
    </dataValidation>
    <dataValidation type="textLength" allowBlank="1" showInputMessage="1" showErrorMessage="1" errorTitle="Last Name Error" error="Last name must be between 2 and 25 characters long." promptTitle="FORMAT:  ABCabc" prompt="Subscribers:  REQUIRED_x000a_Dependents:  REQUIRED_x000a__x000a_(Last Name must be between 2 and 25 characters long)" sqref="A4:A503" xr:uid="{A3C03A03-942E-46AD-8FA3-A5C4A766B9D1}">
      <formula1>2</formula1>
      <formula2>25</formula2>
    </dataValidation>
    <dataValidation type="textLength" allowBlank="1" showInputMessage="1" showErrorMessage="1" errorTitle="Invalid Employee SSN" error="All Employee SSNs must be 9 digits long. " promptTitle="FORMAT:  123456789" prompt="Subscribers:  REQUIRED_x000a_Dependents:  REQUIRED_x000a__x000a_(EE SSNs must be 9 digits long)" sqref="C4" xr:uid="{5264BE83-62FC-4FFD-BEB0-FCF682EAEC9C}">
      <formula1>0</formula1>
      <formula2>999999999</formula2>
    </dataValidation>
    <dataValidation type="textLength" allowBlank="1" showInputMessage="1" showErrorMessage="1" errorTitle="Invalid Dependent SSN" error="All Dependent SSNs must be 9 digits long. " promptTitle="FORMAT:  123456789" prompt="Subscribers:  LEAVE BLANK_x000a_Dependents:  REQUIRED_x000a__x000a_(Dep SSNs must be 9 digits long)" sqref="D4" xr:uid="{85B2042F-665D-4F46-BE5A-286CE34BADC7}">
      <formula1>0</formula1>
      <formula2>999999999</formula2>
    </dataValidation>
    <dataValidation type="list" allowBlank="1" showInputMessage="1" showErrorMessage="1" errorTitle="Dep Relationship Error" error="Please select the proper dependent relationship from the dropdown choices provided." promptTitle="FORMAT:  Choose from options" prompt="Subscribers:  LEAVE BLANK_x000a_Dependents:  REQUIRED" sqref="E4" xr:uid="{881FC2A3-798E-4AD4-ADA6-CF60F35D46FE}">
      <formula1>relationships</formula1>
    </dataValidation>
    <dataValidation type="date" allowBlank="1" showInputMessage="1" showErrorMessage="1" errorTitle="Invalid Date Of Birth" error="Date of Birth must be entered in the following format: MM/DD/YY or MM/DD/YYYY only." promptTitle="FORMAT: 12/31/2009 or 12/31/09" prompt="Subscribers:   REQUIRED_x000a_Dependents:  REQUIRED" sqref="F4:F503" xr:uid="{AEF07AE7-5AC1-4995-98D5-8E1230CEDDA5}">
      <formula1>1</formula1>
      <formula2>45291</formula2>
    </dataValidation>
    <dataValidation type="textLength" allowBlank="1" showInputMessage="1" showErrorMessage="1" errorTitle="Home Street Line 1 Error" error="Home Street Address Line 1 cannot be more than 25 characters." promptTitle="FORMAT:  ABCabc 123" prompt="Subscribers:  REQUIRED_x000a_Dependents:  REQUIRED_x000a__x000a_(If address is more then 25 characters or if there is an apartment number, use &quot;Street Address Line 2&quot; column)" sqref="H4:H503" xr:uid="{0664A597-7C9E-46EB-A24E-37EA947796A4}">
      <formula1>1</formula1>
      <formula2>25</formula2>
    </dataValidation>
    <dataValidation type="textLength" allowBlank="1" showInputMessage="1" showErrorMessage="1" errorTitle="Home Street Line 2 Error" error="Home Street Address Line 2 can be no more than 25 characters long." promptTitle="FORMAT:  ABCabc 123" prompt="Subscribers:  OPTIONAL_x000a_Dependents:  OPTIONAL_x000a__x000a_(No more than 25 characters long including spaces)" sqref="I4:I503" xr:uid="{30CF6902-0F55-48C1-AD89-E7111E4A0392}">
      <formula1>1</formula1>
      <formula2>25</formula2>
    </dataValidation>
    <dataValidation type="textLength" allowBlank="1" showInputMessage="1" showErrorMessage="1" errorTitle="Home City Error" error="Home City can be no more than 20 characters long." promptTitle="FORMAT:  ABCabc" prompt="Subscribers:  REQUIRED_x000a_Dependents:  REQUIRED_x000a__x000a_(No more than 20 characters allowed)" sqref="J4:J503" xr:uid="{FBAA84D6-408D-4A82-8096-8EF16CE24C7A}">
      <formula1>2</formula1>
      <formula2>20</formula2>
    </dataValidation>
    <dataValidation type="list" showInputMessage="1" showErrorMessage="1" errorTitle="Home State Error" error="Please select the appropriate Home State from the available choices provided." promptTitle="FORMAT:  Choose from options" prompt="Subscribers:  REQUIRED_x000a_Dependents:  REQUIRED" sqref="K4:K503" xr:uid="{DE1E95E5-F24F-46E6-BCDD-7778DE667D59}">
      <formula1>states</formula1>
    </dataValidation>
    <dataValidation type="whole" allowBlank="1" showInputMessage="1" showErrorMessage="1" errorTitle="Home Zip Code Error" error="Home Zip Code must be a valid 5 digit zip code." promptTitle="FORMAT:  01234" prompt="Subscribers:  REQUIRED_x000a_Dependents:  REQUIRED_x000a__x000a_(Must be a valid 5 digit zip code)" sqref="L4:L503" xr:uid="{BD14AC93-8775-4DEC-89A7-CA734757704C}">
      <formula1>0</formula1>
      <formula2>99999</formula2>
    </dataValidation>
    <dataValidation type="textLength" allowBlank="1" showInputMessage="1" showErrorMessage="1" errorTitle="Work Address Error" error="Work Address can be no more than 25 characters long." promptTitle="FORMAT:  123 ABCabc" prompt="Subscribers:  REQUIRED_x000a_Dependents:  LEAVE BLANK_x000a__x000a_(When group has multiple locations and/or employees working from a home office - Maximum 25 characters)" sqref="M4" xr:uid="{51F9A0E3-1B4D-47FC-A7CA-EB35E10E262B}">
      <formula1>1</formula1>
      <formula2>25</formula2>
    </dataValidation>
    <dataValidation type="textLength" allowBlank="1" showInputMessage="1" showErrorMessage="1" errorTitle="Work City Error" error="Work City can be no more than 25 characters long." promptTitle="FORMAT:  ABCabc" prompt="Subscribers:  REQUIRED_x000a_Dependents:  LEAVE BLANK_x000a__x000a_(When group has multiple locations and/or employees working from a home office - Maximum 25 characters)" sqref="N4:N503" xr:uid="{4C0ACEE7-6C52-4AFC-924F-7AB42ADD11B6}">
      <formula1>1</formula1>
      <formula2>25</formula2>
    </dataValidation>
    <dataValidation type="list" showInputMessage="1" showErrorMessage="1" errorTitle="Work State Error" error="Please choose the appropriate Work State from the dropdown options provided." promptTitle="FORMAT:  Choose from options" prompt="Subscribers:  REQUIRED_x000a_Dependents:  LEAVE BLANK_x000a__x000a_(When group has multiple locations and/or employees working from a home office)" sqref="O4:O503" xr:uid="{0D2D2D02-F685-4F22-8109-AB7A3D7A64C3}">
      <formula1>states</formula1>
    </dataValidation>
    <dataValidation type="whole" allowBlank="1" showInputMessage="1" showErrorMessage="1" errorTitle="Work Location Zip Code Error" error="Work Location Zip Code must be a valid 5 digit zip code." promptTitle="FORMAT:  01234" prompt="Subscribers:  REQUIRED_x000a_Dependents:  LEAVE BLANK_x000a__x000a_(When group has multiple locations and/or employees working from a home office)" sqref="P4:P503" xr:uid="{225DDF31-FF21-4B0D-947A-A68ED21EC561}">
      <formula1>0</formula1>
      <formula2>99999</formula2>
    </dataValidation>
    <dataValidation type="list" allowBlank="1" showInputMessage="1" showErrorMessage="1" errorTitle="Additional Medical Error" error="Please answer this question using one of the options available" promptTitle="FORMAT:  Choose from options" prompt="Subscribers:  REQUIRED_x000a_Dependents:  REQUIRED_x000a__x000a_(If enrolling in a medical plan)" sqref="S4:S503" xr:uid="{64AA2AA2-691A-4B7E-B4B3-B77CBCA13094}">
      <formula1>YN</formula1>
    </dataValidation>
    <dataValidation type="date" allowBlank="1" showInputMessage="1" showErrorMessage="1" errorTitle="Hire Date Error" error="Must be in MM/DD/YY or MM/DD/YYYY format" promptTitle="FORMAT:  12/31/9999" prompt="Subscribers:  REQUIRED_x000a_Dependents:  LEAVE BLANK_x000a__x000a_(If Benefit Waiting Period is not waived)" sqref="T4:T503" xr:uid="{D83CEA0E-3234-4585-8893-E11169EFA2A1}">
      <formula1>3654</formula1>
      <formula2>45291</formula2>
    </dataValidation>
    <dataValidation type="whole" allowBlank="1" showInputMessage="1" showErrorMessage="1" errorTitle="Hours Worked Error" error="Invalid Entry - Must be between 0 and 168 hours" promptTitle="FORMAT:  12" prompt="Subscribers:  REQUIRED_x000a_Dependents:  LEAVE BLANK" sqref="V4:V503" xr:uid="{2D416245-6407-4539-9729-692283920B0F}">
      <formula1>0</formula1>
      <formula2>168</formula2>
    </dataValidation>
    <dataValidation allowBlank="1" showInputMessage="1" promptTitle="FORMAT:  ABCabc 9876543210" prompt="Subscribers:  REQUIRED_x000a_Dependents:  REQUIRED_x000a__x000a_Plan Name or Plan ID - Division/Class - BWP - Other breakouts (upon approval of Multiple Divisions, Bill Packages, BWP, etc.)_x000a__x000a_Example:  Option 3 Freedom-of-Choice - Division 1 - BWP 30 - Management" sqref="Z4:Z503" xr:uid="{83177504-AE9E-45CC-9B21-0BDD0F85F18D}"/>
    <dataValidation allowBlank="1" showInputMessage="1" promptTitle="FORMAT:  ABCabc 1234567890" prompt="Subscribers:  REQUIRED_x000a_Dependents:  REQUIRED_x000a__x000a_Plan Name - Division/Class - BWP - Other breakouts (upon approval of Multiple Divisions, Bill Packages, BWP, etc.)_x000a__x000a_Example:  Premier 12 Months - Division 1 - BWP 30 - Management" sqref="AI4:AI503" xr:uid="{09E53A19-BCFB-48AC-8B4F-2616E674C45F}"/>
    <dataValidation type="textLength" operator="lessThanOrEqual" allowBlank="1" showInputMessage="1" showErrorMessage="1" errorTitle="Medical PCP Error" error="Must be 7 digits long" promptTitle="FORMAT:  1234567" prompt="Subscribers:  REQUIRED_x000a_Dependents:  REQUIRED_x000a__x000a_(If enrolling in an Aetna Select, Elect Choice or Managed Choice medical product - Must be 7 numerical digits long)" sqref="AJ4:AJ503" xr:uid="{9AB9A1BB-8EF3-4F40-9690-1796EEE14DFC}">
      <formula1>7</formula1>
    </dataValidation>
    <dataValidation type="textLength" operator="lessThanOrEqual" allowBlank="1" showInputMessage="1" showErrorMessage="1" errorTitle="Primary Care Dentist Error" error="Must be 7 numerical digits long" promptTitle="FORMAT:  1234567" prompt="Subscribers:  REQUIRED_x000a_Dependents:  REQUIRED_x000a__x000a_(If enrolling in a DMO dental product - Must be 7 digits long)" sqref="AL4:AL503" xr:uid="{98862845-55D7-4226-BAC1-5F12E3E3AB79}">
      <formula1>7</formula1>
    </dataValidation>
    <dataValidation type="textLength" operator="lessThanOrEqual" allowBlank="1" showInputMessage="1" showErrorMessage="1" errorTitle="Open Access PCP Error" error="Must be 7 numerical digits long" promptTitle="FORMAT:  1234567" prompt="Subscribers:  REQUIRED_x000a_Dependents:  REQUIRED_x000a__x000a_(If enrolling in an Open Access (OA) medical product - Must be 7 numerical digits long)" sqref="AT4:AT503" xr:uid="{F5B461CE-7B76-4E55-B271-557F64B4E47F}">
      <formula1>7</formula1>
    </dataValidation>
    <dataValidation type="textLength" operator="lessThanOrEqual" allowBlank="1" showInputMessage="1" showErrorMessage="1" errorTitle="HMO/QPOS PCP Error" error="Must be 6 digits long" promptTitle="FORMAT:  123456" prompt="Subscribers:  REQUIRED_x000a_Dependents:  REQUIRED_x000a__x000a_(If enrolling in a HMO or QPOS medical product - Must be 6 numerical digits long)" sqref="AV4:AV503" xr:uid="{873CA1E4-7449-49D3-B3CD-CE71C2057E15}">
      <formula1>6</formula1>
    </dataValidation>
    <dataValidation type="textLength" operator="lessThanOrEqual" allowBlank="1" showInputMessage="1" showErrorMessage="1" errorTitle="OA HNO Only/Option Error" error="Must be 6 digits long" promptTitle="FORMAT:  123456" prompt="Subscribers:  REQUIRED_x000a_Dependents:  REQUIRED_x000a__x000a_(If enrolling in an OA HNO Only/Option medical product - Must be 6 numerical digits long)" sqref="AX4:AX503" xr:uid="{24945B46-8EE2-4121-9D03-2177CC94162A}">
      <formula1>7</formula1>
    </dataValidation>
    <dataValidation allowBlank="1" showInputMessage="1" showErrorMessage="1" errorTitle="Home Phone Number Error" error="Format for the home phone number is 1234567890_x000a__x000a_(No symbols or spaces are allowed - automation will format appropriately)" promptTitle="FORMAT:  1234567890" prompt="Subscribers:  OPTIONAL_x000a_Dependents:  OPTIONAL_x000a__x000a_(No symbols or spaces are allowed - automation will format appropriately)" sqref="BA4:BA503" xr:uid="{A7F2CE27-FB29-4F08-9A34-795F77F79388}"/>
    <dataValidation type="list" allowBlank="1" showInputMessage="1" showErrorMessage="1" errorTitle="Incapacitated Child Error" error="Please choose from the available dropdown options" promptTitle="FORMAT:  Choose from options" prompt="Subscribers:  LEAVE BLANK_x000a_Dependents:  REQUIRED_x000a__x000a_(For all incapacitated children age 26 and older - Incapacitated Dependent forms must also be submitted with the case file)" sqref="AS4:AS503" xr:uid="{190C06CD-55FC-4C42-9C64-759A56A3B5AB}">
      <formula1>YN</formula1>
    </dataValidation>
    <dataValidation type="date" allowBlank="1" showInputMessage="1" showErrorMessage="1" errorTitle="Coverage Expiration Error" error="Must be in MM/DD/YYYY or MM/DD/YY format" promptTitle="FORMAT:  MM/DD/YYYY or MM/DD/YY" prompt="Subscribers:  REQUIRED_x000a_Dependents:  LEAVE BLANK_x000a__x000a_(If COBRA or State Continuation employees enroll in a medical product)" sqref="AN4:AN503" xr:uid="{59B72295-1560-4A04-8C77-AAAE296C4C60}">
      <formula1>1</formula1>
      <formula2>47484</formula2>
    </dataValidation>
    <dataValidation type="date" allowBlank="1" showInputMessage="1" showErrorMessage="1" errorTitle="Coverage Event Date Error" error="Must be in MM/DD/YYYY or MM/DD/YY format" promptTitle="FORMAT:  MM/DD/YYYY or MM/DD/YY" prompt="Subscribers:  REQUIRED_x000a_Dependents:  LEAVE BLANK_x000a__x000a_(If COBRA or State Continuation employees enroll in a medical product)" sqref="AO4:AO503" xr:uid="{E58B0456-36FD-4A9E-A1F9-95AF94B23DE5}">
      <formula1>1</formula1>
      <formula2>47484</formula2>
    </dataValidation>
    <dataValidation type="whole" allowBlank="1" showInputMessage="1" showErrorMessage="1" errorTitle="Length of Coverage Error" error="Must be a whole number between 1 and 36" promptTitle="FORMAT:  12" prompt="Subscribers:  REQUIRED_x000a_Dependents:  REQUIRED_x000a__x000a_(If COBRA or State Continuation employees enroll in a medical product - Must be a whole number between 1 and 36)" sqref="AP4:AP503" xr:uid="{BFE655BF-3AF0-4181-AB91-C8C1128BBEF7}">
      <formula1>1</formula1>
      <formula2>36</formula2>
    </dataValidation>
  </dataValidations>
  <hyperlinks>
    <hyperlink ref="Q2" r:id="rId1" xr:uid="{00000000-0004-0000-0100-000000000000}"/>
    <hyperlink ref="Q3" r:id="rId2" xr:uid="{00000000-0004-0000-0100-000001000000}"/>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Button 1">
              <controlPr defaultSize="0" print="0" autoFill="0" autoPict="0" macro="[0]!ThisWorkbook.TransferEntrySheet">
                <anchor moveWithCells="1" sizeWithCells="1">
                  <from>
                    <xdr:col>0</xdr:col>
                    <xdr:colOff>57150</xdr:colOff>
                    <xdr:row>0</xdr:row>
                    <xdr:rowOff>57150</xdr:rowOff>
                  </from>
                  <to>
                    <xdr:col>1</xdr:col>
                    <xdr:colOff>1381125</xdr:colOff>
                    <xdr:row>0</xdr:row>
                    <xdr:rowOff>495300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27" yWindow="636" count="17">
        <x14:dataValidation type="list" allowBlank="1" showInputMessage="1" showErrorMessage="1" xr:uid="{00000000-0002-0000-0100-000037000000}">
          <x14:formula1>
            <xm:f>'Input Tab'!$AE$14:$AE$19</xm:f>
          </x14:formula1>
          <xm:sqref>BD4:BD503</xm:sqref>
        </x14:dataValidation>
        <x14:dataValidation type="list" allowBlank="1" showInputMessage="1" showErrorMessage="1" xr:uid="{00000000-0002-0000-0100-000038000000}">
          <x14:formula1>
            <xm:f>'Input Tab'!$AF$11:$AF$17</xm:f>
          </x14:formula1>
          <xm:sqref>BE4:BE503</xm:sqref>
        </x14:dataValidation>
        <x14:dataValidation type="list" allowBlank="1" showInputMessage="1" showErrorMessage="1" promptTitle="FORMAT:  Choose from options" prompt="Subscribers:  REQUIRED_x000a_Dependents:  REQUIRED" xr:uid="{D6B76296-E07E-4758-ABE8-2CC7FE5FF69C}">
          <x14:formula1>
            <xm:f>'Input Tab'!$X$15:$X$16</xm:f>
          </x14:formula1>
          <xm:sqref>AQ4:AR503</xm:sqref>
        </x14:dataValidation>
        <x14:dataValidation type="list" allowBlank="1" showInputMessage="1" showErrorMessage="1" promptTitle="FORMAT:  Choose from options" prompt="Subscribers:  REQUIRED_x000a_Dependents:  REQUIRED_x000a__x000a_(The only acceptable values are M or F)" xr:uid="{8167FBAB-5A7F-4A5E-8ADB-5D261834034E}">
          <x14:formula1>
            <xm:f>'Input Tab'!$S$14:$S$15</xm:f>
          </x14:formula1>
          <xm:sqref>G4:G503</xm:sqref>
        </x14:dataValidation>
        <x14:dataValidation type="list" allowBlank="1" showInputMessage="1" showErrorMessage="1" errorTitle="Dental Prior Coverage Error" error="Please choose from one of the dropdown options available" promptTitle="FORMAT:  Choose from options" prompt="Subscribers:  REQUIRED_x000a_Dependents:  REQUIRED_x000a__x000a_(When enrolling in a Dental product)" xr:uid="{1F69E92A-21E0-4A46-84E1-8162FF2EF34D}">
          <x14:formula1>
            <xm:f>'Input Tab'!$U$14:$U$15</xm:f>
          </x14:formula1>
          <xm:sqref>AA4:AA503</xm:sqref>
        </x14:dataValidation>
        <x14:dataValidation type="list" allowBlank="1" showInputMessage="1" showErrorMessage="1" errorTitle="DMO or PPO Error" error="Please choose from the dropdown options available if enrolling in a Freedom of Choice (FOC) Dental plan" promptTitle="FORMAT:  Choose from options" prompt="Subscribers:  REQUIRED_x000a_Dependents:  REQUIRED_x000a__x000a_(When enrolling in a Freedom of Choice (FOC) Dental product)" xr:uid="{F16474DB-FD41-4F02-94CA-F7E31E6E98A8}">
          <x14:formula1>
            <xm:f>'Input Tab'!$W$15:$W$16</xm:f>
          </x14:formula1>
          <xm:sqref>AB4:AB503</xm:sqref>
        </x14:dataValidation>
        <x14:dataValidation type="list" allowBlank="1" showInputMessage="1" showErrorMessage="1" errorTitle="PCP Current Patient Error" error="Please choose from the available dropdown options" promptTitle="FORMAT:  Choose from options" prompt="Subscribers:  REQUIRED_x000a_Dependents:  REQUIRED_x000a__x000a_(If enrolling in an Aetna Select, Elect Choice or Managed Choice medical product) " xr:uid="{8E7F98C3-9632-4D7D-9948-124A54250785}">
          <x14:formula1>
            <xm:f>'Input Tab'!$U$14:$U$15</xm:f>
          </x14:formula1>
          <xm:sqref>AK4:AK503</xm:sqref>
        </x14:dataValidation>
        <x14:dataValidation type="list" allowBlank="1" showInputMessage="1" showErrorMessage="1" errorTitle="PCD Current Patient Error" error="Please choose from the available dropdown options" promptTitle="FORMAT:  Choose from options" prompt="Subscribers:  REQUIRED_x000a_Dependents:  REQUIRED_x000a__x000a_(If enrolling in a DMO dental product)" xr:uid="{3D8141B0-F680-4D9B-AEA6-E94158685608}">
          <x14:formula1>
            <xm:f>'Input Tab'!$U$14:$U$15</xm:f>
          </x14:formula1>
          <xm:sqref>AM4:AM503</xm:sqref>
        </x14:dataValidation>
        <x14:dataValidation type="list" allowBlank="1" showInputMessage="1" showErrorMessage="1" errorTitle="OA PCP Current Patient Error" error="Please choose from the available dropdown options" promptTitle="FORMAT:  A" prompt="Subscribers:  REQUIRED_x000a_Dependents:  REQUIRED_x000a__x000a_(If enrolling in an Open Access medical product - Must be 7 numerical digits long)" xr:uid="{2D222461-832C-44F7-9001-F2E395FF17EC}">
          <x14:formula1>
            <xm:f>'Input Tab'!$U$14:$U$15</xm:f>
          </x14:formula1>
          <xm:sqref>AU5:AU503</xm:sqref>
        </x14:dataValidation>
        <x14:dataValidation type="list" allowBlank="1" showInputMessage="1" showErrorMessage="1" errorTitle="OA PCP Current Patient Error" error="Please choose from the available dropdown options" promptTitle="FORMAT:  Choose from options" prompt="Subscribers:  REQUIRED_x000a_Dependents:  REQUIRED_x000a__x000a_(If enrolling in an Open Access medical product - Must be 7 numerical digits long)" xr:uid="{28022334-367B-4766-BA58-18FF53CE8EE2}">
          <x14:formula1>
            <xm:f>'Input Tab'!$U$14:$U$15</xm:f>
          </x14:formula1>
          <xm:sqref>AU4</xm:sqref>
        </x14:dataValidation>
        <x14:dataValidation type="list" allowBlank="1" showInputMessage="1" showErrorMessage="1" errorTitle="HMO/QPOS Current Patient Error" error="Must be 6 digits long" promptTitle="FORMAT:  Choose from options" prompt="Subscribers:  REQUIRED_x000a_Dependents:  REQUIRED_x000a__x000a_(If enrolling in an HMO or QPOS medical product)" xr:uid="{17F51D0E-138C-424F-9A84-12C301D27FBA}">
          <x14:formula1>
            <xm:f>'Input Tab'!$U$14:$U$15</xm:f>
          </x14:formula1>
          <xm:sqref>AW4:AW503</xm:sqref>
        </x14:dataValidation>
        <x14:dataValidation type="list" allowBlank="1" showInputMessage="1" showErrorMessage="1" errorTitle="HNO Current Patient Error" error="Please choose from the available dropdown options" promptTitle="FORMAT:  Choose from options" prompt="Subscribers:  REQUIRED_x000a_Dependents:  REQUIRED_x000a__x000a_(If enrolling in an HNO Only or HNO Option medical product)" xr:uid="{A7AEA392-CE51-447F-B0AE-AD377A1D20EE}">
          <x14:formula1>
            <xm:f>'Input Tab'!$U$14:$U$15</xm:f>
          </x14:formula1>
          <xm:sqref>AY4:AY503</xm:sqref>
        </x14:dataValidation>
        <x14:dataValidation type="list" allowBlank="1" showInputMessage="1" showErrorMessage="1" errorTitle="Type of Change Error" error="Please choose from the available dropdown options (INTERNAL USE ONLY)" promptTitle="FORMAT:  Choose from options" prompt="Subscribers:  REQUIRED_x000a_Dependents:  REQUIRED_x000a__x000a_(INTERNAL USE ONLY)" xr:uid="{3506437F-0B38-4CB2-B7CC-8B4864250D14}">
          <x14:formula1>
            <xm:f>'Input Tab'!$AC$40:$AC$55</xm:f>
          </x14:formula1>
          <xm:sqref>AZ4:AZ503</xm:sqref>
        </x14:dataValidation>
        <x14:dataValidation type="list" allowBlank="1" showInputMessage="1" showErrorMessage="1" errorTitle="Retiree Coverage Error" error="Please choose from the available dropdown options" promptTitle="FORMAT:  Choose from options" prompt="Subscribers:  REQUIRED_x000a_Dependents:  REQUIRED_x000a__x000a_(If electing a Fully Insured medical product - Only allowed for 51-100 groups)" xr:uid="{2CF06226-F3BD-41F4-8AA2-99C07E189392}">
          <x14:formula1>
            <xm:f>'Input Tab'!$U$14:$U$15</xm:f>
          </x14:formula1>
          <xm:sqref>BU4:BU503</xm:sqref>
        </x14:dataValidation>
        <x14:dataValidation type="list" allowBlank="1" showInputMessage="1" showErrorMessage="1" errorTitle="Dental Waiver Error" error="Please make a selectionf from the dropdown options available if dental coverage is being waived" promptTitle="FORMAT:  Choose from options" prompt="Subscribers:  REQUIRED_x000a_Dependents:  REQUIRED_x000a__x000a_(If waiving dental coverage)" xr:uid="{5F3AF55A-5DDE-4CFA-A112-70FB7B885705}">
          <x14:formula1>
            <xm:f>'Input Tab'!$N$14:$N$26</xm:f>
          </x14:formula1>
          <xm:sqref>X4:X503</xm:sqref>
        </x14:dataValidation>
        <x14:dataValidation type="list" allowBlank="1" showInputMessage="1" showErrorMessage="1" errorTitle="Medical Waiver Error" error="Please make a selection from the dropdown options available if medical coverage is being waived." promptTitle="FORMAT:  Choose from options" prompt="Subscribers:  REQUIRED_x000a_Dependents:  REQUIRED_x000a__x000a_(If waiving medical coverage)" xr:uid="{8C4302EF-C1FE-4D94-84C4-18BB4E3B600D}">
          <x14:formula1>
            <xm:f>'Input Tab'!$N$14:$N$26</xm:f>
          </x14:formula1>
          <xm:sqref>W4:W503</xm:sqref>
        </x14:dataValidation>
        <x14:dataValidation type="list" allowBlank="1" showInputMessage="1" showErrorMessage="1" errorTitle="BWP Selection Error" error="Please select one of the dropdown options available for all subscribers if the group has multiple BWPs and the Initial BWP is not being waived" promptTitle="FORMAT:  Choose from options" prompt="Subscribers:  REQUIRED_x000a_Dependents:  LEAVE BLANK_x000a__x000a_(If group has multiple Benefit Waiting Periods and the Waiting Period is not waived)" xr:uid="{6C0A7763-28C3-47D7-B3EE-28BA53D54D7E}">
          <x14:formula1>
            <xm:f>'Input Tab'!$Y$3:$Y$15</xm:f>
          </x14:formula1>
          <xm:sqref>U4:U503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P502"/>
  <sheetViews>
    <sheetView showGridLines="0" zoomScaleNormal="100" workbookViewId="0">
      <selection activeCell="B1" sqref="B1"/>
    </sheetView>
  </sheetViews>
  <sheetFormatPr defaultRowHeight="12.75" x14ac:dyDescent="0.2"/>
  <cols>
    <col min="1" max="1" width="10" style="79" bestFit="1" customWidth="1"/>
    <col min="2" max="2" width="8.42578125" style="121" bestFit="1" customWidth="1"/>
    <col min="3" max="3" width="10.5703125" style="79" bestFit="1" customWidth="1"/>
    <col min="4" max="4" width="10.7109375" style="79" bestFit="1" customWidth="1"/>
    <col min="5" max="5" width="9.5703125" style="73" bestFit="1" customWidth="1"/>
    <col min="6" max="6" width="17.85546875" style="104" bestFit="1" customWidth="1"/>
    <col min="7" max="7" width="9.42578125" style="79" bestFit="1" customWidth="1"/>
    <col min="8" max="8" width="12.28515625" style="79" bestFit="1" customWidth="1"/>
    <col min="9" max="9" width="8.7109375" style="79" bestFit="1" customWidth="1"/>
    <col min="10" max="10" width="12.28515625" style="20" bestFit="1" customWidth="1"/>
    <col min="11" max="11" width="11" style="20" bestFit="1" customWidth="1"/>
    <col min="12" max="12" width="15.5703125" style="20" bestFit="1" customWidth="1"/>
    <col min="13" max="13" width="12.28515625" style="20" bestFit="1" customWidth="1"/>
    <col min="14" max="14" width="16.5703125" style="105" customWidth="1"/>
    <col min="15" max="15" width="6.140625" style="105" customWidth="1"/>
    <col min="16" max="16" width="12.42578125" style="20" customWidth="1"/>
    <col min="17" max="17" width="13.85546875" style="20" customWidth="1"/>
    <col min="18" max="18" width="20.5703125" style="20" customWidth="1"/>
    <col min="19" max="19" width="14.7109375" style="20" customWidth="1"/>
    <col min="20" max="20" width="9.140625" style="20" customWidth="1"/>
    <col min="21" max="21" width="3.7109375" style="20" customWidth="1"/>
    <col min="22" max="22" width="14.5703125" style="20" customWidth="1"/>
    <col min="23" max="23" width="15.140625" style="20" customWidth="1"/>
    <col min="24" max="24" width="13.7109375" style="20" customWidth="1"/>
    <col min="25" max="25" width="16.28515625" style="20" customWidth="1"/>
    <col min="26" max="26" width="9.140625" style="20" customWidth="1"/>
    <col min="27" max="27" width="3.7109375" style="20" customWidth="1"/>
    <col min="28" max="28" width="11.28515625" style="20" customWidth="1"/>
    <col min="29" max="29" width="11.42578125" style="20" customWidth="1"/>
    <col min="30" max="30" width="14.42578125" style="20" customWidth="1"/>
    <col min="31" max="31" width="13.5703125" style="20" customWidth="1"/>
    <col min="32" max="32" width="9.140625" style="20" customWidth="1"/>
    <col min="33" max="33" width="3.7109375" style="20" customWidth="1"/>
    <col min="34" max="34" width="16.42578125" style="80" bestFit="1" customWidth="1"/>
    <col min="35" max="35" width="20.5703125" style="20" bestFit="1" customWidth="1"/>
    <col min="36" max="268" width="9.140625" style="20"/>
    <col min="269" max="269" width="11.7109375" style="20" customWidth="1"/>
    <col min="270" max="270" width="10.85546875" style="20" bestFit="1" customWidth="1"/>
    <col min="271" max="272" width="12.7109375" style="20" bestFit="1" customWidth="1"/>
    <col min="273" max="273" width="11.7109375" style="20" bestFit="1" customWidth="1"/>
    <col min="274" max="274" width="21.28515625" style="20" bestFit="1" customWidth="1"/>
    <col min="275" max="275" width="9.42578125" style="20" bestFit="1" customWidth="1"/>
    <col min="276" max="276" width="14.5703125" style="20" bestFit="1" customWidth="1"/>
    <col min="277" max="277" width="12.140625" style="20" customWidth="1"/>
    <col min="278" max="278" width="15.28515625" style="20" customWidth="1"/>
    <col min="279" max="279" width="12.28515625" style="20" bestFit="1" customWidth="1"/>
    <col min="280" max="280" width="15.5703125" style="20" bestFit="1" customWidth="1"/>
    <col min="281" max="281" width="12.28515625" style="20" bestFit="1" customWidth="1"/>
    <col min="282" max="282" width="16.5703125" style="20" customWidth="1"/>
    <col min="283" max="283" width="9.140625" style="20"/>
    <col min="284" max="284" width="23" style="20" customWidth="1"/>
    <col min="285" max="285" width="35.28515625" style="20" customWidth="1"/>
    <col min="286" max="524" width="9.140625" style="20"/>
    <col min="525" max="525" width="11.7109375" style="20" customWidth="1"/>
    <col min="526" max="526" width="10.85546875" style="20" bestFit="1" customWidth="1"/>
    <col min="527" max="528" width="12.7109375" style="20" bestFit="1" customWidth="1"/>
    <col min="529" max="529" width="11.7109375" style="20" bestFit="1" customWidth="1"/>
    <col min="530" max="530" width="21.28515625" style="20" bestFit="1" customWidth="1"/>
    <col min="531" max="531" width="9.42578125" style="20" bestFit="1" customWidth="1"/>
    <col min="532" max="532" width="14.5703125" style="20" bestFit="1" customWidth="1"/>
    <col min="533" max="533" width="12.140625" style="20" customWidth="1"/>
    <col min="534" max="534" width="15.28515625" style="20" customWidth="1"/>
    <col min="535" max="535" width="12.28515625" style="20" bestFit="1" customWidth="1"/>
    <col min="536" max="536" width="15.5703125" style="20" bestFit="1" customWidth="1"/>
    <col min="537" max="537" width="12.28515625" style="20" bestFit="1" customWidth="1"/>
    <col min="538" max="538" width="16.5703125" style="20" customWidth="1"/>
    <col min="539" max="539" width="9.140625" style="20"/>
    <col min="540" max="540" width="23" style="20" customWidth="1"/>
    <col min="541" max="541" width="35.28515625" style="20" customWidth="1"/>
    <col min="542" max="780" width="9.140625" style="20"/>
    <col min="781" max="781" width="11.7109375" style="20" customWidth="1"/>
    <col min="782" max="782" width="10.85546875" style="20" bestFit="1" customWidth="1"/>
    <col min="783" max="784" width="12.7109375" style="20" bestFit="1" customWidth="1"/>
    <col min="785" max="785" width="11.7109375" style="20" bestFit="1" customWidth="1"/>
    <col min="786" max="786" width="21.28515625" style="20" bestFit="1" customWidth="1"/>
    <col min="787" max="787" width="9.42578125" style="20" bestFit="1" customWidth="1"/>
    <col min="788" max="788" width="14.5703125" style="20" bestFit="1" customWidth="1"/>
    <col min="789" max="789" width="12.140625" style="20" customWidth="1"/>
    <col min="790" max="790" width="15.28515625" style="20" customWidth="1"/>
    <col min="791" max="791" width="12.28515625" style="20" bestFit="1" customWidth="1"/>
    <col min="792" max="792" width="15.5703125" style="20" bestFit="1" customWidth="1"/>
    <col min="793" max="793" width="12.28515625" style="20" bestFit="1" customWidth="1"/>
    <col min="794" max="794" width="16.5703125" style="20" customWidth="1"/>
    <col min="795" max="795" width="9.140625" style="20"/>
    <col min="796" max="796" width="23" style="20" customWidth="1"/>
    <col min="797" max="797" width="35.28515625" style="20" customWidth="1"/>
    <col min="798" max="1036" width="9.140625" style="20"/>
    <col min="1037" max="1037" width="11.7109375" style="20" customWidth="1"/>
    <col min="1038" max="1038" width="10.85546875" style="20" bestFit="1" customWidth="1"/>
    <col min="1039" max="1040" width="12.7109375" style="20" bestFit="1" customWidth="1"/>
    <col min="1041" max="1041" width="11.7109375" style="20" bestFit="1" customWidth="1"/>
    <col min="1042" max="1042" width="21.28515625" style="20" bestFit="1" customWidth="1"/>
    <col min="1043" max="1043" width="9.42578125" style="20" bestFit="1" customWidth="1"/>
    <col min="1044" max="1044" width="14.5703125" style="20" bestFit="1" customWidth="1"/>
    <col min="1045" max="1045" width="12.140625" style="20" customWidth="1"/>
    <col min="1046" max="1046" width="15.28515625" style="20" customWidth="1"/>
    <col min="1047" max="1047" width="12.28515625" style="20" bestFit="1" customWidth="1"/>
    <col min="1048" max="1048" width="15.5703125" style="20" bestFit="1" customWidth="1"/>
    <col min="1049" max="1049" width="12.28515625" style="20" bestFit="1" customWidth="1"/>
    <col min="1050" max="1050" width="16.5703125" style="20" customWidth="1"/>
    <col min="1051" max="1051" width="9.140625" style="20"/>
    <col min="1052" max="1052" width="23" style="20" customWidth="1"/>
    <col min="1053" max="1053" width="35.28515625" style="20" customWidth="1"/>
    <col min="1054" max="1292" width="9.140625" style="20"/>
    <col min="1293" max="1293" width="11.7109375" style="20" customWidth="1"/>
    <col min="1294" max="1294" width="10.85546875" style="20" bestFit="1" customWidth="1"/>
    <col min="1295" max="1296" width="12.7109375" style="20" bestFit="1" customWidth="1"/>
    <col min="1297" max="1297" width="11.7109375" style="20" bestFit="1" customWidth="1"/>
    <col min="1298" max="1298" width="21.28515625" style="20" bestFit="1" customWidth="1"/>
    <col min="1299" max="1299" width="9.42578125" style="20" bestFit="1" customWidth="1"/>
    <col min="1300" max="1300" width="14.5703125" style="20" bestFit="1" customWidth="1"/>
    <col min="1301" max="1301" width="12.140625" style="20" customWidth="1"/>
    <col min="1302" max="1302" width="15.28515625" style="20" customWidth="1"/>
    <col min="1303" max="1303" width="12.28515625" style="20" bestFit="1" customWidth="1"/>
    <col min="1304" max="1304" width="15.5703125" style="20" bestFit="1" customWidth="1"/>
    <col min="1305" max="1305" width="12.28515625" style="20" bestFit="1" customWidth="1"/>
    <col min="1306" max="1306" width="16.5703125" style="20" customWidth="1"/>
    <col min="1307" max="1307" width="9.140625" style="20"/>
    <col min="1308" max="1308" width="23" style="20" customWidth="1"/>
    <col min="1309" max="1309" width="35.28515625" style="20" customWidth="1"/>
    <col min="1310" max="1548" width="9.140625" style="20"/>
    <col min="1549" max="1549" width="11.7109375" style="20" customWidth="1"/>
    <col min="1550" max="1550" width="10.85546875" style="20" bestFit="1" customWidth="1"/>
    <col min="1551" max="1552" width="12.7109375" style="20" bestFit="1" customWidth="1"/>
    <col min="1553" max="1553" width="11.7109375" style="20" bestFit="1" customWidth="1"/>
    <col min="1554" max="1554" width="21.28515625" style="20" bestFit="1" customWidth="1"/>
    <col min="1555" max="1555" width="9.42578125" style="20" bestFit="1" customWidth="1"/>
    <col min="1556" max="1556" width="14.5703125" style="20" bestFit="1" customWidth="1"/>
    <col min="1557" max="1557" width="12.140625" style="20" customWidth="1"/>
    <col min="1558" max="1558" width="15.28515625" style="20" customWidth="1"/>
    <col min="1559" max="1559" width="12.28515625" style="20" bestFit="1" customWidth="1"/>
    <col min="1560" max="1560" width="15.5703125" style="20" bestFit="1" customWidth="1"/>
    <col min="1561" max="1561" width="12.28515625" style="20" bestFit="1" customWidth="1"/>
    <col min="1562" max="1562" width="16.5703125" style="20" customWidth="1"/>
    <col min="1563" max="1563" width="9.140625" style="20"/>
    <col min="1564" max="1564" width="23" style="20" customWidth="1"/>
    <col min="1565" max="1565" width="35.28515625" style="20" customWidth="1"/>
    <col min="1566" max="1804" width="9.140625" style="20"/>
    <col min="1805" max="1805" width="11.7109375" style="20" customWidth="1"/>
    <col min="1806" max="1806" width="10.85546875" style="20" bestFit="1" customWidth="1"/>
    <col min="1807" max="1808" width="12.7109375" style="20" bestFit="1" customWidth="1"/>
    <col min="1809" max="1809" width="11.7109375" style="20" bestFit="1" customWidth="1"/>
    <col min="1810" max="1810" width="21.28515625" style="20" bestFit="1" customWidth="1"/>
    <col min="1811" max="1811" width="9.42578125" style="20" bestFit="1" customWidth="1"/>
    <col min="1812" max="1812" width="14.5703125" style="20" bestFit="1" customWidth="1"/>
    <col min="1813" max="1813" width="12.140625" style="20" customWidth="1"/>
    <col min="1814" max="1814" width="15.28515625" style="20" customWidth="1"/>
    <col min="1815" max="1815" width="12.28515625" style="20" bestFit="1" customWidth="1"/>
    <col min="1816" max="1816" width="15.5703125" style="20" bestFit="1" customWidth="1"/>
    <col min="1817" max="1817" width="12.28515625" style="20" bestFit="1" customWidth="1"/>
    <col min="1818" max="1818" width="16.5703125" style="20" customWidth="1"/>
    <col min="1819" max="1819" width="9.140625" style="20"/>
    <col min="1820" max="1820" width="23" style="20" customWidth="1"/>
    <col min="1821" max="1821" width="35.28515625" style="20" customWidth="1"/>
    <col min="1822" max="2060" width="9.140625" style="20"/>
    <col min="2061" max="2061" width="11.7109375" style="20" customWidth="1"/>
    <col min="2062" max="2062" width="10.85546875" style="20" bestFit="1" customWidth="1"/>
    <col min="2063" max="2064" width="12.7109375" style="20" bestFit="1" customWidth="1"/>
    <col min="2065" max="2065" width="11.7109375" style="20" bestFit="1" customWidth="1"/>
    <col min="2066" max="2066" width="21.28515625" style="20" bestFit="1" customWidth="1"/>
    <col min="2067" max="2067" width="9.42578125" style="20" bestFit="1" customWidth="1"/>
    <col min="2068" max="2068" width="14.5703125" style="20" bestFit="1" customWidth="1"/>
    <col min="2069" max="2069" width="12.140625" style="20" customWidth="1"/>
    <col min="2070" max="2070" width="15.28515625" style="20" customWidth="1"/>
    <col min="2071" max="2071" width="12.28515625" style="20" bestFit="1" customWidth="1"/>
    <col min="2072" max="2072" width="15.5703125" style="20" bestFit="1" customWidth="1"/>
    <col min="2073" max="2073" width="12.28515625" style="20" bestFit="1" customWidth="1"/>
    <col min="2074" max="2074" width="16.5703125" style="20" customWidth="1"/>
    <col min="2075" max="2075" width="9.140625" style="20"/>
    <col min="2076" max="2076" width="23" style="20" customWidth="1"/>
    <col min="2077" max="2077" width="35.28515625" style="20" customWidth="1"/>
    <col min="2078" max="2316" width="9.140625" style="20"/>
    <col min="2317" max="2317" width="11.7109375" style="20" customWidth="1"/>
    <col min="2318" max="2318" width="10.85546875" style="20" bestFit="1" customWidth="1"/>
    <col min="2319" max="2320" width="12.7109375" style="20" bestFit="1" customWidth="1"/>
    <col min="2321" max="2321" width="11.7109375" style="20" bestFit="1" customWidth="1"/>
    <col min="2322" max="2322" width="21.28515625" style="20" bestFit="1" customWidth="1"/>
    <col min="2323" max="2323" width="9.42578125" style="20" bestFit="1" customWidth="1"/>
    <col min="2324" max="2324" width="14.5703125" style="20" bestFit="1" customWidth="1"/>
    <col min="2325" max="2325" width="12.140625" style="20" customWidth="1"/>
    <col min="2326" max="2326" width="15.28515625" style="20" customWidth="1"/>
    <col min="2327" max="2327" width="12.28515625" style="20" bestFit="1" customWidth="1"/>
    <col min="2328" max="2328" width="15.5703125" style="20" bestFit="1" customWidth="1"/>
    <col min="2329" max="2329" width="12.28515625" style="20" bestFit="1" customWidth="1"/>
    <col min="2330" max="2330" width="16.5703125" style="20" customWidth="1"/>
    <col min="2331" max="2331" width="9.140625" style="20"/>
    <col min="2332" max="2332" width="23" style="20" customWidth="1"/>
    <col min="2333" max="2333" width="35.28515625" style="20" customWidth="1"/>
    <col min="2334" max="2572" width="9.140625" style="20"/>
    <col min="2573" max="2573" width="11.7109375" style="20" customWidth="1"/>
    <col min="2574" max="2574" width="10.85546875" style="20" bestFit="1" customWidth="1"/>
    <col min="2575" max="2576" width="12.7109375" style="20" bestFit="1" customWidth="1"/>
    <col min="2577" max="2577" width="11.7109375" style="20" bestFit="1" customWidth="1"/>
    <col min="2578" max="2578" width="21.28515625" style="20" bestFit="1" customWidth="1"/>
    <col min="2579" max="2579" width="9.42578125" style="20" bestFit="1" customWidth="1"/>
    <col min="2580" max="2580" width="14.5703125" style="20" bestFit="1" customWidth="1"/>
    <col min="2581" max="2581" width="12.140625" style="20" customWidth="1"/>
    <col min="2582" max="2582" width="15.28515625" style="20" customWidth="1"/>
    <col min="2583" max="2583" width="12.28515625" style="20" bestFit="1" customWidth="1"/>
    <col min="2584" max="2584" width="15.5703125" style="20" bestFit="1" customWidth="1"/>
    <col min="2585" max="2585" width="12.28515625" style="20" bestFit="1" customWidth="1"/>
    <col min="2586" max="2586" width="16.5703125" style="20" customWidth="1"/>
    <col min="2587" max="2587" width="9.140625" style="20"/>
    <col min="2588" max="2588" width="23" style="20" customWidth="1"/>
    <col min="2589" max="2589" width="35.28515625" style="20" customWidth="1"/>
    <col min="2590" max="2828" width="9.140625" style="20"/>
    <col min="2829" max="2829" width="11.7109375" style="20" customWidth="1"/>
    <col min="2830" max="2830" width="10.85546875" style="20" bestFit="1" customWidth="1"/>
    <col min="2831" max="2832" width="12.7109375" style="20" bestFit="1" customWidth="1"/>
    <col min="2833" max="2833" width="11.7109375" style="20" bestFit="1" customWidth="1"/>
    <col min="2834" max="2834" width="21.28515625" style="20" bestFit="1" customWidth="1"/>
    <col min="2835" max="2835" width="9.42578125" style="20" bestFit="1" customWidth="1"/>
    <col min="2836" max="2836" width="14.5703125" style="20" bestFit="1" customWidth="1"/>
    <col min="2837" max="2837" width="12.140625" style="20" customWidth="1"/>
    <col min="2838" max="2838" width="15.28515625" style="20" customWidth="1"/>
    <col min="2839" max="2839" width="12.28515625" style="20" bestFit="1" customWidth="1"/>
    <col min="2840" max="2840" width="15.5703125" style="20" bestFit="1" customWidth="1"/>
    <col min="2841" max="2841" width="12.28515625" style="20" bestFit="1" customWidth="1"/>
    <col min="2842" max="2842" width="16.5703125" style="20" customWidth="1"/>
    <col min="2843" max="2843" width="9.140625" style="20"/>
    <col min="2844" max="2844" width="23" style="20" customWidth="1"/>
    <col min="2845" max="2845" width="35.28515625" style="20" customWidth="1"/>
    <col min="2846" max="3084" width="9.140625" style="20"/>
    <col min="3085" max="3085" width="11.7109375" style="20" customWidth="1"/>
    <col min="3086" max="3086" width="10.85546875" style="20" bestFit="1" customWidth="1"/>
    <col min="3087" max="3088" width="12.7109375" style="20" bestFit="1" customWidth="1"/>
    <col min="3089" max="3089" width="11.7109375" style="20" bestFit="1" customWidth="1"/>
    <col min="3090" max="3090" width="21.28515625" style="20" bestFit="1" customWidth="1"/>
    <col min="3091" max="3091" width="9.42578125" style="20" bestFit="1" customWidth="1"/>
    <col min="3092" max="3092" width="14.5703125" style="20" bestFit="1" customWidth="1"/>
    <col min="3093" max="3093" width="12.140625" style="20" customWidth="1"/>
    <col min="3094" max="3094" width="15.28515625" style="20" customWidth="1"/>
    <col min="3095" max="3095" width="12.28515625" style="20" bestFit="1" customWidth="1"/>
    <col min="3096" max="3096" width="15.5703125" style="20" bestFit="1" customWidth="1"/>
    <col min="3097" max="3097" width="12.28515625" style="20" bestFit="1" customWidth="1"/>
    <col min="3098" max="3098" width="16.5703125" style="20" customWidth="1"/>
    <col min="3099" max="3099" width="9.140625" style="20"/>
    <col min="3100" max="3100" width="23" style="20" customWidth="1"/>
    <col min="3101" max="3101" width="35.28515625" style="20" customWidth="1"/>
    <col min="3102" max="3340" width="9.140625" style="20"/>
    <col min="3341" max="3341" width="11.7109375" style="20" customWidth="1"/>
    <col min="3342" max="3342" width="10.85546875" style="20" bestFit="1" customWidth="1"/>
    <col min="3343" max="3344" width="12.7109375" style="20" bestFit="1" customWidth="1"/>
    <col min="3345" max="3345" width="11.7109375" style="20" bestFit="1" customWidth="1"/>
    <col min="3346" max="3346" width="21.28515625" style="20" bestFit="1" customWidth="1"/>
    <col min="3347" max="3347" width="9.42578125" style="20" bestFit="1" customWidth="1"/>
    <col min="3348" max="3348" width="14.5703125" style="20" bestFit="1" customWidth="1"/>
    <col min="3349" max="3349" width="12.140625" style="20" customWidth="1"/>
    <col min="3350" max="3350" width="15.28515625" style="20" customWidth="1"/>
    <col min="3351" max="3351" width="12.28515625" style="20" bestFit="1" customWidth="1"/>
    <col min="3352" max="3352" width="15.5703125" style="20" bestFit="1" customWidth="1"/>
    <col min="3353" max="3353" width="12.28515625" style="20" bestFit="1" customWidth="1"/>
    <col min="3354" max="3354" width="16.5703125" style="20" customWidth="1"/>
    <col min="3355" max="3355" width="9.140625" style="20"/>
    <col min="3356" max="3356" width="23" style="20" customWidth="1"/>
    <col min="3357" max="3357" width="35.28515625" style="20" customWidth="1"/>
    <col min="3358" max="3596" width="9.140625" style="20"/>
    <col min="3597" max="3597" width="11.7109375" style="20" customWidth="1"/>
    <col min="3598" max="3598" width="10.85546875" style="20" bestFit="1" customWidth="1"/>
    <col min="3599" max="3600" width="12.7109375" style="20" bestFit="1" customWidth="1"/>
    <col min="3601" max="3601" width="11.7109375" style="20" bestFit="1" customWidth="1"/>
    <col min="3602" max="3602" width="21.28515625" style="20" bestFit="1" customWidth="1"/>
    <col min="3603" max="3603" width="9.42578125" style="20" bestFit="1" customWidth="1"/>
    <col min="3604" max="3604" width="14.5703125" style="20" bestFit="1" customWidth="1"/>
    <col min="3605" max="3605" width="12.140625" style="20" customWidth="1"/>
    <col min="3606" max="3606" width="15.28515625" style="20" customWidth="1"/>
    <col min="3607" max="3607" width="12.28515625" style="20" bestFit="1" customWidth="1"/>
    <col min="3608" max="3608" width="15.5703125" style="20" bestFit="1" customWidth="1"/>
    <col min="3609" max="3609" width="12.28515625" style="20" bestFit="1" customWidth="1"/>
    <col min="3610" max="3610" width="16.5703125" style="20" customWidth="1"/>
    <col min="3611" max="3611" width="9.140625" style="20"/>
    <col min="3612" max="3612" width="23" style="20" customWidth="1"/>
    <col min="3613" max="3613" width="35.28515625" style="20" customWidth="1"/>
    <col min="3614" max="3852" width="9.140625" style="20"/>
    <col min="3853" max="3853" width="11.7109375" style="20" customWidth="1"/>
    <col min="3854" max="3854" width="10.85546875" style="20" bestFit="1" customWidth="1"/>
    <col min="3855" max="3856" width="12.7109375" style="20" bestFit="1" customWidth="1"/>
    <col min="3857" max="3857" width="11.7109375" style="20" bestFit="1" customWidth="1"/>
    <col min="3858" max="3858" width="21.28515625" style="20" bestFit="1" customWidth="1"/>
    <col min="3859" max="3859" width="9.42578125" style="20" bestFit="1" customWidth="1"/>
    <col min="3860" max="3860" width="14.5703125" style="20" bestFit="1" customWidth="1"/>
    <col min="3861" max="3861" width="12.140625" style="20" customWidth="1"/>
    <col min="3862" max="3862" width="15.28515625" style="20" customWidth="1"/>
    <col min="3863" max="3863" width="12.28515625" style="20" bestFit="1" customWidth="1"/>
    <col min="3864" max="3864" width="15.5703125" style="20" bestFit="1" customWidth="1"/>
    <col min="3865" max="3865" width="12.28515625" style="20" bestFit="1" customWidth="1"/>
    <col min="3866" max="3866" width="16.5703125" style="20" customWidth="1"/>
    <col min="3867" max="3867" width="9.140625" style="20"/>
    <col min="3868" max="3868" width="23" style="20" customWidth="1"/>
    <col min="3869" max="3869" width="35.28515625" style="20" customWidth="1"/>
    <col min="3870" max="4108" width="9.140625" style="20"/>
    <col min="4109" max="4109" width="11.7109375" style="20" customWidth="1"/>
    <col min="4110" max="4110" width="10.85546875" style="20" bestFit="1" customWidth="1"/>
    <col min="4111" max="4112" width="12.7109375" style="20" bestFit="1" customWidth="1"/>
    <col min="4113" max="4113" width="11.7109375" style="20" bestFit="1" customWidth="1"/>
    <col min="4114" max="4114" width="21.28515625" style="20" bestFit="1" customWidth="1"/>
    <col min="4115" max="4115" width="9.42578125" style="20" bestFit="1" customWidth="1"/>
    <col min="4116" max="4116" width="14.5703125" style="20" bestFit="1" customWidth="1"/>
    <col min="4117" max="4117" width="12.140625" style="20" customWidth="1"/>
    <col min="4118" max="4118" width="15.28515625" style="20" customWidth="1"/>
    <col min="4119" max="4119" width="12.28515625" style="20" bestFit="1" customWidth="1"/>
    <col min="4120" max="4120" width="15.5703125" style="20" bestFit="1" customWidth="1"/>
    <col min="4121" max="4121" width="12.28515625" style="20" bestFit="1" customWidth="1"/>
    <col min="4122" max="4122" width="16.5703125" style="20" customWidth="1"/>
    <col min="4123" max="4123" width="9.140625" style="20"/>
    <col min="4124" max="4124" width="23" style="20" customWidth="1"/>
    <col min="4125" max="4125" width="35.28515625" style="20" customWidth="1"/>
    <col min="4126" max="4364" width="9.140625" style="20"/>
    <col min="4365" max="4365" width="11.7109375" style="20" customWidth="1"/>
    <col min="4366" max="4366" width="10.85546875" style="20" bestFit="1" customWidth="1"/>
    <col min="4367" max="4368" width="12.7109375" style="20" bestFit="1" customWidth="1"/>
    <col min="4369" max="4369" width="11.7109375" style="20" bestFit="1" customWidth="1"/>
    <col min="4370" max="4370" width="21.28515625" style="20" bestFit="1" customWidth="1"/>
    <col min="4371" max="4371" width="9.42578125" style="20" bestFit="1" customWidth="1"/>
    <col min="4372" max="4372" width="14.5703125" style="20" bestFit="1" customWidth="1"/>
    <col min="4373" max="4373" width="12.140625" style="20" customWidth="1"/>
    <col min="4374" max="4374" width="15.28515625" style="20" customWidth="1"/>
    <col min="4375" max="4375" width="12.28515625" style="20" bestFit="1" customWidth="1"/>
    <col min="4376" max="4376" width="15.5703125" style="20" bestFit="1" customWidth="1"/>
    <col min="4377" max="4377" width="12.28515625" style="20" bestFit="1" customWidth="1"/>
    <col min="4378" max="4378" width="16.5703125" style="20" customWidth="1"/>
    <col min="4379" max="4379" width="9.140625" style="20"/>
    <col min="4380" max="4380" width="23" style="20" customWidth="1"/>
    <col min="4381" max="4381" width="35.28515625" style="20" customWidth="1"/>
    <col min="4382" max="4620" width="9.140625" style="20"/>
    <col min="4621" max="4621" width="11.7109375" style="20" customWidth="1"/>
    <col min="4622" max="4622" width="10.85546875" style="20" bestFit="1" customWidth="1"/>
    <col min="4623" max="4624" width="12.7109375" style="20" bestFit="1" customWidth="1"/>
    <col min="4625" max="4625" width="11.7109375" style="20" bestFit="1" customWidth="1"/>
    <col min="4626" max="4626" width="21.28515625" style="20" bestFit="1" customWidth="1"/>
    <col min="4627" max="4627" width="9.42578125" style="20" bestFit="1" customWidth="1"/>
    <col min="4628" max="4628" width="14.5703125" style="20" bestFit="1" customWidth="1"/>
    <col min="4629" max="4629" width="12.140625" style="20" customWidth="1"/>
    <col min="4630" max="4630" width="15.28515625" style="20" customWidth="1"/>
    <col min="4631" max="4631" width="12.28515625" style="20" bestFit="1" customWidth="1"/>
    <col min="4632" max="4632" width="15.5703125" style="20" bestFit="1" customWidth="1"/>
    <col min="4633" max="4633" width="12.28515625" style="20" bestFit="1" customWidth="1"/>
    <col min="4634" max="4634" width="16.5703125" style="20" customWidth="1"/>
    <col min="4635" max="4635" width="9.140625" style="20"/>
    <col min="4636" max="4636" width="23" style="20" customWidth="1"/>
    <col min="4637" max="4637" width="35.28515625" style="20" customWidth="1"/>
    <col min="4638" max="4876" width="9.140625" style="20"/>
    <col min="4877" max="4877" width="11.7109375" style="20" customWidth="1"/>
    <col min="4878" max="4878" width="10.85546875" style="20" bestFit="1" customWidth="1"/>
    <col min="4879" max="4880" width="12.7109375" style="20" bestFit="1" customWidth="1"/>
    <col min="4881" max="4881" width="11.7109375" style="20" bestFit="1" customWidth="1"/>
    <col min="4882" max="4882" width="21.28515625" style="20" bestFit="1" customWidth="1"/>
    <col min="4883" max="4883" width="9.42578125" style="20" bestFit="1" customWidth="1"/>
    <col min="4884" max="4884" width="14.5703125" style="20" bestFit="1" customWidth="1"/>
    <col min="4885" max="4885" width="12.140625" style="20" customWidth="1"/>
    <col min="4886" max="4886" width="15.28515625" style="20" customWidth="1"/>
    <col min="4887" max="4887" width="12.28515625" style="20" bestFit="1" customWidth="1"/>
    <col min="4888" max="4888" width="15.5703125" style="20" bestFit="1" customWidth="1"/>
    <col min="4889" max="4889" width="12.28515625" style="20" bestFit="1" customWidth="1"/>
    <col min="4890" max="4890" width="16.5703125" style="20" customWidth="1"/>
    <col min="4891" max="4891" width="9.140625" style="20"/>
    <col min="4892" max="4892" width="23" style="20" customWidth="1"/>
    <col min="4893" max="4893" width="35.28515625" style="20" customWidth="1"/>
    <col min="4894" max="5132" width="9.140625" style="20"/>
    <col min="5133" max="5133" width="11.7109375" style="20" customWidth="1"/>
    <col min="5134" max="5134" width="10.85546875" style="20" bestFit="1" customWidth="1"/>
    <col min="5135" max="5136" width="12.7109375" style="20" bestFit="1" customWidth="1"/>
    <col min="5137" max="5137" width="11.7109375" style="20" bestFit="1" customWidth="1"/>
    <col min="5138" max="5138" width="21.28515625" style="20" bestFit="1" customWidth="1"/>
    <col min="5139" max="5139" width="9.42578125" style="20" bestFit="1" customWidth="1"/>
    <col min="5140" max="5140" width="14.5703125" style="20" bestFit="1" customWidth="1"/>
    <col min="5141" max="5141" width="12.140625" style="20" customWidth="1"/>
    <col min="5142" max="5142" width="15.28515625" style="20" customWidth="1"/>
    <col min="5143" max="5143" width="12.28515625" style="20" bestFit="1" customWidth="1"/>
    <col min="5144" max="5144" width="15.5703125" style="20" bestFit="1" customWidth="1"/>
    <col min="5145" max="5145" width="12.28515625" style="20" bestFit="1" customWidth="1"/>
    <col min="5146" max="5146" width="16.5703125" style="20" customWidth="1"/>
    <col min="5147" max="5147" width="9.140625" style="20"/>
    <col min="5148" max="5148" width="23" style="20" customWidth="1"/>
    <col min="5149" max="5149" width="35.28515625" style="20" customWidth="1"/>
    <col min="5150" max="5388" width="9.140625" style="20"/>
    <col min="5389" max="5389" width="11.7109375" style="20" customWidth="1"/>
    <col min="5390" max="5390" width="10.85546875" style="20" bestFit="1" customWidth="1"/>
    <col min="5391" max="5392" width="12.7109375" style="20" bestFit="1" customWidth="1"/>
    <col min="5393" max="5393" width="11.7109375" style="20" bestFit="1" customWidth="1"/>
    <col min="5394" max="5394" width="21.28515625" style="20" bestFit="1" customWidth="1"/>
    <col min="5395" max="5395" width="9.42578125" style="20" bestFit="1" customWidth="1"/>
    <col min="5396" max="5396" width="14.5703125" style="20" bestFit="1" customWidth="1"/>
    <col min="5397" max="5397" width="12.140625" style="20" customWidth="1"/>
    <col min="5398" max="5398" width="15.28515625" style="20" customWidth="1"/>
    <col min="5399" max="5399" width="12.28515625" style="20" bestFit="1" customWidth="1"/>
    <col min="5400" max="5400" width="15.5703125" style="20" bestFit="1" customWidth="1"/>
    <col min="5401" max="5401" width="12.28515625" style="20" bestFit="1" customWidth="1"/>
    <col min="5402" max="5402" width="16.5703125" style="20" customWidth="1"/>
    <col min="5403" max="5403" width="9.140625" style="20"/>
    <col min="5404" max="5404" width="23" style="20" customWidth="1"/>
    <col min="5405" max="5405" width="35.28515625" style="20" customWidth="1"/>
    <col min="5406" max="5644" width="9.140625" style="20"/>
    <col min="5645" max="5645" width="11.7109375" style="20" customWidth="1"/>
    <col min="5646" max="5646" width="10.85546875" style="20" bestFit="1" customWidth="1"/>
    <col min="5647" max="5648" width="12.7109375" style="20" bestFit="1" customWidth="1"/>
    <col min="5649" max="5649" width="11.7109375" style="20" bestFit="1" customWidth="1"/>
    <col min="5650" max="5650" width="21.28515625" style="20" bestFit="1" customWidth="1"/>
    <col min="5651" max="5651" width="9.42578125" style="20" bestFit="1" customWidth="1"/>
    <col min="5652" max="5652" width="14.5703125" style="20" bestFit="1" customWidth="1"/>
    <col min="5653" max="5653" width="12.140625" style="20" customWidth="1"/>
    <col min="5654" max="5654" width="15.28515625" style="20" customWidth="1"/>
    <col min="5655" max="5655" width="12.28515625" style="20" bestFit="1" customWidth="1"/>
    <col min="5656" max="5656" width="15.5703125" style="20" bestFit="1" customWidth="1"/>
    <col min="5657" max="5657" width="12.28515625" style="20" bestFit="1" customWidth="1"/>
    <col min="5658" max="5658" width="16.5703125" style="20" customWidth="1"/>
    <col min="5659" max="5659" width="9.140625" style="20"/>
    <col min="5660" max="5660" width="23" style="20" customWidth="1"/>
    <col min="5661" max="5661" width="35.28515625" style="20" customWidth="1"/>
    <col min="5662" max="5900" width="9.140625" style="20"/>
    <col min="5901" max="5901" width="11.7109375" style="20" customWidth="1"/>
    <col min="5902" max="5902" width="10.85546875" style="20" bestFit="1" customWidth="1"/>
    <col min="5903" max="5904" width="12.7109375" style="20" bestFit="1" customWidth="1"/>
    <col min="5905" max="5905" width="11.7109375" style="20" bestFit="1" customWidth="1"/>
    <col min="5906" max="5906" width="21.28515625" style="20" bestFit="1" customWidth="1"/>
    <col min="5907" max="5907" width="9.42578125" style="20" bestFit="1" customWidth="1"/>
    <col min="5908" max="5908" width="14.5703125" style="20" bestFit="1" customWidth="1"/>
    <col min="5909" max="5909" width="12.140625" style="20" customWidth="1"/>
    <col min="5910" max="5910" width="15.28515625" style="20" customWidth="1"/>
    <col min="5911" max="5911" width="12.28515625" style="20" bestFit="1" customWidth="1"/>
    <col min="5912" max="5912" width="15.5703125" style="20" bestFit="1" customWidth="1"/>
    <col min="5913" max="5913" width="12.28515625" style="20" bestFit="1" customWidth="1"/>
    <col min="5914" max="5914" width="16.5703125" style="20" customWidth="1"/>
    <col min="5915" max="5915" width="9.140625" style="20"/>
    <col min="5916" max="5916" width="23" style="20" customWidth="1"/>
    <col min="5917" max="5917" width="35.28515625" style="20" customWidth="1"/>
    <col min="5918" max="6156" width="9.140625" style="20"/>
    <col min="6157" max="6157" width="11.7109375" style="20" customWidth="1"/>
    <col min="6158" max="6158" width="10.85546875" style="20" bestFit="1" customWidth="1"/>
    <col min="6159" max="6160" width="12.7109375" style="20" bestFit="1" customWidth="1"/>
    <col min="6161" max="6161" width="11.7109375" style="20" bestFit="1" customWidth="1"/>
    <col min="6162" max="6162" width="21.28515625" style="20" bestFit="1" customWidth="1"/>
    <col min="6163" max="6163" width="9.42578125" style="20" bestFit="1" customWidth="1"/>
    <col min="6164" max="6164" width="14.5703125" style="20" bestFit="1" customWidth="1"/>
    <col min="6165" max="6165" width="12.140625" style="20" customWidth="1"/>
    <col min="6166" max="6166" width="15.28515625" style="20" customWidth="1"/>
    <col min="6167" max="6167" width="12.28515625" style="20" bestFit="1" customWidth="1"/>
    <col min="6168" max="6168" width="15.5703125" style="20" bestFit="1" customWidth="1"/>
    <col min="6169" max="6169" width="12.28515625" style="20" bestFit="1" customWidth="1"/>
    <col min="6170" max="6170" width="16.5703125" style="20" customWidth="1"/>
    <col min="6171" max="6171" width="9.140625" style="20"/>
    <col min="6172" max="6172" width="23" style="20" customWidth="1"/>
    <col min="6173" max="6173" width="35.28515625" style="20" customWidth="1"/>
    <col min="6174" max="6412" width="9.140625" style="20"/>
    <col min="6413" max="6413" width="11.7109375" style="20" customWidth="1"/>
    <col min="6414" max="6414" width="10.85546875" style="20" bestFit="1" customWidth="1"/>
    <col min="6415" max="6416" width="12.7109375" style="20" bestFit="1" customWidth="1"/>
    <col min="6417" max="6417" width="11.7109375" style="20" bestFit="1" customWidth="1"/>
    <col min="6418" max="6418" width="21.28515625" style="20" bestFit="1" customWidth="1"/>
    <col min="6419" max="6419" width="9.42578125" style="20" bestFit="1" customWidth="1"/>
    <col min="6420" max="6420" width="14.5703125" style="20" bestFit="1" customWidth="1"/>
    <col min="6421" max="6421" width="12.140625" style="20" customWidth="1"/>
    <col min="6422" max="6422" width="15.28515625" style="20" customWidth="1"/>
    <col min="6423" max="6423" width="12.28515625" style="20" bestFit="1" customWidth="1"/>
    <col min="6424" max="6424" width="15.5703125" style="20" bestFit="1" customWidth="1"/>
    <col min="6425" max="6425" width="12.28515625" style="20" bestFit="1" customWidth="1"/>
    <col min="6426" max="6426" width="16.5703125" style="20" customWidth="1"/>
    <col min="6427" max="6427" width="9.140625" style="20"/>
    <col min="6428" max="6428" width="23" style="20" customWidth="1"/>
    <col min="6429" max="6429" width="35.28515625" style="20" customWidth="1"/>
    <col min="6430" max="6668" width="9.140625" style="20"/>
    <col min="6669" max="6669" width="11.7109375" style="20" customWidth="1"/>
    <col min="6670" max="6670" width="10.85546875" style="20" bestFit="1" customWidth="1"/>
    <col min="6671" max="6672" width="12.7109375" style="20" bestFit="1" customWidth="1"/>
    <col min="6673" max="6673" width="11.7109375" style="20" bestFit="1" customWidth="1"/>
    <col min="6674" max="6674" width="21.28515625" style="20" bestFit="1" customWidth="1"/>
    <col min="6675" max="6675" width="9.42578125" style="20" bestFit="1" customWidth="1"/>
    <col min="6676" max="6676" width="14.5703125" style="20" bestFit="1" customWidth="1"/>
    <col min="6677" max="6677" width="12.140625" style="20" customWidth="1"/>
    <col min="6678" max="6678" width="15.28515625" style="20" customWidth="1"/>
    <col min="6679" max="6679" width="12.28515625" style="20" bestFit="1" customWidth="1"/>
    <col min="6680" max="6680" width="15.5703125" style="20" bestFit="1" customWidth="1"/>
    <col min="6681" max="6681" width="12.28515625" style="20" bestFit="1" customWidth="1"/>
    <col min="6682" max="6682" width="16.5703125" style="20" customWidth="1"/>
    <col min="6683" max="6683" width="9.140625" style="20"/>
    <col min="6684" max="6684" width="23" style="20" customWidth="1"/>
    <col min="6685" max="6685" width="35.28515625" style="20" customWidth="1"/>
    <col min="6686" max="6924" width="9.140625" style="20"/>
    <col min="6925" max="6925" width="11.7109375" style="20" customWidth="1"/>
    <col min="6926" max="6926" width="10.85546875" style="20" bestFit="1" customWidth="1"/>
    <col min="6927" max="6928" width="12.7109375" style="20" bestFit="1" customWidth="1"/>
    <col min="6929" max="6929" width="11.7109375" style="20" bestFit="1" customWidth="1"/>
    <col min="6930" max="6930" width="21.28515625" style="20" bestFit="1" customWidth="1"/>
    <col min="6931" max="6931" width="9.42578125" style="20" bestFit="1" customWidth="1"/>
    <col min="6932" max="6932" width="14.5703125" style="20" bestFit="1" customWidth="1"/>
    <col min="6933" max="6933" width="12.140625" style="20" customWidth="1"/>
    <col min="6934" max="6934" width="15.28515625" style="20" customWidth="1"/>
    <col min="6935" max="6935" width="12.28515625" style="20" bestFit="1" customWidth="1"/>
    <col min="6936" max="6936" width="15.5703125" style="20" bestFit="1" customWidth="1"/>
    <col min="6937" max="6937" width="12.28515625" style="20" bestFit="1" customWidth="1"/>
    <col min="6938" max="6938" width="16.5703125" style="20" customWidth="1"/>
    <col min="6939" max="6939" width="9.140625" style="20"/>
    <col min="6940" max="6940" width="23" style="20" customWidth="1"/>
    <col min="6941" max="6941" width="35.28515625" style="20" customWidth="1"/>
    <col min="6942" max="7180" width="9.140625" style="20"/>
    <col min="7181" max="7181" width="11.7109375" style="20" customWidth="1"/>
    <col min="7182" max="7182" width="10.85546875" style="20" bestFit="1" customWidth="1"/>
    <col min="7183" max="7184" width="12.7109375" style="20" bestFit="1" customWidth="1"/>
    <col min="7185" max="7185" width="11.7109375" style="20" bestFit="1" customWidth="1"/>
    <col min="7186" max="7186" width="21.28515625" style="20" bestFit="1" customWidth="1"/>
    <col min="7187" max="7187" width="9.42578125" style="20" bestFit="1" customWidth="1"/>
    <col min="7188" max="7188" width="14.5703125" style="20" bestFit="1" customWidth="1"/>
    <col min="7189" max="7189" width="12.140625" style="20" customWidth="1"/>
    <col min="7190" max="7190" width="15.28515625" style="20" customWidth="1"/>
    <col min="7191" max="7191" width="12.28515625" style="20" bestFit="1" customWidth="1"/>
    <col min="7192" max="7192" width="15.5703125" style="20" bestFit="1" customWidth="1"/>
    <col min="7193" max="7193" width="12.28515625" style="20" bestFit="1" customWidth="1"/>
    <col min="7194" max="7194" width="16.5703125" style="20" customWidth="1"/>
    <col min="7195" max="7195" width="9.140625" style="20"/>
    <col min="7196" max="7196" width="23" style="20" customWidth="1"/>
    <col min="7197" max="7197" width="35.28515625" style="20" customWidth="1"/>
    <col min="7198" max="7436" width="9.140625" style="20"/>
    <col min="7437" max="7437" width="11.7109375" style="20" customWidth="1"/>
    <col min="7438" max="7438" width="10.85546875" style="20" bestFit="1" customWidth="1"/>
    <col min="7439" max="7440" width="12.7109375" style="20" bestFit="1" customWidth="1"/>
    <col min="7441" max="7441" width="11.7109375" style="20" bestFit="1" customWidth="1"/>
    <col min="7442" max="7442" width="21.28515625" style="20" bestFit="1" customWidth="1"/>
    <col min="7443" max="7443" width="9.42578125" style="20" bestFit="1" customWidth="1"/>
    <col min="7444" max="7444" width="14.5703125" style="20" bestFit="1" customWidth="1"/>
    <col min="7445" max="7445" width="12.140625" style="20" customWidth="1"/>
    <col min="7446" max="7446" width="15.28515625" style="20" customWidth="1"/>
    <col min="7447" max="7447" width="12.28515625" style="20" bestFit="1" customWidth="1"/>
    <col min="7448" max="7448" width="15.5703125" style="20" bestFit="1" customWidth="1"/>
    <col min="7449" max="7449" width="12.28515625" style="20" bestFit="1" customWidth="1"/>
    <col min="7450" max="7450" width="16.5703125" style="20" customWidth="1"/>
    <col min="7451" max="7451" width="9.140625" style="20"/>
    <col min="7452" max="7452" width="23" style="20" customWidth="1"/>
    <col min="7453" max="7453" width="35.28515625" style="20" customWidth="1"/>
    <col min="7454" max="7692" width="9.140625" style="20"/>
    <col min="7693" max="7693" width="11.7109375" style="20" customWidth="1"/>
    <col min="7694" max="7694" width="10.85546875" style="20" bestFit="1" customWidth="1"/>
    <col min="7695" max="7696" width="12.7109375" style="20" bestFit="1" customWidth="1"/>
    <col min="7697" max="7697" width="11.7109375" style="20" bestFit="1" customWidth="1"/>
    <col min="7698" max="7698" width="21.28515625" style="20" bestFit="1" customWidth="1"/>
    <col min="7699" max="7699" width="9.42578125" style="20" bestFit="1" customWidth="1"/>
    <col min="7700" max="7700" width="14.5703125" style="20" bestFit="1" customWidth="1"/>
    <col min="7701" max="7701" width="12.140625" style="20" customWidth="1"/>
    <col min="7702" max="7702" width="15.28515625" style="20" customWidth="1"/>
    <col min="7703" max="7703" width="12.28515625" style="20" bestFit="1" customWidth="1"/>
    <col min="7704" max="7704" width="15.5703125" style="20" bestFit="1" customWidth="1"/>
    <col min="7705" max="7705" width="12.28515625" style="20" bestFit="1" customWidth="1"/>
    <col min="7706" max="7706" width="16.5703125" style="20" customWidth="1"/>
    <col min="7707" max="7707" width="9.140625" style="20"/>
    <col min="7708" max="7708" width="23" style="20" customWidth="1"/>
    <col min="7709" max="7709" width="35.28515625" style="20" customWidth="1"/>
    <col min="7710" max="7948" width="9.140625" style="20"/>
    <col min="7949" max="7949" width="11.7109375" style="20" customWidth="1"/>
    <col min="7950" max="7950" width="10.85546875" style="20" bestFit="1" customWidth="1"/>
    <col min="7951" max="7952" width="12.7109375" style="20" bestFit="1" customWidth="1"/>
    <col min="7953" max="7953" width="11.7109375" style="20" bestFit="1" customWidth="1"/>
    <col min="7954" max="7954" width="21.28515625" style="20" bestFit="1" customWidth="1"/>
    <col min="7955" max="7955" width="9.42578125" style="20" bestFit="1" customWidth="1"/>
    <col min="7956" max="7956" width="14.5703125" style="20" bestFit="1" customWidth="1"/>
    <col min="7957" max="7957" width="12.140625" style="20" customWidth="1"/>
    <col min="7958" max="7958" width="15.28515625" style="20" customWidth="1"/>
    <col min="7959" max="7959" width="12.28515625" style="20" bestFit="1" customWidth="1"/>
    <col min="7960" max="7960" width="15.5703125" style="20" bestFit="1" customWidth="1"/>
    <col min="7961" max="7961" width="12.28515625" style="20" bestFit="1" customWidth="1"/>
    <col min="7962" max="7962" width="16.5703125" style="20" customWidth="1"/>
    <col min="7963" max="7963" width="9.140625" style="20"/>
    <col min="7964" max="7964" width="23" style="20" customWidth="1"/>
    <col min="7965" max="7965" width="35.28515625" style="20" customWidth="1"/>
    <col min="7966" max="8204" width="9.140625" style="20"/>
    <col min="8205" max="8205" width="11.7109375" style="20" customWidth="1"/>
    <col min="8206" max="8206" width="10.85546875" style="20" bestFit="1" customWidth="1"/>
    <col min="8207" max="8208" width="12.7109375" style="20" bestFit="1" customWidth="1"/>
    <col min="8209" max="8209" width="11.7109375" style="20" bestFit="1" customWidth="1"/>
    <col min="8210" max="8210" width="21.28515625" style="20" bestFit="1" customWidth="1"/>
    <col min="8211" max="8211" width="9.42578125" style="20" bestFit="1" customWidth="1"/>
    <col min="8212" max="8212" width="14.5703125" style="20" bestFit="1" customWidth="1"/>
    <col min="8213" max="8213" width="12.140625" style="20" customWidth="1"/>
    <col min="8214" max="8214" width="15.28515625" style="20" customWidth="1"/>
    <col min="8215" max="8215" width="12.28515625" style="20" bestFit="1" customWidth="1"/>
    <col min="8216" max="8216" width="15.5703125" style="20" bestFit="1" customWidth="1"/>
    <col min="8217" max="8217" width="12.28515625" style="20" bestFit="1" customWidth="1"/>
    <col min="8218" max="8218" width="16.5703125" style="20" customWidth="1"/>
    <col min="8219" max="8219" width="9.140625" style="20"/>
    <col min="8220" max="8220" width="23" style="20" customWidth="1"/>
    <col min="8221" max="8221" width="35.28515625" style="20" customWidth="1"/>
    <col min="8222" max="8460" width="9.140625" style="20"/>
    <col min="8461" max="8461" width="11.7109375" style="20" customWidth="1"/>
    <col min="8462" max="8462" width="10.85546875" style="20" bestFit="1" customWidth="1"/>
    <col min="8463" max="8464" width="12.7109375" style="20" bestFit="1" customWidth="1"/>
    <col min="8465" max="8465" width="11.7109375" style="20" bestFit="1" customWidth="1"/>
    <col min="8466" max="8466" width="21.28515625" style="20" bestFit="1" customWidth="1"/>
    <col min="8467" max="8467" width="9.42578125" style="20" bestFit="1" customWidth="1"/>
    <col min="8468" max="8468" width="14.5703125" style="20" bestFit="1" customWidth="1"/>
    <col min="8469" max="8469" width="12.140625" style="20" customWidth="1"/>
    <col min="8470" max="8470" width="15.28515625" style="20" customWidth="1"/>
    <col min="8471" max="8471" width="12.28515625" style="20" bestFit="1" customWidth="1"/>
    <col min="8472" max="8472" width="15.5703125" style="20" bestFit="1" customWidth="1"/>
    <col min="8473" max="8473" width="12.28515625" style="20" bestFit="1" customWidth="1"/>
    <col min="8474" max="8474" width="16.5703125" style="20" customWidth="1"/>
    <col min="8475" max="8475" width="9.140625" style="20"/>
    <col min="8476" max="8476" width="23" style="20" customWidth="1"/>
    <col min="8477" max="8477" width="35.28515625" style="20" customWidth="1"/>
    <col min="8478" max="8716" width="9.140625" style="20"/>
    <col min="8717" max="8717" width="11.7109375" style="20" customWidth="1"/>
    <col min="8718" max="8718" width="10.85546875" style="20" bestFit="1" customWidth="1"/>
    <col min="8719" max="8720" width="12.7109375" style="20" bestFit="1" customWidth="1"/>
    <col min="8721" max="8721" width="11.7109375" style="20" bestFit="1" customWidth="1"/>
    <col min="8722" max="8722" width="21.28515625" style="20" bestFit="1" customWidth="1"/>
    <col min="8723" max="8723" width="9.42578125" style="20" bestFit="1" customWidth="1"/>
    <col min="8724" max="8724" width="14.5703125" style="20" bestFit="1" customWidth="1"/>
    <col min="8725" max="8725" width="12.140625" style="20" customWidth="1"/>
    <col min="8726" max="8726" width="15.28515625" style="20" customWidth="1"/>
    <col min="8727" max="8727" width="12.28515625" style="20" bestFit="1" customWidth="1"/>
    <col min="8728" max="8728" width="15.5703125" style="20" bestFit="1" customWidth="1"/>
    <col min="8729" max="8729" width="12.28515625" style="20" bestFit="1" customWidth="1"/>
    <col min="8730" max="8730" width="16.5703125" style="20" customWidth="1"/>
    <col min="8731" max="8731" width="9.140625" style="20"/>
    <col min="8732" max="8732" width="23" style="20" customWidth="1"/>
    <col min="8733" max="8733" width="35.28515625" style="20" customWidth="1"/>
    <col min="8734" max="8972" width="9.140625" style="20"/>
    <col min="8973" max="8973" width="11.7109375" style="20" customWidth="1"/>
    <col min="8974" max="8974" width="10.85546875" style="20" bestFit="1" customWidth="1"/>
    <col min="8975" max="8976" width="12.7109375" style="20" bestFit="1" customWidth="1"/>
    <col min="8977" max="8977" width="11.7109375" style="20" bestFit="1" customWidth="1"/>
    <col min="8978" max="8978" width="21.28515625" style="20" bestFit="1" customWidth="1"/>
    <col min="8979" max="8979" width="9.42578125" style="20" bestFit="1" customWidth="1"/>
    <col min="8980" max="8980" width="14.5703125" style="20" bestFit="1" customWidth="1"/>
    <col min="8981" max="8981" width="12.140625" style="20" customWidth="1"/>
    <col min="8982" max="8982" width="15.28515625" style="20" customWidth="1"/>
    <col min="8983" max="8983" width="12.28515625" style="20" bestFit="1" customWidth="1"/>
    <col min="8984" max="8984" width="15.5703125" style="20" bestFit="1" customWidth="1"/>
    <col min="8985" max="8985" width="12.28515625" style="20" bestFit="1" customWidth="1"/>
    <col min="8986" max="8986" width="16.5703125" style="20" customWidth="1"/>
    <col min="8987" max="8987" width="9.140625" style="20"/>
    <col min="8988" max="8988" width="23" style="20" customWidth="1"/>
    <col min="8989" max="8989" width="35.28515625" style="20" customWidth="1"/>
    <col min="8990" max="9228" width="9.140625" style="20"/>
    <col min="9229" max="9229" width="11.7109375" style="20" customWidth="1"/>
    <col min="9230" max="9230" width="10.85546875" style="20" bestFit="1" customWidth="1"/>
    <col min="9231" max="9232" width="12.7109375" style="20" bestFit="1" customWidth="1"/>
    <col min="9233" max="9233" width="11.7109375" style="20" bestFit="1" customWidth="1"/>
    <col min="9234" max="9234" width="21.28515625" style="20" bestFit="1" customWidth="1"/>
    <col min="9235" max="9235" width="9.42578125" style="20" bestFit="1" customWidth="1"/>
    <col min="9236" max="9236" width="14.5703125" style="20" bestFit="1" customWidth="1"/>
    <col min="9237" max="9237" width="12.140625" style="20" customWidth="1"/>
    <col min="9238" max="9238" width="15.28515625" style="20" customWidth="1"/>
    <col min="9239" max="9239" width="12.28515625" style="20" bestFit="1" customWidth="1"/>
    <col min="9240" max="9240" width="15.5703125" style="20" bestFit="1" customWidth="1"/>
    <col min="9241" max="9241" width="12.28515625" style="20" bestFit="1" customWidth="1"/>
    <col min="9242" max="9242" width="16.5703125" style="20" customWidth="1"/>
    <col min="9243" max="9243" width="9.140625" style="20"/>
    <col min="9244" max="9244" width="23" style="20" customWidth="1"/>
    <col min="9245" max="9245" width="35.28515625" style="20" customWidth="1"/>
    <col min="9246" max="9484" width="9.140625" style="20"/>
    <col min="9485" max="9485" width="11.7109375" style="20" customWidth="1"/>
    <col min="9486" max="9486" width="10.85546875" style="20" bestFit="1" customWidth="1"/>
    <col min="9487" max="9488" width="12.7109375" style="20" bestFit="1" customWidth="1"/>
    <col min="9489" max="9489" width="11.7109375" style="20" bestFit="1" customWidth="1"/>
    <col min="9490" max="9490" width="21.28515625" style="20" bestFit="1" customWidth="1"/>
    <col min="9491" max="9491" width="9.42578125" style="20" bestFit="1" customWidth="1"/>
    <col min="9492" max="9492" width="14.5703125" style="20" bestFit="1" customWidth="1"/>
    <col min="9493" max="9493" width="12.140625" style="20" customWidth="1"/>
    <col min="9494" max="9494" width="15.28515625" style="20" customWidth="1"/>
    <col min="9495" max="9495" width="12.28515625" style="20" bestFit="1" customWidth="1"/>
    <col min="9496" max="9496" width="15.5703125" style="20" bestFit="1" customWidth="1"/>
    <col min="9497" max="9497" width="12.28515625" style="20" bestFit="1" customWidth="1"/>
    <col min="9498" max="9498" width="16.5703125" style="20" customWidth="1"/>
    <col min="9499" max="9499" width="9.140625" style="20"/>
    <col min="9500" max="9500" width="23" style="20" customWidth="1"/>
    <col min="9501" max="9501" width="35.28515625" style="20" customWidth="1"/>
    <col min="9502" max="9740" width="9.140625" style="20"/>
    <col min="9741" max="9741" width="11.7109375" style="20" customWidth="1"/>
    <col min="9742" max="9742" width="10.85546875" style="20" bestFit="1" customWidth="1"/>
    <col min="9743" max="9744" width="12.7109375" style="20" bestFit="1" customWidth="1"/>
    <col min="9745" max="9745" width="11.7109375" style="20" bestFit="1" customWidth="1"/>
    <col min="9746" max="9746" width="21.28515625" style="20" bestFit="1" customWidth="1"/>
    <col min="9747" max="9747" width="9.42578125" style="20" bestFit="1" customWidth="1"/>
    <col min="9748" max="9748" width="14.5703125" style="20" bestFit="1" customWidth="1"/>
    <col min="9749" max="9749" width="12.140625" style="20" customWidth="1"/>
    <col min="9750" max="9750" width="15.28515625" style="20" customWidth="1"/>
    <col min="9751" max="9751" width="12.28515625" style="20" bestFit="1" customWidth="1"/>
    <col min="9752" max="9752" width="15.5703125" style="20" bestFit="1" customWidth="1"/>
    <col min="9753" max="9753" width="12.28515625" style="20" bestFit="1" customWidth="1"/>
    <col min="9754" max="9754" width="16.5703125" style="20" customWidth="1"/>
    <col min="9755" max="9755" width="9.140625" style="20"/>
    <col min="9756" max="9756" width="23" style="20" customWidth="1"/>
    <col min="9757" max="9757" width="35.28515625" style="20" customWidth="1"/>
    <col min="9758" max="9996" width="9.140625" style="20"/>
    <col min="9997" max="9997" width="11.7109375" style="20" customWidth="1"/>
    <col min="9998" max="9998" width="10.85546875" style="20" bestFit="1" customWidth="1"/>
    <col min="9999" max="10000" width="12.7109375" style="20" bestFit="1" customWidth="1"/>
    <col min="10001" max="10001" width="11.7109375" style="20" bestFit="1" customWidth="1"/>
    <col min="10002" max="10002" width="21.28515625" style="20" bestFit="1" customWidth="1"/>
    <col min="10003" max="10003" width="9.42578125" style="20" bestFit="1" customWidth="1"/>
    <col min="10004" max="10004" width="14.5703125" style="20" bestFit="1" customWidth="1"/>
    <col min="10005" max="10005" width="12.140625" style="20" customWidth="1"/>
    <col min="10006" max="10006" width="15.28515625" style="20" customWidth="1"/>
    <col min="10007" max="10007" width="12.28515625" style="20" bestFit="1" customWidth="1"/>
    <col min="10008" max="10008" width="15.5703125" style="20" bestFit="1" customWidth="1"/>
    <col min="10009" max="10009" width="12.28515625" style="20" bestFit="1" customWidth="1"/>
    <col min="10010" max="10010" width="16.5703125" style="20" customWidth="1"/>
    <col min="10011" max="10011" width="9.140625" style="20"/>
    <col min="10012" max="10012" width="23" style="20" customWidth="1"/>
    <col min="10013" max="10013" width="35.28515625" style="20" customWidth="1"/>
    <col min="10014" max="10252" width="9.140625" style="20"/>
    <col min="10253" max="10253" width="11.7109375" style="20" customWidth="1"/>
    <col min="10254" max="10254" width="10.85546875" style="20" bestFit="1" customWidth="1"/>
    <col min="10255" max="10256" width="12.7109375" style="20" bestFit="1" customWidth="1"/>
    <col min="10257" max="10257" width="11.7109375" style="20" bestFit="1" customWidth="1"/>
    <col min="10258" max="10258" width="21.28515625" style="20" bestFit="1" customWidth="1"/>
    <col min="10259" max="10259" width="9.42578125" style="20" bestFit="1" customWidth="1"/>
    <col min="10260" max="10260" width="14.5703125" style="20" bestFit="1" customWidth="1"/>
    <col min="10261" max="10261" width="12.140625" style="20" customWidth="1"/>
    <col min="10262" max="10262" width="15.28515625" style="20" customWidth="1"/>
    <col min="10263" max="10263" width="12.28515625" style="20" bestFit="1" customWidth="1"/>
    <col min="10264" max="10264" width="15.5703125" style="20" bestFit="1" customWidth="1"/>
    <col min="10265" max="10265" width="12.28515625" style="20" bestFit="1" customWidth="1"/>
    <col min="10266" max="10266" width="16.5703125" style="20" customWidth="1"/>
    <col min="10267" max="10267" width="9.140625" style="20"/>
    <col min="10268" max="10268" width="23" style="20" customWidth="1"/>
    <col min="10269" max="10269" width="35.28515625" style="20" customWidth="1"/>
    <col min="10270" max="10508" width="9.140625" style="20"/>
    <col min="10509" max="10509" width="11.7109375" style="20" customWidth="1"/>
    <col min="10510" max="10510" width="10.85546875" style="20" bestFit="1" customWidth="1"/>
    <col min="10511" max="10512" width="12.7109375" style="20" bestFit="1" customWidth="1"/>
    <col min="10513" max="10513" width="11.7109375" style="20" bestFit="1" customWidth="1"/>
    <col min="10514" max="10514" width="21.28515625" style="20" bestFit="1" customWidth="1"/>
    <col min="10515" max="10515" width="9.42578125" style="20" bestFit="1" customWidth="1"/>
    <col min="10516" max="10516" width="14.5703125" style="20" bestFit="1" customWidth="1"/>
    <col min="10517" max="10517" width="12.140625" style="20" customWidth="1"/>
    <col min="10518" max="10518" width="15.28515625" style="20" customWidth="1"/>
    <col min="10519" max="10519" width="12.28515625" style="20" bestFit="1" customWidth="1"/>
    <col min="10520" max="10520" width="15.5703125" style="20" bestFit="1" customWidth="1"/>
    <col min="10521" max="10521" width="12.28515625" style="20" bestFit="1" customWidth="1"/>
    <col min="10522" max="10522" width="16.5703125" style="20" customWidth="1"/>
    <col min="10523" max="10523" width="9.140625" style="20"/>
    <col min="10524" max="10524" width="23" style="20" customWidth="1"/>
    <col min="10525" max="10525" width="35.28515625" style="20" customWidth="1"/>
    <col min="10526" max="10764" width="9.140625" style="20"/>
    <col min="10765" max="10765" width="11.7109375" style="20" customWidth="1"/>
    <col min="10766" max="10766" width="10.85546875" style="20" bestFit="1" customWidth="1"/>
    <col min="10767" max="10768" width="12.7109375" style="20" bestFit="1" customWidth="1"/>
    <col min="10769" max="10769" width="11.7109375" style="20" bestFit="1" customWidth="1"/>
    <col min="10770" max="10770" width="21.28515625" style="20" bestFit="1" customWidth="1"/>
    <col min="10771" max="10771" width="9.42578125" style="20" bestFit="1" customWidth="1"/>
    <col min="10772" max="10772" width="14.5703125" style="20" bestFit="1" customWidth="1"/>
    <col min="10773" max="10773" width="12.140625" style="20" customWidth="1"/>
    <col min="10774" max="10774" width="15.28515625" style="20" customWidth="1"/>
    <col min="10775" max="10775" width="12.28515625" style="20" bestFit="1" customWidth="1"/>
    <col min="10776" max="10776" width="15.5703125" style="20" bestFit="1" customWidth="1"/>
    <col min="10777" max="10777" width="12.28515625" style="20" bestFit="1" customWidth="1"/>
    <col min="10778" max="10778" width="16.5703125" style="20" customWidth="1"/>
    <col min="10779" max="10779" width="9.140625" style="20"/>
    <col min="10780" max="10780" width="23" style="20" customWidth="1"/>
    <col min="10781" max="10781" width="35.28515625" style="20" customWidth="1"/>
    <col min="10782" max="11020" width="9.140625" style="20"/>
    <col min="11021" max="11021" width="11.7109375" style="20" customWidth="1"/>
    <col min="11022" max="11022" width="10.85546875" style="20" bestFit="1" customWidth="1"/>
    <col min="11023" max="11024" width="12.7109375" style="20" bestFit="1" customWidth="1"/>
    <col min="11025" max="11025" width="11.7109375" style="20" bestFit="1" customWidth="1"/>
    <col min="11026" max="11026" width="21.28515625" style="20" bestFit="1" customWidth="1"/>
    <col min="11027" max="11027" width="9.42578125" style="20" bestFit="1" customWidth="1"/>
    <col min="11028" max="11028" width="14.5703125" style="20" bestFit="1" customWidth="1"/>
    <col min="11029" max="11029" width="12.140625" style="20" customWidth="1"/>
    <col min="11030" max="11030" width="15.28515625" style="20" customWidth="1"/>
    <col min="11031" max="11031" width="12.28515625" style="20" bestFit="1" customWidth="1"/>
    <col min="11032" max="11032" width="15.5703125" style="20" bestFit="1" customWidth="1"/>
    <col min="11033" max="11033" width="12.28515625" style="20" bestFit="1" customWidth="1"/>
    <col min="11034" max="11034" width="16.5703125" style="20" customWidth="1"/>
    <col min="11035" max="11035" width="9.140625" style="20"/>
    <col min="11036" max="11036" width="23" style="20" customWidth="1"/>
    <col min="11037" max="11037" width="35.28515625" style="20" customWidth="1"/>
    <col min="11038" max="11276" width="9.140625" style="20"/>
    <col min="11277" max="11277" width="11.7109375" style="20" customWidth="1"/>
    <col min="11278" max="11278" width="10.85546875" style="20" bestFit="1" customWidth="1"/>
    <col min="11279" max="11280" width="12.7109375" style="20" bestFit="1" customWidth="1"/>
    <col min="11281" max="11281" width="11.7109375" style="20" bestFit="1" customWidth="1"/>
    <col min="11282" max="11282" width="21.28515625" style="20" bestFit="1" customWidth="1"/>
    <col min="11283" max="11283" width="9.42578125" style="20" bestFit="1" customWidth="1"/>
    <col min="11284" max="11284" width="14.5703125" style="20" bestFit="1" customWidth="1"/>
    <col min="11285" max="11285" width="12.140625" style="20" customWidth="1"/>
    <col min="11286" max="11286" width="15.28515625" style="20" customWidth="1"/>
    <col min="11287" max="11287" width="12.28515625" style="20" bestFit="1" customWidth="1"/>
    <col min="11288" max="11288" width="15.5703125" style="20" bestFit="1" customWidth="1"/>
    <col min="11289" max="11289" width="12.28515625" style="20" bestFit="1" customWidth="1"/>
    <col min="11290" max="11290" width="16.5703125" style="20" customWidth="1"/>
    <col min="11291" max="11291" width="9.140625" style="20"/>
    <col min="11292" max="11292" width="23" style="20" customWidth="1"/>
    <col min="11293" max="11293" width="35.28515625" style="20" customWidth="1"/>
    <col min="11294" max="11532" width="9.140625" style="20"/>
    <col min="11533" max="11533" width="11.7109375" style="20" customWidth="1"/>
    <col min="11534" max="11534" width="10.85546875" style="20" bestFit="1" customWidth="1"/>
    <col min="11535" max="11536" width="12.7109375" style="20" bestFit="1" customWidth="1"/>
    <col min="11537" max="11537" width="11.7109375" style="20" bestFit="1" customWidth="1"/>
    <col min="11538" max="11538" width="21.28515625" style="20" bestFit="1" customWidth="1"/>
    <col min="11539" max="11539" width="9.42578125" style="20" bestFit="1" customWidth="1"/>
    <col min="11540" max="11540" width="14.5703125" style="20" bestFit="1" customWidth="1"/>
    <col min="11541" max="11541" width="12.140625" style="20" customWidth="1"/>
    <col min="11542" max="11542" width="15.28515625" style="20" customWidth="1"/>
    <col min="11543" max="11543" width="12.28515625" style="20" bestFit="1" customWidth="1"/>
    <col min="11544" max="11544" width="15.5703125" style="20" bestFit="1" customWidth="1"/>
    <col min="11545" max="11545" width="12.28515625" style="20" bestFit="1" customWidth="1"/>
    <col min="11546" max="11546" width="16.5703125" style="20" customWidth="1"/>
    <col min="11547" max="11547" width="9.140625" style="20"/>
    <col min="11548" max="11548" width="23" style="20" customWidth="1"/>
    <col min="11549" max="11549" width="35.28515625" style="20" customWidth="1"/>
    <col min="11550" max="11788" width="9.140625" style="20"/>
    <col min="11789" max="11789" width="11.7109375" style="20" customWidth="1"/>
    <col min="11790" max="11790" width="10.85546875" style="20" bestFit="1" customWidth="1"/>
    <col min="11791" max="11792" width="12.7109375" style="20" bestFit="1" customWidth="1"/>
    <col min="11793" max="11793" width="11.7109375" style="20" bestFit="1" customWidth="1"/>
    <col min="11794" max="11794" width="21.28515625" style="20" bestFit="1" customWidth="1"/>
    <col min="11795" max="11795" width="9.42578125" style="20" bestFit="1" customWidth="1"/>
    <col min="11796" max="11796" width="14.5703125" style="20" bestFit="1" customWidth="1"/>
    <col min="11797" max="11797" width="12.140625" style="20" customWidth="1"/>
    <col min="11798" max="11798" width="15.28515625" style="20" customWidth="1"/>
    <col min="11799" max="11799" width="12.28515625" style="20" bestFit="1" customWidth="1"/>
    <col min="11800" max="11800" width="15.5703125" style="20" bestFit="1" customWidth="1"/>
    <col min="11801" max="11801" width="12.28515625" style="20" bestFit="1" customWidth="1"/>
    <col min="11802" max="11802" width="16.5703125" style="20" customWidth="1"/>
    <col min="11803" max="11803" width="9.140625" style="20"/>
    <col min="11804" max="11804" width="23" style="20" customWidth="1"/>
    <col min="11805" max="11805" width="35.28515625" style="20" customWidth="1"/>
    <col min="11806" max="12044" width="9.140625" style="20"/>
    <col min="12045" max="12045" width="11.7109375" style="20" customWidth="1"/>
    <col min="12046" max="12046" width="10.85546875" style="20" bestFit="1" customWidth="1"/>
    <col min="12047" max="12048" width="12.7109375" style="20" bestFit="1" customWidth="1"/>
    <col min="12049" max="12049" width="11.7109375" style="20" bestFit="1" customWidth="1"/>
    <col min="12050" max="12050" width="21.28515625" style="20" bestFit="1" customWidth="1"/>
    <col min="12051" max="12051" width="9.42578125" style="20" bestFit="1" customWidth="1"/>
    <col min="12052" max="12052" width="14.5703125" style="20" bestFit="1" customWidth="1"/>
    <col min="12053" max="12053" width="12.140625" style="20" customWidth="1"/>
    <col min="12054" max="12054" width="15.28515625" style="20" customWidth="1"/>
    <col min="12055" max="12055" width="12.28515625" style="20" bestFit="1" customWidth="1"/>
    <col min="12056" max="12056" width="15.5703125" style="20" bestFit="1" customWidth="1"/>
    <col min="12057" max="12057" width="12.28515625" style="20" bestFit="1" customWidth="1"/>
    <col min="12058" max="12058" width="16.5703125" style="20" customWidth="1"/>
    <col min="12059" max="12059" width="9.140625" style="20"/>
    <col min="12060" max="12060" width="23" style="20" customWidth="1"/>
    <col min="12061" max="12061" width="35.28515625" style="20" customWidth="1"/>
    <col min="12062" max="12300" width="9.140625" style="20"/>
    <col min="12301" max="12301" width="11.7109375" style="20" customWidth="1"/>
    <col min="12302" max="12302" width="10.85546875" style="20" bestFit="1" customWidth="1"/>
    <col min="12303" max="12304" width="12.7109375" style="20" bestFit="1" customWidth="1"/>
    <col min="12305" max="12305" width="11.7109375" style="20" bestFit="1" customWidth="1"/>
    <col min="12306" max="12306" width="21.28515625" style="20" bestFit="1" customWidth="1"/>
    <col min="12307" max="12307" width="9.42578125" style="20" bestFit="1" customWidth="1"/>
    <col min="12308" max="12308" width="14.5703125" style="20" bestFit="1" customWidth="1"/>
    <col min="12309" max="12309" width="12.140625" style="20" customWidth="1"/>
    <col min="12310" max="12310" width="15.28515625" style="20" customWidth="1"/>
    <col min="12311" max="12311" width="12.28515625" style="20" bestFit="1" customWidth="1"/>
    <col min="12312" max="12312" width="15.5703125" style="20" bestFit="1" customWidth="1"/>
    <col min="12313" max="12313" width="12.28515625" style="20" bestFit="1" customWidth="1"/>
    <col min="12314" max="12314" width="16.5703125" style="20" customWidth="1"/>
    <col min="12315" max="12315" width="9.140625" style="20"/>
    <col min="12316" max="12316" width="23" style="20" customWidth="1"/>
    <col min="12317" max="12317" width="35.28515625" style="20" customWidth="1"/>
    <col min="12318" max="12556" width="9.140625" style="20"/>
    <col min="12557" max="12557" width="11.7109375" style="20" customWidth="1"/>
    <col min="12558" max="12558" width="10.85546875" style="20" bestFit="1" customWidth="1"/>
    <col min="12559" max="12560" width="12.7109375" style="20" bestFit="1" customWidth="1"/>
    <col min="12561" max="12561" width="11.7109375" style="20" bestFit="1" customWidth="1"/>
    <col min="12562" max="12562" width="21.28515625" style="20" bestFit="1" customWidth="1"/>
    <col min="12563" max="12563" width="9.42578125" style="20" bestFit="1" customWidth="1"/>
    <col min="12564" max="12564" width="14.5703125" style="20" bestFit="1" customWidth="1"/>
    <col min="12565" max="12565" width="12.140625" style="20" customWidth="1"/>
    <col min="12566" max="12566" width="15.28515625" style="20" customWidth="1"/>
    <col min="12567" max="12567" width="12.28515625" style="20" bestFit="1" customWidth="1"/>
    <col min="12568" max="12568" width="15.5703125" style="20" bestFit="1" customWidth="1"/>
    <col min="12569" max="12569" width="12.28515625" style="20" bestFit="1" customWidth="1"/>
    <col min="12570" max="12570" width="16.5703125" style="20" customWidth="1"/>
    <col min="12571" max="12571" width="9.140625" style="20"/>
    <col min="12572" max="12572" width="23" style="20" customWidth="1"/>
    <col min="12573" max="12573" width="35.28515625" style="20" customWidth="1"/>
    <col min="12574" max="12812" width="9.140625" style="20"/>
    <col min="12813" max="12813" width="11.7109375" style="20" customWidth="1"/>
    <col min="12814" max="12814" width="10.85546875" style="20" bestFit="1" customWidth="1"/>
    <col min="12815" max="12816" width="12.7109375" style="20" bestFit="1" customWidth="1"/>
    <col min="12817" max="12817" width="11.7109375" style="20" bestFit="1" customWidth="1"/>
    <col min="12818" max="12818" width="21.28515625" style="20" bestFit="1" customWidth="1"/>
    <col min="12819" max="12819" width="9.42578125" style="20" bestFit="1" customWidth="1"/>
    <col min="12820" max="12820" width="14.5703125" style="20" bestFit="1" customWidth="1"/>
    <col min="12821" max="12821" width="12.140625" style="20" customWidth="1"/>
    <col min="12822" max="12822" width="15.28515625" style="20" customWidth="1"/>
    <col min="12823" max="12823" width="12.28515625" style="20" bestFit="1" customWidth="1"/>
    <col min="12824" max="12824" width="15.5703125" style="20" bestFit="1" customWidth="1"/>
    <col min="12825" max="12825" width="12.28515625" style="20" bestFit="1" customWidth="1"/>
    <col min="12826" max="12826" width="16.5703125" style="20" customWidth="1"/>
    <col min="12827" max="12827" width="9.140625" style="20"/>
    <col min="12828" max="12828" width="23" style="20" customWidth="1"/>
    <col min="12829" max="12829" width="35.28515625" style="20" customWidth="1"/>
    <col min="12830" max="13068" width="9.140625" style="20"/>
    <col min="13069" max="13069" width="11.7109375" style="20" customWidth="1"/>
    <col min="13070" max="13070" width="10.85546875" style="20" bestFit="1" customWidth="1"/>
    <col min="13071" max="13072" width="12.7109375" style="20" bestFit="1" customWidth="1"/>
    <col min="13073" max="13073" width="11.7109375" style="20" bestFit="1" customWidth="1"/>
    <col min="13074" max="13074" width="21.28515625" style="20" bestFit="1" customWidth="1"/>
    <col min="13075" max="13075" width="9.42578125" style="20" bestFit="1" customWidth="1"/>
    <col min="13076" max="13076" width="14.5703125" style="20" bestFit="1" customWidth="1"/>
    <col min="13077" max="13077" width="12.140625" style="20" customWidth="1"/>
    <col min="13078" max="13078" width="15.28515625" style="20" customWidth="1"/>
    <col min="13079" max="13079" width="12.28515625" style="20" bestFit="1" customWidth="1"/>
    <col min="13080" max="13080" width="15.5703125" style="20" bestFit="1" customWidth="1"/>
    <col min="13081" max="13081" width="12.28515625" style="20" bestFit="1" customWidth="1"/>
    <col min="13082" max="13082" width="16.5703125" style="20" customWidth="1"/>
    <col min="13083" max="13083" width="9.140625" style="20"/>
    <col min="13084" max="13084" width="23" style="20" customWidth="1"/>
    <col min="13085" max="13085" width="35.28515625" style="20" customWidth="1"/>
    <col min="13086" max="13324" width="9.140625" style="20"/>
    <col min="13325" max="13325" width="11.7109375" style="20" customWidth="1"/>
    <col min="13326" max="13326" width="10.85546875" style="20" bestFit="1" customWidth="1"/>
    <col min="13327" max="13328" width="12.7109375" style="20" bestFit="1" customWidth="1"/>
    <col min="13329" max="13329" width="11.7109375" style="20" bestFit="1" customWidth="1"/>
    <col min="13330" max="13330" width="21.28515625" style="20" bestFit="1" customWidth="1"/>
    <col min="13331" max="13331" width="9.42578125" style="20" bestFit="1" customWidth="1"/>
    <col min="13332" max="13332" width="14.5703125" style="20" bestFit="1" customWidth="1"/>
    <col min="13333" max="13333" width="12.140625" style="20" customWidth="1"/>
    <col min="13334" max="13334" width="15.28515625" style="20" customWidth="1"/>
    <col min="13335" max="13335" width="12.28515625" style="20" bestFit="1" customWidth="1"/>
    <col min="13336" max="13336" width="15.5703125" style="20" bestFit="1" customWidth="1"/>
    <col min="13337" max="13337" width="12.28515625" style="20" bestFit="1" customWidth="1"/>
    <col min="13338" max="13338" width="16.5703125" style="20" customWidth="1"/>
    <col min="13339" max="13339" width="9.140625" style="20"/>
    <col min="13340" max="13340" width="23" style="20" customWidth="1"/>
    <col min="13341" max="13341" width="35.28515625" style="20" customWidth="1"/>
    <col min="13342" max="13580" width="9.140625" style="20"/>
    <col min="13581" max="13581" width="11.7109375" style="20" customWidth="1"/>
    <col min="13582" max="13582" width="10.85546875" style="20" bestFit="1" customWidth="1"/>
    <col min="13583" max="13584" width="12.7109375" style="20" bestFit="1" customWidth="1"/>
    <col min="13585" max="13585" width="11.7109375" style="20" bestFit="1" customWidth="1"/>
    <col min="13586" max="13586" width="21.28515625" style="20" bestFit="1" customWidth="1"/>
    <col min="13587" max="13587" width="9.42578125" style="20" bestFit="1" customWidth="1"/>
    <col min="13588" max="13588" width="14.5703125" style="20" bestFit="1" customWidth="1"/>
    <col min="13589" max="13589" width="12.140625" style="20" customWidth="1"/>
    <col min="13590" max="13590" width="15.28515625" style="20" customWidth="1"/>
    <col min="13591" max="13591" width="12.28515625" style="20" bestFit="1" customWidth="1"/>
    <col min="13592" max="13592" width="15.5703125" style="20" bestFit="1" customWidth="1"/>
    <col min="13593" max="13593" width="12.28515625" style="20" bestFit="1" customWidth="1"/>
    <col min="13594" max="13594" width="16.5703125" style="20" customWidth="1"/>
    <col min="13595" max="13595" width="9.140625" style="20"/>
    <col min="13596" max="13596" width="23" style="20" customWidth="1"/>
    <col min="13597" max="13597" width="35.28515625" style="20" customWidth="1"/>
    <col min="13598" max="13836" width="9.140625" style="20"/>
    <col min="13837" max="13837" width="11.7109375" style="20" customWidth="1"/>
    <col min="13838" max="13838" width="10.85546875" style="20" bestFit="1" customWidth="1"/>
    <col min="13839" max="13840" width="12.7109375" style="20" bestFit="1" customWidth="1"/>
    <col min="13841" max="13841" width="11.7109375" style="20" bestFit="1" customWidth="1"/>
    <col min="13842" max="13842" width="21.28515625" style="20" bestFit="1" customWidth="1"/>
    <col min="13843" max="13843" width="9.42578125" style="20" bestFit="1" customWidth="1"/>
    <col min="13844" max="13844" width="14.5703125" style="20" bestFit="1" customWidth="1"/>
    <col min="13845" max="13845" width="12.140625" style="20" customWidth="1"/>
    <col min="13846" max="13846" width="15.28515625" style="20" customWidth="1"/>
    <col min="13847" max="13847" width="12.28515625" style="20" bestFit="1" customWidth="1"/>
    <col min="13848" max="13848" width="15.5703125" style="20" bestFit="1" customWidth="1"/>
    <col min="13849" max="13849" width="12.28515625" style="20" bestFit="1" customWidth="1"/>
    <col min="13850" max="13850" width="16.5703125" style="20" customWidth="1"/>
    <col min="13851" max="13851" width="9.140625" style="20"/>
    <col min="13852" max="13852" width="23" style="20" customWidth="1"/>
    <col min="13853" max="13853" width="35.28515625" style="20" customWidth="1"/>
    <col min="13854" max="14092" width="9.140625" style="20"/>
    <col min="14093" max="14093" width="11.7109375" style="20" customWidth="1"/>
    <col min="14094" max="14094" width="10.85546875" style="20" bestFit="1" customWidth="1"/>
    <col min="14095" max="14096" width="12.7109375" style="20" bestFit="1" customWidth="1"/>
    <col min="14097" max="14097" width="11.7109375" style="20" bestFit="1" customWidth="1"/>
    <col min="14098" max="14098" width="21.28515625" style="20" bestFit="1" customWidth="1"/>
    <col min="14099" max="14099" width="9.42578125" style="20" bestFit="1" customWidth="1"/>
    <col min="14100" max="14100" width="14.5703125" style="20" bestFit="1" customWidth="1"/>
    <col min="14101" max="14101" width="12.140625" style="20" customWidth="1"/>
    <col min="14102" max="14102" width="15.28515625" style="20" customWidth="1"/>
    <col min="14103" max="14103" width="12.28515625" style="20" bestFit="1" customWidth="1"/>
    <col min="14104" max="14104" width="15.5703125" style="20" bestFit="1" customWidth="1"/>
    <col min="14105" max="14105" width="12.28515625" style="20" bestFit="1" customWidth="1"/>
    <col min="14106" max="14106" width="16.5703125" style="20" customWidth="1"/>
    <col min="14107" max="14107" width="9.140625" style="20"/>
    <col min="14108" max="14108" width="23" style="20" customWidth="1"/>
    <col min="14109" max="14109" width="35.28515625" style="20" customWidth="1"/>
    <col min="14110" max="14348" width="9.140625" style="20"/>
    <col min="14349" max="14349" width="11.7109375" style="20" customWidth="1"/>
    <col min="14350" max="14350" width="10.85546875" style="20" bestFit="1" customWidth="1"/>
    <col min="14351" max="14352" width="12.7109375" style="20" bestFit="1" customWidth="1"/>
    <col min="14353" max="14353" width="11.7109375" style="20" bestFit="1" customWidth="1"/>
    <col min="14354" max="14354" width="21.28515625" style="20" bestFit="1" customWidth="1"/>
    <col min="14355" max="14355" width="9.42578125" style="20" bestFit="1" customWidth="1"/>
    <col min="14356" max="14356" width="14.5703125" style="20" bestFit="1" customWidth="1"/>
    <col min="14357" max="14357" width="12.140625" style="20" customWidth="1"/>
    <col min="14358" max="14358" width="15.28515625" style="20" customWidth="1"/>
    <col min="14359" max="14359" width="12.28515625" style="20" bestFit="1" customWidth="1"/>
    <col min="14360" max="14360" width="15.5703125" style="20" bestFit="1" customWidth="1"/>
    <col min="14361" max="14361" width="12.28515625" style="20" bestFit="1" customWidth="1"/>
    <col min="14362" max="14362" width="16.5703125" style="20" customWidth="1"/>
    <col min="14363" max="14363" width="9.140625" style="20"/>
    <col min="14364" max="14364" width="23" style="20" customWidth="1"/>
    <col min="14365" max="14365" width="35.28515625" style="20" customWidth="1"/>
    <col min="14366" max="14604" width="9.140625" style="20"/>
    <col min="14605" max="14605" width="11.7109375" style="20" customWidth="1"/>
    <col min="14606" max="14606" width="10.85546875" style="20" bestFit="1" customWidth="1"/>
    <col min="14607" max="14608" width="12.7109375" style="20" bestFit="1" customWidth="1"/>
    <col min="14609" max="14609" width="11.7109375" style="20" bestFit="1" customWidth="1"/>
    <col min="14610" max="14610" width="21.28515625" style="20" bestFit="1" customWidth="1"/>
    <col min="14611" max="14611" width="9.42578125" style="20" bestFit="1" customWidth="1"/>
    <col min="14612" max="14612" width="14.5703125" style="20" bestFit="1" customWidth="1"/>
    <col min="14613" max="14613" width="12.140625" style="20" customWidth="1"/>
    <col min="14614" max="14614" width="15.28515625" style="20" customWidth="1"/>
    <col min="14615" max="14615" width="12.28515625" style="20" bestFit="1" customWidth="1"/>
    <col min="14616" max="14616" width="15.5703125" style="20" bestFit="1" customWidth="1"/>
    <col min="14617" max="14617" width="12.28515625" style="20" bestFit="1" customWidth="1"/>
    <col min="14618" max="14618" width="16.5703125" style="20" customWidth="1"/>
    <col min="14619" max="14619" width="9.140625" style="20"/>
    <col min="14620" max="14620" width="23" style="20" customWidth="1"/>
    <col min="14621" max="14621" width="35.28515625" style="20" customWidth="1"/>
    <col min="14622" max="14860" width="9.140625" style="20"/>
    <col min="14861" max="14861" width="11.7109375" style="20" customWidth="1"/>
    <col min="14862" max="14862" width="10.85546875" style="20" bestFit="1" customWidth="1"/>
    <col min="14863" max="14864" width="12.7109375" style="20" bestFit="1" customWidth="1"/>
    <col min="14865" max="14865" width="11.7109375" style="20" bestFit="1" customWidth="1"/>
    <col min="14866" max="14866" width="21.28515625" style="20" bestFit="1" customWidth="1"/>
    <col min="14867" max="14867" width="9.42578125" style="20" bestFit="1" customWidth="1"/>
    <col min="14868" max="14868" width="14.5703125" style="20" bestFit="1" customWidth="1"/>
    <col min="14869" max="14869" width="12.140625" style="20" customWidth="1"/>
    <col min="14870" max="14870" width="15.28515625" style="20" customWidth="1"/>
    <col min="14871" max="14871" width="12.28515625" style="20" bestFit="1" customWidth="1"/>
    <col min="14872" max="14872" width="15.5703125" style="20" bestFit="1" customWidth="1"/>
    <col min="14873" max="14873" width="12.28515625" style="20" bestFit="1" customWidth="1"/>
    <col min="14874" max="14874" width="16.5703125" style="20" customWidth="1"/>
    <col min="14875" max="14875" width="9.140625" style="20"/>
    <col min="14876" max="14876" width="23" style="20" customWidth="1"/>
    <col min="14877" max="14877" width="35.28515625" style="20" customWidth="1"/>
    <col min="14878" max="15116" width="9.140625" style="20"/>
    <col min="15117" max="15117" width="11.7109375" style="20" customWidth="1"/>
    <col min="15118" max="15118" width="10.85546875" style="20" bestFit="1" customWidth="1"/>
    <col min="15119" max="15120" width="12.7109375" style="20" bestFit="1" customWidth="1"/>
    <col min="15121" max="15121" width="11.7109375" style="20" bestFit="1" customWidth="1"/>
    <col min="15122" max="15122" width="21.28515625" style="20" bestFit="1" customWidth="1"/>
    <col min="15123" max="15123" width="9.42578125" style="20" bestFit="1" customWidth="1"/>
    <col min="15124" max="15124" width="14.5703125" style="20" bestFit="1" customWidth="1"/>
    <col min="15125" max="15125" width="12.140625" style="20" customWidth="1"/>
    <col min="15126" max="15126" width="15.28515625" style="20" customWidth="1"/>
    <col min="15127" max="15127" width="12.28515625" style="20" bestFit="1" customWidth="1"/>
    <col min="15128" max="15128" width="15.5703125" style="20" bestFit="1" customWidth="1"/>
    <col min="15129" max="15129" width="12.28515625" style="20" bestFit="1" customWidth="1"/>
    <col min="15130" max="15130" width="16.5703125" style="20" customWidth="1"/>
    <col min="15131" max="15131" width="9.140625" style="20"/>
    <col min="15132" max="15132" width="23" style="20" customWidth="1"/>
    <col min="15133" max="15133" width="35.28515625" style="20" customWidth="1"/>
    <col min="15134" max="15372" width="9.140625" style="20"/>
    <col min="15373" max="15373" width="11.7109375" style="20" customWidth="1"/>
    <col min="15374" max="15374" width="10.85546875" style="20" bestFit="1" customWidth="1"/>
    <col min="15375" max="15376" width="12.7109375" style="20" bestFit="1" customWidth="1"/>
    <col min="15377" max="15377" width="11.7109375" style="20" bestFit="1" customWidth="1"/>
    <col min="15378" max="15378" width="21.28515625" style="20" bestFit="1" customWidth="1"/>
    <col min="15379" max="15379" width="9.42578125" style="20" bestFit="1" customWidth="1"/>
    <col min="15380" max="15380" width="14.5703125" style="20" bestFit="1" customWidth="1"/>
    <col min="15381" max="15381" width="12.140625" style="20" customWidth="1"/>
    <col min="15382" max="15382" width="15.28515625" style="20" customWidth="1"/>
    <col min="15383" max="15383" width="12.28515625" style="20" bestFit="1" customWidth="1"/>
    <col min="15384" max="15384" width="15.5703125" style="20" bestFit="1" customWidth="1"/>
    <col min="15385" max="15385" width="12.28515625" style="20" bestFit="1" customWidth="1"/>
    <col min="15386" max="15386" width="16.5703125" style="20" customWidth="1"/>
    <col min="15387" max="15387" width="9.140625" style="20"/>
    <col min="15388" max="15388" width="23" style="20" customWidth="1"/>
    <col min="15389" max="15389" width="35.28515625" style="20" customWidth="1"/>
    <col min="15390" max="15628" width="9.140625" style="20"/>
    <col min="15629" max="15629" width="11.7109375" style="20" customWidth="1"/>
    <col min="15630" max="15630" width="10.85546875" style="20" bestFit="1" customWidth="1"/>
    <col min="15631" max="15632" width="12.7109375" style="20" bestFit="1" customWidth="1"/>
    <col min="15633" max="15633" width="11.7109375" style="20" bestFit="1" customWidth="1"/>
    <col min="15634" max="15634" width="21.28515625" style="20" bestFit="1" customWidth="1"/>
    <col min="15635" max="15635" width="9.42578125" style="20" bestFit="1" customWidth="1"/>
    <col min="15636" max="15636" width="14.5703125" style="20" bestFit="1" customWidth="1"/>
    <col min="15637" max="15637" width="12.140625" style="20" customWidth="1"/>
    <col min="15638" max="15638" width="15.28515625" style="20" customWidth="1"/>
    <col min="15639" max="15639" width="12.28515625" style="20" bestFit="1" customWidth="1"/>
    <col min="15640" max="15640" width="15.5703125" style="20" bestFit="1" customWidth="1"/>
    <col min="15641" max="15641" width="12.28515625" style="20" bestFit="1" customWidth="1"/>
    <col min="15642" max="15642" width="16.5703125" style="20" customWidth="1"/>
    <col min="15643" max="15643" width="9.140625" style="20"/>
    <col min="15644" max="15644" width="23" style="20" customWidth="1"/>
    <col min="15645" max="15645" width="35.28515625" style="20" customWidth="1"/>
    <col min="15646" max="15884" width="9.140625" style="20"/>
    <col min="15885" max="15885" width="11.7109375" style="20" customWidth="1"/>
    <col min="15886" max="15886" width="10.85546875" style="20" bestFit="1" customWidth="1"/>
    <col min="15887" max="15888" width="12.7109375" style="20" bestFit="1" customWidth="1"/>
    <col min="15889" max="15889" width="11.7109375" style="20" bestFit="1" customWidth="1"/>
    <col min="15890" max="15890" width="21.28515625" style="20" bestFit="1" customWidth="1"/>
    <col min="15891" max="15891" width="9.42578125" style="20" bestFit="1" customWidth="1"/>
    <col min="15892" max="15892" width="14.5703125" style="20" bestFit="1" customWidth="1"/>
    <col min="15893" max="15893" width="12.140625" style="20" customWidth="1"/>
    <col min="15894" max="15894" width="15.28515625" style="20" customWidth="1"/>
    <col min="15895" max="15895" width="12.28515625" style="20" bestFit="1" customWidth="1"/>
    <col min="15896" max="15896" width="15.5703125" style="20" bestFit="1" customWidth="1"/>
    <col min="15897" max="15897" width="12.28515625" style="20" bestFit="1" customWidth="1"/>
    <col min="15898" max="15898" width="16.5703125" style="20" customWidth="1"/>
    <col min="15899" max="15899" width="9.140625" style="20"/>
    <col min="15900" max="15900" width="23" style="20" customWidth="1"/>
    <col min="15901" max="15901" width="35.28515625" style="20" customWidth="1"/>
    <col min="15902" max="16140" width="9.140625" style="20"/>
    <col min="16141" max="16141" width="11.7109375" style="20" customWidth="1"/>
    <col min="16142" max="16142" width="10.85546875" style="20" bestFit="1" customWidth="1"/>
    <col min="16143" max="16144" width="12.7109375" style="20" bestFit="1" customWidth="1"/>
    <col min="16145" max="16145" width="11.7109375" style="20" bestFit="1" customWidth="1"/>
    <col min="16146" max="16146" width="21.28515625" style="20" bestFit="1" customWidth="1"/>
    <col min="16147" max="16147" width="9.42578125" style="20" bestFit="1" customWidth="1"/>
    <col min="16148" max="16148" width="14.5703125" style="20" bestFit="1" customWidth="1"/>
    <col min="16149" max="16149" width="12.140625" style="20" customWidth="1"/>
    <col min="16150" max="16150" width="15.28515625" style="20" customWidth="1"/>
    <col min="16151" max="16151" width="12.28515625" style="20" bestFit="1" customWidth="1"/>
    <col min="16152" max="16152" width="15.5703125" style="20" bestFit="1" customWidth="1"/>
    <col min="16153" max="16153" width="12.28515625" style="20" bestFit="1" customWidth="1"/>
    <col min="16154" max="16154" width="16.5703125" style="20" customWidth="1"/>
    <col min="16155" max="16155" width="9.140625" style="20"/>
    <col min="16156" max="16156" width="23" style="20" customWidth="1"/>
    <col min="16157" max="16157" width="35.28515625" style="20" customWidth="1"/>
    <col min="16158" max="16384" width="9.140625" style="20"/>
  </cols>
  <sheetData>
    <row r="1" spans="1:42" ht="61.5" customHeight="1" thickBot="1" x14ac:dyDescent="0.3">
      <c r="A1" s="352"/>
      <c r="B1" s="326">
        <f>COUNTIF(B3:B502,"Subscriber")</f>
        <v>0</v>
      </c>
      <c r="C1" s="327"/>
      <c r="D1" s="328"/>
      <c r="E1" s="329"/>
      <c r="F1" s="330"/>
      <c r="G1" s="331"/>
      <c r="H1" s="331"/>
      <c r="I1" s="331"/>
      <c r="J1" s="332"/>
      <c r="K1" s="332"/>
      <c r="L1" s="332"/>
      <c r="M1" s="333"/>
      <c r="N1" s="334"/>
      <c r="O1" s="320"/>
      <c r="P1" s="391" t="s">
        <v>252</v>
      </c>
      <c r="Q1" s="392"/>
      <c r="R1" s="392"/>
      <c r="S1" s="392"/>
      <c r="T1" s="393"/>
      <c r="U1" s="114"/>
      <c r="V1" s="388" t="s">
        <v>253</v>
      </c>
      <c r="W1" s="389"/>
      <c r="X1" s="389"/>
      <c r="Y1" s="389"/>
      <c r="Z1" s="390"/>
      <c r="AB1" s="394" t="s">
        <v>254</v>
      </c>
      <c r="AC1" s="394"/>
      <c r="AD1" s="394"/>
      <c r="AE1" s="394"/>
      <c r="AF1" s="394"/>
      <c r="AN1" s="75">
        <f>COUNTIF(B3:B352,"Subscriber")</f>
        <v>0</v>
      </c>
      <c r="AO1" s="75">
        <f>'Input Tab'!F18</f>
        <v>0</v>
      </c>
      <c r="AP1" s="79">
        <f>IF(AN1&lt;=19,IF(AO1="CA",2,IF(AO1="FL",4,IF(OR(AO1="AK",AO1="AZ",AO1="ID",AO1="IN",AO1="MI",AO1="NB",AO1="PR"),"Active",5))),"COBRA")</f>
        <v>5</v>
      </c>
    </row>
    <row r="2" spans="1:42" ht="38.25" customHeight="1" thickTop="1" x14ac:dyDescent="0.2">
      <c r="A2" s="111" t="s">
        <v>203</v>
      </c>
      <c r="B2" s="111" t="s">
        <v>204</v>
      </c>
      <c r="C2" s="41" t="s">
        <v>0</v>
      </c>
      <c r="D2" s="41" t="s">
        <v>1</v>
      </c>
      <c r="E2" s="40" t="s">
        <v>53</v>
      </c>
      <c r="F2" s="81" t="s">
        <v>205</v>
      </c>
      <c r="G2" s="41" t="s">
        <v>2</v>
      </c>
      <c r="H2" s="41" t="s">
        <v>206</v>
      </c>
      <c r="I2" s="41" t="s">
        <v>207</v>
      </c>
      <c r="J2" s="41" t="s">
        <v>208</v>
      </c>
      <c r="K2" s="41" t="s">
        <v>209</v>
      </c>
      <c r="L2" s="41" t="s">
        <v>210</v>
      </c>
      <c r="M2" s="41" t="s">
        <v>211</v>
      </c>
      <c r="N2" s="67" t="s">
        <v>212</v>
      </c>
      <c r="O2" s="321"/>
      <c r="P2" s="111" t="s">
        <v>203</v>
      </c>
      <c r="Q2" s="111" t="s">
        <v>204</v>
      </c>
      <c r="R2" s="82" t="s">
        <v>213</v>
      </c>
      <c r="S2" s="82" t="s">
        <v>214</v>
      </c>
      <c r="T2" s="82" t="str">
        <f>IF(CensusType="Subscriber Census","Medical Tier","Tier")</f>
        <v>Tier</v>
      </c>
      <c r="U2" s="115"/>
      <c r="V2" s="111" t="s">
        <v>203</v>
      </c>
      <c r="W2" s="111" t="s">
        <v>204</v>
      </c>
      <c r="X2" s="82" t="s">
        <v>213</v>
      </c>
      <c r="Y2" s="82" t="s">
        <v>214</v>
      </c>
      <c r="Z2" s="82" t="str">
        <f>IF(CensusType="Subscriber Census","Medical Tier","Tier")</f>
        <v>Tier</v>
      </c>
      <c r="AB2" s="111" t="s">
        <v>203</v>
      </c>
      <c r="AC2" s="111" t="s">
        <v>204</v>
      </c>
      <c r="AD2" s="82" t="s">
        <v>213</v>
      </c>
      <c r="AE2" s="82" t="s">
        <v>214</v>
      </c>
      <c r="AF2" s="82" t="str">
        <f>IF(CensusType="Subscriber Census","Medical Tier","Tier")</f>
        <v>Tier</v>
      </c>
      <c r="AH2" s="83" t="s">
        <v>219</v>
      </c>
      <c r="AI2" s="84"/>
    </row>
    <row r="3" spans="1:42" x14ac:dyDescent="0.2">
      <c r="A3" s="36">
        <v>1</v>
      </c>
      <c r="B3" s="36" t="str">
        <f>IF('Entry Tab'!A4="","",IF(TRIM('Entry Tab'!E4)="","Subscriber",IF(OR(TRIM('Entry Tab'!E4)="Wife",TRIM('Entry Tab'!E4)="Husband"),"Spouse","Child")))</f>
        <v/>
      </c>
      <c r="C3" s="85" t="str">
        <f>IF(TRIM('Entry Tab'!A4)="","",TRIM('Entry Tab'!A4))</f>
        <v/>
      </c>
      <c r="D3" s="85" t="str">
        <f>IF(TRIM('Entry Tab'!A4)="","",TRIM('Entry Tab'!B4))</f>
        <v/>
      </c>
      <c r="E3" s="69" t="str">
        <f>IF(B3="Subscriber",'Entry Tab'!L4,"")</f>
        <v/>
      </c>
      <c r="F3" s="86" t="str">
        <f>IF('Entry Tab'!F4="","",'Entry Tab'!F4)</f>
        <v/>
      </c>
      <c r="G3" s="85" t="str">
        <f>IF(TRIM('Entry Tab'!G4)="","",TRIM('Entry Tab'!G4))</f>
        <v/>
      </c>
      <c r="H3" s="36" t="str">
        <f>IF(TRIM('Entry Tab'!A4)="","",IF(B3&lt;&gt;"Subscriber","",IF(AND(B3="Subscriber",OR(TRIM('Entry Tab'!AO4)&lt;&gt;"",TRIM('Entry Tab'!AN4)&lt;&gt;"",TRIM('Entry Tab'!AP4)&lt;&gt;"")),$AP$1,"0")))</f>
        <v/>
      </c>
      <c r="I3" s="71" t="str">
        <f>IF(TRIM('Entry Tab'!A4)="","","N")</f>
        <v/>
      </c>
      <c r="J3" s="42" t="str">
        <f>IF(B3&lt;&gt;"Subscriber","",IF('Entry Tab'!W4="",'QRS Subscriber Census Converter'!T3,IF('Entry Tab'!W4="Spousal Coverage",8,IF('Entry Tab'!W4="Medicare",11,IF('Entry Tab'!W4="Health coverage through another job",9,IF(OR('Entry Tab'!W4="Do not want",'Entry Tab'!W4="Other (provide reason here)"),12,10))))))</f>
        <v/>
      </c>
      <c r="K3" s="42" t="str">
        <f>IF(TRIM('Entry Tab'!A4)="","",IF(B3&lt;&gt;"Subscriber","",IF(AND(B3="Subscriber",dental="No"),13,IF(TRIM('Entry Tab'!X4)&lt;&gt;"",IF('Entry Tab'!X4="Spousal Coverage",8,13),IF(Z3="","",Z3)))))</f>
        <v/>
      </c>
      <c r="L3" s="36" t="str">
        <f t="shared" ref="L3:L66" si="0">IF(B3&lt;&gt;"Subscriber","",IF(life="No",0,AF3))</f>
        <v/>
      </c>
      <c r="M3" s="36" t="str">
        <f>IF(B3&lt;&gt;"Subscriber","",IF(disability="No",0,IF(AND(B3="Subscriber",'Entry Tab'!AE4&lt;&gt;""),1,0)))</f>
        <v/>
      </c>
      <c r="N3" s="37" t="str">
        <f>IF(B3&lt;&gt;"Subscriber","",IF(AND(B3="Subscriber",otherLoc="No"),workZip,'Entry Tab'!P4))</f>
        <v/>
      </c>
      <c r="O3" s="322"/>
      <c r="P3" s="36">
        <v>1</v>
      </c>
      <c r="Q3" s="36" t="str">
        <f>IF('Entry Tab'!A4="","",IF(TRIM('Entry Tab'!E4)="","Subscriber",IF(OR(TRIM('Entry Tab'!E4)="Wife",TRIM('Entry Tab'!E4)="Husband"),"Spouse","Child")))</f>
        <v/>
      </c>
      <c r="R3" s="44" t="str">
        <f>IF(B3="","",IF('Entry Tab'!W4&lt;&gt;"",0,IF(Q3="Subscriber",1,IF(Q3="Spouse",1,0.01))))</f>
        <v/>
      </c>
      <c r="S3" s="44" t="str">
        <f>IF(B3="","",IF(Q3="Subscriber",SUMIF($P$3:$P$502,P3,$R$3:$R$502),""))</f>
        <v/>
      </c>
      <c r="T3" s="44" t="str">
        <f>IF(S3="","",IF(S3=1,"1",IF(S3=2,"2",IF(S3&gt;2,"4","3"))))</f>
        <v/>
      </c>
      <c r="U3" s="113"/>
      <c r="V3" s="36">
        <v>1</v>
      </c>
      <c r="W3" s="36" t="str">
        <f>IF('Entry Tab'!A4="","",IF('Entry Tab'!X4&lt;&gt;"","Waive",IF(TRIM('Entry Tab'!E4)="","Subscriber",IF(OR(TRIM('Entry Tab'!E4)="Wife",TRIM('Entry Tab'!E4)="Husband"),"Spouse","Child"))))</f>
        <v/>
      </c>
      <c r="X3" s="44" t="str">
        <f>IF(B3="","",IF(W3="Waive",0,IF(W3="Subscriber",1,IF(W3="Spouse",1,0.01))))</f>
        <v/>
      </c>
      <c r="Y3" s="44" t="str">
        <f>IF(B3="","",IF(W3="Subscriber",SUMIF($V$3:$V$502,V3,$X$3:$X$502),""))</f>
        <v/>
      </c>
      <c r="Z3" s="44" t="str">
        <f>IF(Y3="","",IF(Y3=1,"1",IF(Y3=2,"2",IF(Y3&gt;2,"4","3"))))</f>
        <v/>
      </c>
      <c r="AA3" s="27"/>
      <c r="AB3" s="42">
        <v>1</v>
      </c>
      <c r="AC3" s="36" t="str">
        <f>IF('Entry Tab'!A4="","",IF(TRIM('Entry Tab'!E4)="","Subscriber",IF(OR(TRIM('Entry Tab'!E4)="Wife",TRIM('Entry Tab'!E4)="Husband"),"Spouse","Child")))</f>
        <v/>
      </c>
      <c r="AD3" s="44" t="str">
        <f>IF(B3="","",IF('Entry Tab'!AC4="",0,1))</f>
        <v/>
      </c>
      <c r="AE3" s="44" t="str">
        <f>IF(B3="","",IF(AC3="Subscriber",SUMIF($AB$3:$AB$502,AB3,$AD$3:$AD$502),""))</f>
        <v/>
      </c>
      <c r="AF3" s="44" t="str">
        <f>IF(AE3="","",IF(AC3&lt;&gt;"Subscriber","",IF('Entry Tab'!AC4="","0",AE3)))</f>
        <v/>
      </c>
      <c r="AG3" s="27"/>
      <c r="AH3" s="323" t="s">
        <v>89</v>
      </c>
      <c r="AI3" s="46" t="s">
        <v>215</v>
      </c>
    </row>
    <row r="4" spans="1:42" x14ac:dyDescent="0.2">
      <c r="A4" s="36" t="str">
        <f>IF(B4="","",IF(B4="Subscriber",A3+1,A3))</f>
        <v/>
      </c>
      <c r="B4" s="36" t="str">
        <f>IF('Entry Tab'!A5="","",IF(TRIM('Entry Tab'!E5)="","Subscriber",IF(OR(TRIM('Entry Tab'!E5)="Wife",TRIM('Entry Tab'!E5)="Husband"),"Spouse","Child")))</f>
        <v/>
      </c>
      <c r="C4" s="85" t="str">
        <f>IF(TRIM('Entry Tab'!A5)="","",TRIM('Entry Tab'!A5))</f>
        <v/>
      </c>
      <c r="D4" s="85" t="str">
        <f>IF(TRIM('Entry Tab'!A5)="","",TRIM('Entry Tab'!B5))</f>
        <v/>
      </c>
      <c r="E4" s="69" t="str">
        <f>IF(B4="Subscriber",'Entry Tab'!L5,"")</f>
        <v/>
      </c>
      <c r="F4" s="86" t="str">
        <f>IF('Entry Tab'!F5="","",'Entry Tab'!F5)</f>
        <v/>
      </c>
      <c r="G4" s="85" t="str">
        <f>IF(TRIM('Entry Tab'!G5)="","",TRIM('Entry Tab'!G5))</f>
        <v/>
      </c>
      <c r="H4" s="36" t="str">
        <f>IF(TRIM('Entry Tab'!A5)="","",IF(B4&lt;&gt;"Subscriber","",IF(AND(B4="Subscriber",OR(TRIM('Entry Tab'!AO5)&lt;&gt;"",TRIM('Entry Tab'!AN5)&lt;&gt;"",TRIM('Entry Tab'!AP5)&lt;&gt;"")),$AP$1,"0")))</f>
        <v/>
      </c>
      <c r="I4" s="71" t="str">
        <f>IF(TRIM('Entry Tab'!A5)="","","N")</f>
        <v/>
      </c>
      <c r="J4" s="42" t="str">
        <f>IF(B4&lt;&gt;"Subscriber","",IF('Entry Tab'!W5="",'QRS Subscriber Census Converter'!T4,IF('Entry Tab'!W5="Spousal Coverage",8,IF('Entry Tab'!W5="Medicare",11,IF('Entry Tab'!W5="Health coverage through another job",9,IF(OR('Entry Tab'!W5="Do not want",'Entry Tab'!W5="Other (provide reason here)"),12,10))))))</f>
        <v/>
      </c>
      <c r="K4" s="42" t="str">
        <f>IF(TRIM('Entry Tab'!A5)="","",IF(B4&lt;&gt;"Subscriber","",IF(AND(B4="Subscriber",dental="No"),13,IF(TRIM('Entry Tab'!X5)&lt;&gt;"",IF('Entry Tab'!X5="Spousal Coverage",8,13),IF(Z4="","",Z4)))))</f>
        <v/>
      </c>
      <c r="L4" s="36" t="str">
        <f t="shared" si="0"/>
        <v/>
      </c>
      <c r="M4" s="36" t="str">
        <f>IF(B4&lt;&gt;"Subscriber","",IF(disability="No",0,IF(AND(B4="Subscriber",'Entry Tab'!AE5&lt;&gt;""),1,0)))</f>
        <v/>
      </c>
      <c r="N4" s="37" t="str">
        <f>IF(B4&lt;&gt;"Subscriber","",IF(AND(B4="Subscriber",otherLoc="No"),workZip,'Entry Tab'!P5))</f>
        <v/>
      </c>
      <c r="O4" s="322"/>
      <c r="P4" s="36" t="str">
        <f>IF(Q4="","",IF(Q4="Subscriber",P3+1,P3))</f>
        <v/>
      </c>
      <c r="Q4" s="36" t="str">
        <f>IF('Entry Tab'!A5="","",IF(TRIM('Entry Tab'!E5)="","Subscriber",IF(OR(TRIM('Entry Tab'!E5)="Wife",TRIM('Entry Tab'!E5)="Husband"),"Spouse","Child")))</f>
        <v/>
      </c>
      <c r="R4" s="44" t="str">
        <f>IF(B4="","",IF('Entry Tab'!W5&lt;&gt;"",0,IF(Q4="Subscriber",1,IF(Q4="Spouse",1,0.01))))</f>
        <v/>
      </c>
      <c r="S4" s="44" t="str">
        <f t="shared" ref="S4:S67" si="1">IF(B4="","",IF(Q4="Subscriber",SUMIF($P$3:$P$502,P4,$R$3:$R$502),""))</f>
        <v/>
      </c>
      <c r="T4" s="44" t="str">
        <f t="shared" ref="T4:T67" si="2">IF(S4="","",IF(S4=1,"1",IF(S4=2,"2",IF(S4&gt;2,"4","3"))))</f>
        <v/>
      </c>
      <c r="U4" s="113"/>
      <c r="V4" s="36" t="str">
        <f>IF(W4="","",IF(W4="Subscriber",V3+1,V3))</f>
        <v/>
      </c>
      <c r="W4" s="36" t="str">
        <f>IF('Entry Tab'!A5="","",IF('Entry Tab'!X5&lt;&gt;"","Waive",IF(TRIM('Entry Tab'!E5)="","Subscriber",IF(OR(TRIM('Entry Tab'!E5)="Wife",TRIM('Entry Tab'!E5)="Husband"),"Spouse","Child"))))</f>
        <v/>
      </c>
      <c r="X4" s="44" t="str">
        <f t="shared" ref="X4:X67" si="3">IF(B4="","",IF(W4="Waive",0,IF(W4="Subscriber",1,IF(W4="Spouse",1,0.01))))</f>
        <v/>
      </c>
      <c r="Y4" s="44" t="str">
        <f t="shared" ref="Y4:Y67" si="4">IF(B4="","",IF(W4="Subscriber",SUMIF($V$3:$V$502,V4,$X$3:$X$502),""))</f>
        <v/>
      </c>
      <c r="Z4" s="44" t="str">
        <f t="shared" ref="Z4:Z67" si="5">IF(Y4="","",IF(Y4=1,"1",IF(Y4=2,"2",IF(Y4&gt;2,"4","3"))))</f>
        <v/>
      </c>
      <c r="AA4" s="27"/>
      <c r="AB4" s="36" t="str">
        <f>IF(AC4="","",IF(AC4="Subscriber",AB3+1,AB3))</f>
        <v/>
      </c>
      <c r="AC4" s="36" t="str">
        <f>IF('Entry Tab'!A5="","",IF(TRIM('Entry Tab'!E5)="","Subscriber",IF(OR(TRIM('Entry Tab'!E5)="Wife",TRIM('Entry Tab'!E5)="Husband"),"Spouse","Child")))</f>
        <v/>
      </c>
      <c r="AD4" s="44" t="str">
        <f>IF(B4="","",IF('Entry Tab'!AC5="",0,1))</f>
        <v/>
      </c>
      <c r="AE4" s="44" t="str">
        <f t="shared" ref="AE4:AE67" si="6">IF(B4="","",IF(AC4="Subscriber",SUMIF($AB$3:$AB$502,AB4,$AD$3:$AD$502),""))</f>
        <v/>
      </c>
      <c r="AF4" s="44" t="str">
        <f>IF(AE4="","",IF(AC4&lt;&gt;"Subscriber","",IF('Entry Tab'!AC5="","0",AE4)))</f>
        <v/>
      </c>
      <c r="AG4" s="27"/>
      <c r="AH4" s="324">
        <v>1</v>
      </c>
      <c r="AI4" s="87" t="s">
        <v>223</v>
      </c>
    </row>
    <row r="5" spans="1:42" x14ac:dyDescent="0.2">
      <c r="A5" s="36" t="str">
        <f t="shared" ref="A5:A68" si="7">IF(B5="","",IF(B5="Subscriber",A4+1,A4))</f>
        <v/>
      </c>
      <c r="B5" s="36" t="str">
        <f>IF('Entry Tab'!A6="","",IF(TRIM('Entry Tab'!E6)="","Subscriber",IF(OR(TRIM('Entry Tab'!E6)="Wife",TRIM('Entry Tab'!E6)="Husband"),"Spouse","Child")))</f>
        <v/>
      </c>
      <c r="C5" s="85" t="str">
        <f>IF(TRIM('Entry Tab'!A6)="","",TRIM('Entry Tab'!A6))</f>
        <v/>
      </c>
      <c r="D5" s="85" t="str">
        <f>IF(TRIM('Entry Tab'!A6)="","",TRIM('Entry Tab'!B6))</f>
        <v/>
      </c>
      <c r="E5" s="69" t="str">
        <f>IF(B5="Subscriber",'Entry Tab'!L6,"")</f>
        <v/>
      </c>
      <c r="F5" s="86" t="str">
        <f>IF('Entry Tab'!F6="","",'Entry Tab'!F6)</f>
        <v/>
      </c>
      <c r="G5" s="85" t="str">
        <f>IF(TRIM('Entry Tab'!G6)="","",TRIM('Entry Tab'!G6))</f>
        <v/>
      </c>
      <c r="H5" s="36" t="str">
        <f>IF(TRIM('Entry Tab'!A6)="","",IF(B5&lt;&gt;"Subscriber","",IF(AND(B5="Subscriber",OR(TRIM('Entry Tab'!AO6)&lt;&gt;"",TRIM('Entry Tab'!AN6)&lt;&gt;"",TRIM('Entry Tab'!AP6)&lt;&gt;"")),$AP$1,"0")))</f>
        <v/>
      </c>
      <c r="I5" s="71" t="str">
        <f>IF(TRIM('Entry Tab'!A6)="","","N")</f>
        <v/>
      </c>
      <c r="J5" s="42" t="str">
        <f>IF(B5&lt;&gt;"Subscriber","",IF('Entry Tab'!W6="",'QRS Subscriber Census Converter'!T5,IF('Entry Tab'!W6="Spousal Coverage",8,IF('Entry Tab'!W6="Medicare",11,IF('Entry Tab'!W6="Health coverage through another job",9,IF(OR('Entry Tab'!W6="Do not want",'Entry Tab'!W6="Other (provide reason here)"),12,10))))))</f>
        <v/>
      </c>
      <c r="K5" s="42" t="str">
        <f>IF(TRIM('Entry Tab'!A6)="","",IF(B5&lt;&gt;"Subscriber","",IF(AND(B5="Subscriber",dental="No"),13,IF(TRIM('Entry Tab'!X6)&lt;&gt;"",IF('Entry Tab'!X6="Spousal Coverage",8,13),IF(Z5="","",Z5)))))</f>
        <v/>
      </c>
      <c r="L5" s="36" t="str">
        <f t="shared" si="0"/>
        <v/>
      </c>
      <c r="M5" s="36" t="str">
        <f>IF(B5&lt;&gt;"Subscriber","",IF(disability="No",0,IF(AND(B5="Subscriber",'Entry Tab'!AE6&lt;&gt;""),1,0)))</f>
        <v/>
      </c>
      <c r="N5" s="37" t="str">
        <f>IF(B5&lt;&gt;"Subscriber","",IF(AND(B5="Subscriber",otherLoc="No"),workZip,'Entry Tab'!P6))</f>
        <v/>
      </c>
      <c r="O5" s="322"/>
      <c r="P5" s="36" t="str">
        <f t="shared" ref="P5:P68" si="8">IF(Q5="","",IF(Q5="Subscriber",P4+1,P4))</f>
        <v/>
      </c>
      <c r="Q5" s="36" t="str">
        <f>IF('Entry Tab'!A6="","",IF(TRIM('Entry Tab'!E6)="","Subscriber",IF(OR(TRIM('Entry Tab'!E6)="Wife",TRIM('Entry Tab'!E6)="Husband"),"Spouse","Child")))</f>
        <v/>
      </c>
      <c r="R5" s="44" t="str">
        <f>IF(B5="","",IF('Entry Tab'!W6&lt;&gt;"",0,IF(Q5="Subscriber",1,IF(Q5="Spouse",1,0.01))))</f>
        <v/>
      </c>
      <c r="S5" s="44" t="str">
        <f t="shared" si="1"/>
        <v/>
      </c>
      <c r="T5" s="44" t="str">
        <f t="shared" si="2"/>
        <v/>
      </c>
      <c r="U5" s="113"/>
      <c r="V5" s="36" t="str">
        <f t="shared" ref="V5:V68" si="9">IF(W5="","",IF(W5="Subscriber",V4+1,V4))</f>
        <v/>
      </c>
      <c r="W5" s="36" t="str">
        <f>IF('Entry Tab'!A6="","",IF('Entry Tab'!X6&lt;&gt;"","Waive",IF(TRIM('Entry Tab'!E6)="","Subscriber",IF(OR(TRIM('Entry Tab'!E6)="Wife",TRIM('Entry Tab'!E6)="Husband"),"Spouse","Child"))))</f>
        <v/>
      </c>
      <c r="X5" s="44" t="str">
        <f t="shared" si="3"/>
        <v/>
      </c>
      <c r="Y5" s="44" t="str">
        <f t="shared" si="4"/>
        <v/>
      </c>
      <c r="Z5" s="44" t="str">
        <f t="shared" si="5"/>
        <v/>
      </c>
      <c r="AA5" s="27"/>
      <c r="AB5" s="36" t="str">
        <f t="shared" ref="AB5:AB68" si="10">IF(AC5="","",IF(AC5="Subscriber",AB4+1,AB4))</f>
        <v/>
      </c>
      <c r="AC5" s="36" t="str">
        <f>IF('Entry Tab'!A6="","",IF(TRIM('Entry Tab'!E6)="","Subscriber",IF(OR(TRIM('Entry Tab'!E6)="Wife",TRIM('Entry Tab'!E6)="Husband"),"Spouse","Child")))</f>
        <v/>
      </c>
      <c r="AD5" s="44" t="str">
        <f>IF(B5="","",IF('Entry Tab'!AC6="",0,1))</f>
        <v/>
      </c>
      <c r="AE5" s="44" t="str">
        <f t="shared" si="6"/>
        <v/>
      </c>
      <c r="AF5" s="44" t="str">
        <f>IF(AE5="","",IF(AC5&lt;&gt;"Subscriber","",IF('Entry Tab'!AC6="","0",AE5)))</f>
        <v/>
      </c>
      <c r="AG5" s="27"/>
      <c r="AH5" s="324">
        <v>2</v>
      </c>
      <c r="AI5" s="87" t="s">
        <v>224</v>
      </c>
    </row>
    <row r="6" spans="1:42" x14ac:dyDescent="0.2">
      <c r="A6" s="36" t="str">
        <f t="shared" si="7"/>
        <v/>
      </c>
      <c r="B6" s="36" t="str">
        <f>IF('Entry Tab'!A7="","",IF(TRIM('Entry Tab'!E7)="","Subscriber",IF(OR(TRIM('Entry Tab'!E7)="Wife",TRIM('Entry Tab'!E7)="Husband"),"Spouse","Child")))</f>
        <v/>
      </c>
      <c r="C6" s="85" t="str">
        <f>IF(TRIM('Entry Tab'!A7)="","",TRIM('Entry Tab'!A7))</f>
        <v/>
      </c>
      <c r="D6" s="85" t="str">
        <f>IF(TRIM('Entry Tab'!A7)="","",TRIM('Entry Tab'!B7))</f>
        <v/>
      </c>
      <c r="E6" s="69" t="str">
        <f>IF(B6="Subscriber",'Entry Tab'!L7,"")</f>
        <v/>
      </c>
      <c r="F6" s="86" t="str">
        <f>IF('Entry Tab'!F7="","",'Entry Tab'!F7)</f>
        <v/>
      </c>
      <c r="G6" s="85" t="str">
        <f>IF(TRIM('Entry Tab'!G7)="","",TRIM('Entry Tab'!G7))</f>
        <v/>
      </c>
      <c r="H6" s="36" t="str">
        <f>IF(TRIM('Entry Tab'!A7)="","",IF(B6&lt;&gt;"Subscriber","",IF(AND(B6="Subscriber",OR(TRIM('Entry Tab'!AO7)&lt;&gt;"",TRIM('Entry Tab'!AN7)&lt;&gt;"",TRIM('Entry Tab'!AP7)&lt;&gt;"")),$AP$1,"0")))</f>
        <v/>
      </c>
      <c r="I6" s="71" t="str">
        <f>IF(TRIM('Entry Tab'!A7)="","","N")</f>
        <v/>
      </c>
      <c r="J6" s="42" t="str">
        <f>IF(B6&lt;&gt;"Subscriber","",IF('Entry Tab'!W7="",'QRS Subscriber Census Converter'!T6,IF('Entry Tab'!W7="Spousal Coverage",8,IF('Entry Tab'!W7="Medicare",11,IF('Entry Tab'!W7="Health coverage through another job",9,IF(OR('Entry Tab'!W7="Do not want",'Entry Tab'!W7="Other (provide reason here)"),12,10))))))</f>
        <v/>
      </c>
      <c r="K6" s="42" t="str">
        <f>IF(TRIM('Entry Tab'!A7)="","",IF(B6&lt;&gt;"Subscriber","",IF(AND(B6="Subscriber",dental="No"),13,IF(TRIM('Entry Tab'!X7)&lt;&gt;"",IF('Entry Tab'!X7="Spousal Coverage",8,13),IF(Z6="","",Z6)))))</f>
        <v/>
      </c>
      <c r="L6" s="36" t="str">
        <f t="shared" si="0"/>
        <v/>
      </c>
      <c r="M6" s="36" t="str">
        <f>IF(B6&lt;&gt;"Subscriber","",IF(disability="No",0,IF(AND(B6="Subscriber",'Entry Tab'!AE7&lt;&gt;""),1,0)))</f>
        <v/>
      </c>
      <c r="N6" s="37" t="str">
        <f>IF(B6&lt;&gt;"Subscriber","",IF(AND(B6="Subscriber",otherLoc="No"),workZip,'Entry Tab'!P7))</f>
        <v/>
      </c>
      <c r="O6" s="322"/>
      <c r="P6" s="36" t="str">
        <f t="shared" si="8"/>
        <v/>
      </c>
      <c r="Q6" s="36" t="str">
        <f>IF('Entry Tab'!A7="","",IF(TRIM('Entry Tab'!E7)="","Subscriber",IF(OR(TRIM('Entry Tab'!E7)="Wife",TRIM('Entry Tab'!E7)="Husband"),"Spouse","Child")))</f>
        <v/>
      </c>
      <c r="R6" s="44" t="str">
        <f>IF(B6="","",IF('Entry Tab'!W7&lt;&gt;"",0,IF(Q6="Subscriber",1,IF(Q6="Spouse",1,0.01))))</f>
        <v/>
      </c>
      <c r="S6" s="44" t="str">
        <f t="shared" si="1"/>
        <v/>
      </c>
      <c r="T6" s="44" t="str">
        <f t="shared" si="2"/>
        <v/>
      </c>
      <c r="U6" s="113"/>
      <c r="V6" s="36" t="str">
        <f t="shared" si="9"/>
        <v/>
      </c>
      <c r="W6" s="36" t="str">
        <f>IF('Entry Tab'!A7="","",IF('Entry Tab'!X7&lt;&gt;"","Waive",IF(TRIM('Entry Tab'!E7)="","Subscriber",IF(OR(TRIM('Entry Tab'!E7)="Wife",TRIM('Entry Tab'!E7)="Husband"),"Spouse","Child"))))</f>
        <v/>
      </c>
      <c r="X6" s="44" t="str">
        <f t="shared" si="3"/>
        <v/>
      </c>
      <c r="Y6" s="44" t="str">
        <f t="shared" si="4"/>
        <v/>
      </c>
      <c r="Z6" s="44" t="str">
        <f t="shared" si="5"/>
        <v/>
      </c>
      <c r="AA6" s="27"/>
      <c r="AB6" s="36" t="str">
        <f t="shared" si="10"/>
        <v/>
      </c>
      <c r="AC6" s="36" t="str">
        <f>IF('Entry Tab'!A7="","",IF(TRIM('Entry Tab'!E7)="","Subscriber",IF(OR(TRIM('Entry Tab'!E7)="Wife",TRIM('Entry Tab'!E7)="Husband"),"Spouse","Child")))</f>
        <v/>
      </c>
      <c r="AD6" s="44" t="str">
        <f>IF(B6="","",IF('Entry Tab'!AC7="",0,1))</f>
        <v/>
      </c>
      <c r="AE6" s="44" t="str">
        <f t="shared" si="6"/>
        <v/>
      </c>
      <c r="AF6" s="44" t="str">
        <f>IF(AE6="","",IF(AC6&lt;&gt;"Subscriber","",IF('Entry Tab'!AC7="","0",AE6)))</f>
        <v/>
      </c>
      <c r="AG6" s="27"/>
      <c r="AH6" s="324">
        <v>3</v>
      </c>
      <c r="AI6" s="87" t="s">
        <v>225</v>
      </c>
    </row>
    <row r="7" spans="1:42" x14ac:dyDescent="0.2">
      <c r="A7" s="36" t="str">
        <f t="shared" si="7"/>
        <v/>
      </c>
      <c r="B7" s="36" t="str">
        <f>IF('Entry Tab'!A8="","",IF(TRIM('Entry Tab'!E8)="","Subscriber",IF(OR(TRIM('Entry Tab'!E8)="Wife",TRIM('Entry Tab'!E8)="Husband"),"Spouse","Child")))</f>
        <v/>
      </c>
      <c r="C7" s="85" t="str">
        <f>IF(TRIM('Entry Tab'!A8)="","",TRIM('Entry Tab'!A8))</f>
        <v/>
      </c>
      <c r="D7" s="85" t="str">
        <f>IF(TRIM('Entry Tab'!A8)="","",TRIM('Entry Tab'!B8))</f>
        <v/>
      </c>
      <c r="E7" s="69" t="str">
        <f>IF(B7="Subscriber",'Entry Tab'!L8,"")</f>
        <v/>
      </c>
      <c r="F7" s="86" t="str">
        <f>IF('Entry Tab'!F8="","",'Entry Tab'!F8)</f>
        <v/>
      </c>
      <c r="G7" s="85" t="str">
        <f>IF(TRIM('Entry Tab'!G8)="","",TRIM('Entry Tab'!G8))</f>
        <v/>
      </c>
      <c r="H7" s="36" t="str">
        <f>IF(TRIM('Entry Tab'!A8)="","",IF(B7&lt;&gt;"Subscriber","",IF(AND(B7="Subscriber",OR(TRIM('Entry Tab'!AO8)&lt;&gt;"",TRIM('Entry Tab'!AN8)&lt;&gt;"",TRIM('Entry Tab'!AP8)&lt;&gt;"")),$AP$1,"0")))</f>
        <v/>
      </c>
      <c r="I7" s="71" t="str">
        <f>IF(TRIM('Entry Tab'!A8)="","","N")</f>
        <v/>
      </c>
      <c r="J7" s="42" t="str">
        <f>IF(B7&lt;&gt;"Subscriber","",IF('Entry Tab'!W8="",'QRS Subscriber Census Converter'!T7,IF('Entry Tab'!W8="Spousal Coverage",8,IF('Entry Tab'!W8="Medicare",11,IF('Entry Tab'!W8="Health coverage through another job",9,IF(OR('Entry Tab'!W8="Do not want",'Entry Tab'!W8="Other (provide reason here)"),12,10))))))</f>
        <v/>
      </c>
      <c r="K7" s="42" t="str">
        <f>IF(TRIM('Entry Tab'!A8)="","",IF(B7&lt;&gt;"Subscriber","",IF(AND(B7="Subscriber",dental="No"),13,IF(TRIM('Entry Tab'!X8)&lt;&gt;"",IF('Entry Tab'!X8="Spousal Coverage",8,13),IF(Z7="","",Z7)))))</f>
        <v/>
      </c>
      <c r="L7" s="36" t="str">
        <f t="shared" si="0"/>
        <v/>
      </c>
      <c r="M7" s="36" t="str">
        <f>IF(B7&lt;&gt;"Subscriber","",IF(disability="No",0,IF(AND(B7="Subscriber",'Entry Tab'!AE8&lt;&gt;""),1,0)))</f>
        <v/>
      </c>
      <c r="N7" s="37" t="str">
        <f>IF(B7&lt;&gt;"Subscriber","",IF(AND(B7="Subscriber",otherLoc="No"),workZip,'Entry Tab'!P8))</f>
        <v/>
      </c>
      <c r="O7" s="322"/>
      <c r="P7" s="36" t="str">
        <f t="shared" si="8"/>
        <v/>
      </c>
      <c r="Q7" s="36" t="str">
        <f>IF('Entry Tab'!A8="","",IF(TRIM('Entry Tab'!E8)="","Subscriber",IF(OR(TRIM('Entry Tab'!E8)="Wife",TRIM('Entry Tab'!E8)="Husband"),"Spouse","Child")))</f>
        <v/>
      </c>
      <c r="R7" s="44" t="str">
        <f>IF(B7="","",IF('Entry Tab'!W8&lt;&gt;"",0,IF(Q7="Subscriber",1,IF(Q7="Spouse",1,0.01))))</f>
        <v/>
      </c>
      <c r="S7" s="44" t="str">
        <f t="shared" si="1"/>
        <v/>
      </c>
      <c r="T7" s="44" t="str">
        <f t="shared" si="2"/>
        <v/>
      </c>
      <c r="U7" s="113"/>
      <c r="V7" s="36" t="str">
        <f t="shared" si="9"/>
        <v/>
      </c>
      <c r="W7" s="36" t="str">
        <f>IF('Entry Tab'!A8="","",IF('Entry Tab'!X8&lt;&gt;"","Waive",IF(TRIM('Entry Tab'!E8)="","Subscriber",IF(OR(TRIM('Entry Tab'!E8)="Wife",TRIM('Entry Tab'!E8)="Husband"),"Spouse","Child"))))</f>
        <v/>
      </c>
      <c r="X7" s="44" t="str">
        <f t="shared" si="3"/>
        <v/>
      </c>
      <c r="Y7" s="44" t="str">
        <f t="shared" si="4"/>
        <v/>
      </c>
      <c r="Z7" s="44" t="str">
        <f t="shared" si="5"/>
        <v/>
      </c>
      <c r="AA7" s="27"/>
      <c r="AB7" s="36" t="str">
        <f t="shared" si="10"/>
        <v/>
      </c>
      <c r="AC7" s="36" t="str">
        <f>IF('Entry Tab'!A8="","",IF(TRIM('Entry Tab'!E8)="","Subscriber",IF(OR(TRIM('Entry Tab'!E8)="Wife",TRIM('Entry Tab'!E8)="Husband"),"Spouse","Child")))</f>
        <v/>
      </c>
      <c r="AD7" s="44" t="str">
        <f>IF(B7="","",IF('Entry Tab'!AC8="",0,1))</f>
        <v/>
      </c>
      <c r="AE7" s="44" t="str">
        <f t="shared" si="6"/>
        <v/>
      </c>
      <c r="AF7" s="44" t="str">
        <f>IF(AE7="","",IF(AC7&lt;&gt;"Subscriber","",IF('Entry Tab'!AC8="","0",AE7)))</f>
        <v/>
      </c>
      <c r="AG7" s="27"/>
      <c r="AH7" s="324">
        <v>4</v>
      </c>
      <c r="AI7" s="87" t="s">
        <v>226</v>
      </c>
    </row>
    <row r="8" spans="1:42" x14ac:dyDescent="0.2">
      <c r="A8" s="36" t="str">
        <f t="shared" si="7"/>
        <v/>
      </c>
      <c r="B8" s="36" t="str">
        <f>IF('Entry Tab'!A9="","",IF(TRIM('Entry Tab'!E9)="","Subscriber",IF(OR(TRIM('Entry Tab'!E9)="Wife",TRIM('Entry Tab'!E9)="Husband"),"Spouse","Child")))</f>
        <v/>
      </c>
      <c r="C8" s="85" t="str">
        <f>IF(TRIM('Entry Tab'!A9)="","",TRIM('Entry Tab'!A9))</f>
        <v/>
      </c>
      <c r="D8" s="85" t="str">
        <f>IF(TRIM('Entry Tab'!A9)="","",TRIM('Entry Tab'!B9))</f>
        <v/>
      </c>
      <c r="E8" s="69" t="str">
        <f>IF(B8="Subscriber",'Entry Tab'!L9,"")</f>
        <v/>
      </c>
      <c r="F8" s="86" t="str">
        <f>IF('Entry Tab'!F9="","",'Entry Tab'!F9)</f>
        <v/>
      </c>
      <c r="G8" s="85" t="str">
        <f>IF(TRIM('Entry Tab'!G9)="","",TRIM('Entry Tab'!G9))</f>
        <v/>
      </c>
      <c r="H8" s="36" t="str">
        <f>IF(TRIM('Entry Tab'!A9)="","",IF(B8&lt;&gt;"Subscriber","",IF(AND(B8="Subscriber",OR(TRIM('Entry Tab'!AO9)&lt;&gt;"",TRIM('Entry Tab'!AN9)&lt;&gt;"",TRIM('Entry Tab'!AP9)&lt;&gt;"")),$AP$1,"0")))</f>
        <v/>
      </c>
      <c r="I8" s="71" t="str">
        <f>IF(TRIM('Entry Tab'!A9)="","","N")</f>
        <v/>
      </c>
      <c r="J8" s="42" t="str">
        <f>IF(B8&lt;&gt;"Subscriber","",IF('Entry Tab'!W9="",'QRS Subscriber Census Converter'!T8,IF('Entry Tab'!W9="Spousal Coverage",8,IF('Entry Tab'!W9="Medicare",11,IF('Entry Tab'!W9="Health coverage through another job",9,IF(OR('Entry Tab'!W9="Do not want",'Entry Tab'!W9="Other (provide reason here)"),12,10))))))</f>
        <v/>
      </c>
      <c r="K8" s="42" t="str">
        <f>IF(TRIM('Entry Tab'!A9)="","",IF(B8&lt;&gt;"Subscriber","",IF(AND(B8="Subscriber",dental="No"),13,IF(TRIM('Entry Tab'!X9)&lt;&gt;"",IF('Entry Tab'!X9="Spousal Coverage",8,13),IF(Z8="","",Z8)))))</f>
        <v/>
      </c>
      <c r="L8" s="36" t="str">
        <f t="shared" si="0"/>
        <v/>
      </c>
      <c r="M8" s="36" t="str">
        <f>IF(B8&lt;&gt;"Subscriber","",IF(disability="No",0,IF(AND(B8="Subscriber",'Entry Tab'!AE9&lt;&gt;""),1,0)))</f>
        <v/>
      </c>
      <c r="N8" s="37" t="str">
        <f>IF(B8&lt;&gt;"Subscriber","",IF(AND(B8="Subscriber",otherLoc="No"),workZip,'Entry Tab'!P9))</f>
        <v/>
      </c>
      <c r="O8" s="322"/>
      <c r="P8" s="36" t="str">
        <f t="shared" si="8"/>
        <v/>
      </c>
      <c r="Q8" s="36" t="str">
        <f>IF('Entry Tab'!A9="","",IF(TRIM('Entry Tab'!E9)="","Subscriber",IF(OR(TRIM('Entry Tab'!E9)="Wife",TRIM('Entry Tab'!E9)="Husband"),"Spouse","Child")))</f>
        <v/>
      </c>
      <c r="R8" s="44" t="str">
        <f>IF(B8="","",IF('Entry Tab'!W9&lt;&gt;"",0,IF(Q8="Subscriber",1,IF(Q8="Spouse",1,0.01))))</f>
        <v/>
      </c>
      <c r="S8" s="44" t="str">
        <f t="shared" si="1"/>
        <v/>
      </c>
      <c r="T8" s="44" t="str">
        <f t="shared" si="2"/>
        <v/>
      </c>
      <c r="U8" s="113"/>
      <c r="V8" s="36" t="str">
        <f t="shared" si="9"/>
        <v/>
      </c>
      <c r="W8" s="36" t="str">
        <f>IF('Entry Tab'!A9="","",IF('Entry Tab'!X9&lt;&gt;"","Waive",IF(TRIM('Entry Tab'!E9)="","Subscriber",IF(OR(TRIM('Entry Tab'!E9)="Wife",TRIM('Entry Tab'!E9)="Husband"),"Spouse","Child"))))</f>
        <v/>
      </c>
      <c r="X8" s="44" t="str">
        <f t="shared" si="3"/>
        <v/>
      </c>
      <c r="Y8" s="44" t="str">
        <f t="shared" si="4"/>
        <v/>
      </c>
      <c r="Z8" s="44" t="str">
        <f t="shared" si="5"/>
        <v/>
      </c>
      <c r="AA8" s="27"/>
      <c r="AB8" s="36" t="str">
        <f t="shared" si="10"/>
        <v/>
      </c>
      <c r="AC8" s="36" t="str">
        <f>IF('Entry Tab'!A9="","",IF(TRIM('Entry Tab'!E9)="","Subscriber",IF(OR(TRIM('Entry Tab'!E9)="Wife",TRIM('Entry Tab'!E9)="Husband"),"Spouse","Child")))</f>
        <v/>
      </c>
      <c r="AD8" s="44" t="str">
        <f>IF(B8="","",IF('Entry Tab'!AC9="",0,1))</f>
        <v/>
      </c>
      <c r="AE8" s="44" t="str">
        <f t="shared" si="6"/>
        <v/>
      </c>
      <c r="AF8" s="44" t="str">
        <f>IF(AE8="","",IF(AC8&lt;&gt;"Subscriber","",IF('Entry Tab'!AC9="","0",AE8)))</f>
        <v/>
      </c>
      <c r="AG8" s="27"/>
      <c r="AH8" s="324">
        <v>8</v>
      </c>
      <c r="AI8" s="87" t="s">
        <v>227</v>
      </c>
    </row>
    <row r="9" spans="1:42" x14ac:dyDescent="0.2">
      <c r="A9" s="36" t="str">
        <f t="shared" si="7"/>
        <v/>
      </c>
      <c r="B9" s="36" t="str">
        <f>IF('Entry Tab'!A10="","",IF(TRIM('Entry Tab'!E10)="","Subscriber",IF(OR(TRIM('Entry Tab'!E10)="Wife",TRIM('Entry Tab'!E10)="Husband"),"Spouse","Child")))</f>
        <v/>
      </c>
      <c r="C9" s="85" t="str">
        <f>IF(TRIM('Entry Tab'!A10)="","",TRIM('Entry Tab'!A10))</f>
        <v/>
      </c>
      <c r="D9" s="85" t="str">
        <f>IF(TRIM('Entry Tab'!A10)="","",TRIM('Entry Tab'!B10))</f>
        <v/>
      </c>
      <c r="E9" s="69" t="str">
        <f>IF(B9="Subscriber",'Entry Tab'!L10,"")</f>
        <v/>
      </c>
      <c r="F9" s="86" t="str">
        <f>IF('Entry Tab'!F10="","",'Entry Tab'!F10)</f>
        <v/>
      </c>
      <c r="G9" s="85" t="str">
        <f>IF(TRIM('Entry Tab'!G10)="","",TRIM('Entry Tab'!G10))</f>
        <v/>
      </c>
      <c r="H9" s="36" t="str">
        <f>IF(TRIM('Entry Tab'!A10)="","",IF(B9&lt;&gt;"Subscriber","",IF(AND(B9="Subscriber",OR(TRIM('Entry Tab'!AO10)&lt;&gt;"",TRIM('Entry Tab'!AN10)&lt;&gt;"",TRIM('Entry Tab'!AP10)&lt;&gt;"")),$AP$1,"0")))</f>
        <v/>
      </c>
      <c r="I9" s="71" t="str">
        <f>IF(TRIM('Entry Tab'!A10)="","","N")</f>
        <v/>
      </c>
      <c r="J9" s="42" t="str">
        <f>IF(B9&lt;&gt;"Subscriber","",IF('Entry Tab'!W10="",'QRS Subscriber Census Converter'!T9,IF('Entry Tab'!W10="Spousal Coverage",8,IF('Entry Tab'!W10="Medicare",11,IF('Entry Tab'!W10="Health coverage through another job",9,IF(OR('Entry Tab'!W10="Do not want",'Entry Tab'!W10="Other (provide reason here)"),12,10))))))</f>
        <v/>
      </c>
      <c r="K9" s="42" t="str">
        <f>IF(TRIM('Entry Tab'!A10)="","",IF(B9&lt;&gt;"Subscriber","",IF(AND(B9="Subscriber",dental="No"),13,IF(TRIM('Entry Tab'!X10)&lt;&gt;"",IF('Entry Tab'!X10="Spousal Coverage",8,13),IF(Z9="","",Z9)))))</f>
        <v/>
      </c>
      <c r="L9" s="36" t="str">
        <f t="shared" si="0"/>
        <v/>
      </c>
      <c r="M9" s="36" t="str">
        <f>IF(B9&lt;&gt;"Subscriber","",IF(disability="No",0,IF(AND(B9="Subscriber",'Entry Tab'!AE10&lt;&gt;""),1,0)))</f>
        <v/>
      </c>
      <c r="N9" s="37" t="str">
        <f>IF(B9&lt;&gt;"Subscriber","",IF(AND(B9="Subscriber",otherLoc="No"),workZip,'Entry Tab'!P10))</f>
        <v/>
      </c>
      <c r="O9" s="322"/>
      <c r="P9" s="36" t="str">
        <f t="shared" si="8"/>
        <v/>
      </c>
      <c r="Q9" s="36" t="str">
        <f>IF('Entry Tab'!A10="","",IF(TRIM('Entry Tab'!E10)="","Subscriber",IF(OR(TRIM('Entry Tab'!E10)="Wife",TRIM('Entry Tab'!E10)="Husband"),"Spouse","Child")))</f>
        <v/>
      </c>
      <c r="R9" s="44" t="str">
        <f>IF(B9="","",IF('Entry Tab'!W10&lt;&gt;"",0,IF(Q9="Subscriber",1,IF(Q9="Spouse",1,0.01))))</f>
        <v/>
      </c>
      <c r="S9" s="44" t="str">
        <f t="shared" si="1"/>
        <v/>
      </c>
      <c r="T9" s="44" t="str">
        <f t="shared" si="2"/>
        <v/>
      </c>
      <c r="U9" s="113"/>
      <c r="V9" s="36" t="str">
        <f t="shared" si="9"/>
        <v/>
      </c>
      <c r="W9" s="36" t="str">
        <f>IF('Entry Tab'!A10="","",IF('Entry Tab'!X10&lt;&gt;"","Waive",IF(TRIM('Entry Tab'!E10)="","Subscriber",IF(OR(TRIM('Entry Tab'!E10)="Wife",TRIM('Entry Tab'!E10)="Husband"),"Spouse","Child"))))</f>
        <v/>
      </c>
      <c r="X9" s="44" t="str">
        <f t="shared" si="3"/>
        <v/>
      </c>
      <c r="Y9" s="44" t="str">
        <f t="shared" si="4"/>
        <v/>
      </c>
      <c r="Z9" s="44" t="str">
        <f t="shared" si="5"/>
        <v/>
      </c>
      <c r="AA9" s="27"/>
      <c r="AB9" s="36" t="str">
        <f t="shared" si="10"/>
        <v/>
      </c>
      <c r="AC9" s="36" t="str">
        <f>IF('Entry Tab'!A10="","",IF(TRIM('Entry Tab'!E10)="","Subscriber",IF(OR(TRIM('Entry Tab'!E10)="Wife",TRIM('Entry Tab'!E10)="Husband"),"Spouse","Child")))</f>
        <v/>
      </c>
      <c r="AD9" s="44" t="str">
        <f>IF(B9="","",IF('Entry Tab'!AC10="",0,1))</f>
        <v/>
      </c>
      <c r="AE9" s="44" t="str">
        <f t="shared" si="6"/>
        <v/>
      </c>
      <c r="AF9" s="44" t="str">
        <f>IF(AE9="","",IF(AC9&lt;&gt;"Subscriber","",IF('Entry Tab'!AC10="","0",AE9)))</f>
        <v/>
      </c>
      <c r="AG9" s="27"/>
      <c r="AH9" s="324">
        <v>9</v>
      </c>
      <c r="AI9" s="87" t="s">
        <v>239</v>
      </c>
    </row>
    <row r="10" spans="1:42" x14ac:dyDescent="0.2">
      <c r="A10" s="36" t="str">
        <f t="shared" si="7"/>
        <v/>
      </c>
      <c r="B10" s="36" t="str">
        <f>IF('Entry Tab'!A11="","",IF(TRIM('Entry Tab'!E11)="","Subscriber",IF(OR(TRIM('Entry Tab'!E11)="Wife",TRIM('Entry Tab'!E11)="Husband"),"Spouse","Child")))</f>
        <v/>
      </c>
      <c r="C10" s="85" t="str">
        <f>IF(TRIM('Entry Tab'!A11)="","",TRIM('Entry Tab'!A11))</f>
        <v/>
      </c>
      <c r="D10" s="85" t="str">
        <f>IF(TRIM('Entry Tab'!A11)="","",TRIM('Entry Tab'!B11))</f>
        <v/>
      </c>
      <c r="E10" s="69" t="str">
        <f>IF(B10="Subscriber",'Entry Tab'!L11,"")</f>
        <v/>
      </c>
      <c r="F10" s="86" t="str">
        <f>IF('Entry Tab'!F11="","",'Entry Tab'!F11)</f>
        <v/>
      </c>
      <c r="G10" s="85" t="str">
        <f>IF(TRIM('Entry Tab'!G11)="","",TRIM('Entry Tab'!G11))</f>
        <v/>
      </c>
      <c r="H10" s="36" t="str">
        <f>IF(TRIM('Entry Tab'!A11)="","",IF(B10&lt;&gt;"Subscriber","",IF(AND(B10="Subscriber",OR(TRIM('Entry Tab'!AO11)&lt;&gt;"",TRIM('Entry Tab'!AN11)&lt;&gt;"",TRIM('Entry Tab'!AP11)&lt;&gt;"")),$AP$1,"0")))</f>
        <v/>
      </c>
      <c r="I10" s="71" t="str">
        <f>IF(TRIM('Entry Tab'!A11)="","","N")</f>
        <v/>
      </c>
      <c r="J10" s="42" t="str">
        <f>IF(B10&lt;&gt;"Subscriber","",IF('Entry Tab'!W11="",'QRS Subscriber Census Converter'!T10,IF('Entry Tab'!W11="Spousal Coverage",8,IF('Entry Tab'!W11="Medicare",11,IF('Entry Tab'!W11="Health coverage through another job",9,IF(OR('Entry Tab'!W11="Do not want",'Entry Tab'!W11="Other (provide reason here)"),12,10))))))</f>
        <v/>
      </c>
      <c r="K10" s="42" t="str">
        <f>IF(TRIM('Entry Tab'!A11)="","",IF(B10&lt;&gt;"Subscriber","",IF(AND(B10="Subscriber",dental="No"),13,IF(TRIM('Entry Tab'!X11)&lt;&gt;"",IF('Entry Tab'!X11="Spousal Coverage",8,13),IF(Z10="","",Z10)))))</f>
        <v/>
      </c>
      <c r="L10" s="36" t="str">
        <f t="shared" si="0"/>
        <v/>
      </c>
      <c r="M10" s="36" t="str">
        <f>IF(B10&lt;&gt;"Subscriber","",IF(disability="No",0,IF(AND(B10="Subscriber",'Entry Tab'!AE11&lt;&gt;""),1,0)))</f>
        <v/>
      </c>
      <c r="N10" s="37" t="str">
        <f>IF(B10&lt;&gt;"Subscriber","",IF(AND(B10="Subscriber",otherLoc="No"),workZip,'Entry Tab'!P11))</f>
        <v/>
      </c>
      <c r="O10" s="322"/>
      <c r="P10" s="36" t="str">
        <f t="shared" si="8"/>
        <v/>
      </c>
      <c r="Q10" s="36" t="str">
        <f>IF('Entry Tab'!A11="","",IF(TRIM('Entry Tab'!E11)="","Subscriber",IF(OR(TRIM('Entry Tab'!E11)="Wife",TRIM('Entry Tab'!E11)="Husband"),"Spouse","Child")))</f>
        <v/>
      </c>
      <c r="R10" s="44" t="str">
        <f>IF(B10="","",IF('Entry Tab'!W11&lt;&gt;"",0,IF(Q10="Subscriber",1,IF(Q10="Spouse",1,0.01))))</f>
        <v/>
      </c>
      <c r="S10" s="44" t="str">
        <f t="shared" si="1"/>
        <v/>
      </c>
      <c r="T10" s="44" t="str">
        <f t="shared" si="2"/>
        <v/>
      </c>
      <c r="U10" s="113"/>
      <c r="V10" s="36" t="str">
        <f t="shared" si="9"/>
        <v/>
      </c>
      <c r="W10" s="36" t="str">
        <f>IF('Entry Tab'!A11="","",IF('Entry Tab'!X11&lt;&gt;"","Waive",IF(TRIM('Entry Tab'!E11)="","Subscriber",IF(OR(TRIM('Entry Tab'!E11)="Wife",TRIM('Entry Tab'!E11)="Husband"),"Spouse","Child"))))</f>
        <v/>
      </c>
      <c r="X10" s="44" t="str">
        <f t="shared" si="3"/>
        <v/>
      </c>
      <c r="Y10" s="44" t="str">
        <f t="shared" si="4"/>
        <v/>
      </c>
      <c r="Z10" s="44" t="str">
        <f t="shared" si="5"/>
        <v/>
      </c>
      <c r="AA10" s="27"/>
      <c r="AB10" s="36" t="str">
        <f t="shared" si="10"/>
        <v/>
      </c>
      <c r="AC10" s="36" t="str">
        <f>IF('Entry Tab'!A11="","",IF(TRIM('Entry Tab'!E11)="","Subscriber",IF(OR(TRIM('Entry Tab'!E11)="Wife",TRIM('Entry Tab'!E11)="Husband"),"Spouse","Child")))</f>
        <v/>
      </c>
      <c r="AD10" s="44" t="str">
        <f>IF(B10="","",IF('Entry Tab'!AC11="",0,1))</f>
        <v/>
      </c>
      <c r="AE10" s="44" t="str">
        <f t="shared" si="6"/>
        <v/>
      </c>
      <c r="AF10" s="44" t="str">
        <f>IF(AE10="","",IF(AC10&lt;&gt;"Subscriber","",IF('Entry Tab'!AC11="","0",AE10)))</f>
        <v/>
      </c>
      <c r="AG10" s="27"/>
      <c r="AH10" s="324">
        <v>10</v>
      </c>
      <c r="AI10" s="87" t="s">
        <v>240</v>
      </c>
    </row>
    <row r="11" spans="1:42" x14ac:dyDescent="0.2">
      <c r="A11" s="36" t="str">
        <f t="shared" si="7"/>
        <v/>
      </c>
      <c r="B11" s="36" t="str">
        <f>IF('Entry Tab'!A12="","",IF(TRIM('Entry Tab'!E12)="","Subscriber",IF(OR(TRIM('Entry Tab'!E12)="Wife",TRIM('Entry Tab'!E12)="Husband"),"Spouse","Child")))</f>
        <v/>
      </c>
      <c r="C11" s="85" t="str">
        <f>IF(TRIM('Entry Tab'!A12)="","",TRIM('Entry Tab'!A12))</f>
        <v/>
      </c>
      <c r="D11" s="85" t="str">
        <f>IF(TRIM('Entry Tab'!A12)="","",TRIM('Entry Tab'!B12))</f>
        <v/>
      </c>
      <c r="E11" s="69" t="str">
        <f>IF(B11="Subscriber",'Entry Tab'!L12,"")</f>
        <v/>
      </c>
      <c r="F11" s="86" t="str">
        <f>IF('Entry Tab'!F12="","",'Entry Tab'!F12)</f>
        <v/>
      </c>
      <c r="G11" s="85" t="str">
        <f>IF(TRIM('Entry Tab'!G12)="","",TRIM('Entry Tab'!G12))</f>
        <v/>
      </c>
      <c r="H11" s="36" t="str">
        <f>IF(TRIM('Entry Tab'!A12)="","",IF(B11&lt;&gt;"Subscriber","",IF(AND(B11="Subscriber",OR(TRIM('Entry Tab'!AO12)&lt;&gt;"",TRIM('Entry Tab'!AN12)&lt;&gt;"",TRIM('Entry Tab'!AP12)&lt;&gt;"")),$AP$1,"0")))</f>
        <v/>
      </c>
      <c r="I11" s="71" t="str">
        <f>IF(TRIM('Entry Tab'!A12)="","","N")</f>
        <v/>
      </c>
      <c r="J11" s="42" t="str">
        <f>IF(B11&lt;&gt;"Subscriber","",IF('Entry Tab'!W12="",'QRS Subscriber Census Converter'!T11,IF('Entry Tab'!W12="Spousal Coverage",8,IF('Entry Tab'!W12="Medicare",11,IF('Entry Tab'!W12="Health coverage through another job",9,IF(OR('Entry Tab'!W12="Do not want",'Entry Tab'!W12="Other (provide reason here)"),12,10))))))</f>
        <v/>
      </c>
      <c r="K11" s="42" t="str">
        <f>IF(TRIM('Entry Tab'!A12)="","",IF(B11&lt;&gt;"Subscriber","",IF(AND(B11="Subscriber",dental="No"),13,IF(TRIM('Entry Tab'!X12)&lt;&gt;"",IF('Entry Tab'!X12="Spousal Coverage",8,13),IF(Z11="","",Z11)))))</f>
        <v/>
      </c>
      <c r="L11" s="36" t="str">
        <f t="shared" si="0"/>
        <v/>
      </c>
      <c r="M11" s="36" t="str">
        <f>IF(B11&lt;&gt;"Subscriber","",IF(disability="No",0,IF(AND(B11="Subscriber",'Entry Tab'!AE12&lt;&gt;""),1,0)))</f>
        <v/>
      </c>
      <c r="N11" s="37" t="str">
        <f>IF(B11&lt;&gt;"Subscriber","",IF(AND(B11="Subscriber",otherLoc="No"),workZip,'Entry Tab'!P12))</f>
        <v/>
      </c>
      <c r="O11" s="112"/>
      <c r="P11" s="36" t="str">
        <f t="shared" si="8"/>
        <v/>
      </c>
      <c r="Q11" s="36" t="str">
        <f>IF('Entry Tab'!A12="","",IF(TRIM('Entry Tab'!E12)="","Subscriber",IF(OR(TRIM('Entry Tab'!E12)="Wife",TRIM('Entry Tab'!E12)="Husband"),"Spouse","Child")))</f>
        <v/>
      </c>
      <c r="R11" s="44" t="str">
        <f>IF(B11="","",IF('Entry Tab'!W12&lt;&gt;"",0,IF(Q11="Subscriber",1,IF(Q11="Spouse",1,0.01))))</f>
        <v/>
      </c>
      <c r="S11" s="44" t="str">
        <f t="shared" si="1"/>
        <v/>
      </c>
      <c r="T11" s="44" t="str">
        <f t="shared" si="2"/>
        <v/>
      </c>
      <c r="U11" s="113"/>
      <c r="V11" s="36" t="str">
        <f t="shared" si="9"/>
        <v/>
      </c>
      <c r="W11" s="36" t="str">
        <f>IF('Entry Tab'!A12="","",IF('Entry Tab'!X12&lt;&gt;"","Waive",IF(TRIM('Entry Tab'!E12)="","Subscriber",IF(OR(TRIM('Entry Tab'!E12)="Wife",TRIM('Entry Tab'!E12)="Husband"),"Spouse","Child"))))</f>
        <v/>
      </c>
      <c r="X11" s="44" t="str">
        <f t="shared" si="3"/>
        <v/>
      </c>
      <c r="Y11" s="44" t="str">
        <f t="shared" si="4"/>
        <v/>
      </c>
      <c r="Z11" s="44" t="str">
        <f t="shared" si="5"/>
        <v/>
      </c>
      <c r="AA11" s="27"/>
      <c r="AB11" s="36" t="str">
        <f t="shared" si="10"/>
        <v/>
      </c>
      <c r="AC11" s="36" t="str">
        <f>IF('Entry Tab'!A12="","",IF(TRIM('Entry Tab'!E12)="","Subscriber",IF(OR(TRIM('Entry Tab'!E12)="Wife",TRIM('Entry Tab'!E12)="Husband"),"Spouse","Child")))</f>
        <v/>
      </c>
      <c r="AD11" s="44" t="str">
        <f>IF(B11="","",IF('Entry Tab'!AC12="",0,1))</f>
        <v/>
      </c>
      <c r="AE11" s="44" t="str">
        <f t="shared" si="6"/>
        <v/>
      </c>
      <c r="AF11" s="44" t="str">
        <f>IF(AE11="","",IF(AC11&lt;&gt;"Subscriber","",IF('Entry Tab'!AC12="","0",AE11)))</f>
        <v/>
      </c>
      <c r="AG11" s="27"/>
      <c r="AH11" s="324">
        <v>11</v>
      </c>
      <c r="AI11" s="87" t="s">
        <v>241</v>
      </c>
    </row>
    <row r="12" spans="1:42" ht="13.5" thickBot="1" x14ac:dyDescent="0.25">
      <c r="A12" s="36" t="str">
        <f t="shared" si="7"/>
        <v/>
      </c>
      <c r="B12" s="36" t="str">
        <f>IF('Entry Tab'!A13="","",IF(TRIM('Entry Tab'!E13)="","Subscriber",IF(OR(TRIM('Entry Tab'!E13)="Wife",TRIM('Entry Tab'!E13)="Husband"),"Spouse","Child")))</f>
        <v/>
      </c>
      <c r="C12" s="85" t="str">
        <f>IF(TRIM('Entry Tab'!A13)="","",TRIM('Entry Tab'!A13))</f>
        <v/>
      </c>
      <c r="D12" s="85" t="str">
        <f>IF(TRIM('Entry Tab'!A13)="","",TRIM('Entry Tab'!B13))</f>
        <v/>
      </c>
      <c r="E12" s="69" t="str">
        <f>IF(B12="Subscriber",'Entry Tab'!L13,"")</f>
        <v/>
      </c>
      <c r="F12" s="86" t="str">
        <f>IF('Entry Tab'!F13="","",'Entry Tab'!F13)</f>
        <v/>
      </c>
      <c r="G12" s="85" t="str">
        <f>IF(TRIM('Entry Tab'!G13)="","",TRIM('Entry Tab'!G13))</f>
        <v/>
      </c>
      <c r="H12" s="36" t="str">
        <f>IF(TRIM('Entry Tab'!A13)="","",IF(B12&lt;&gt;"Subscriber","",IF(AND(B12="Subscriber",OR(TRIM('Entry Tab'!AO13)&lt;&gt;"",TRIM('Entry Tab'!AN13)&lt;&gt;"",TRIM('Entry Tab'!AP13)&lt;&gt;"")),$AP$1,"0")))</f>
        <v/>
      </c>
      <c r="I12" s="71" t="str">
        <f>IF(TRIM('Entry Tab'!A13)="","","N")</f>
        <v/>
      </c>
      <c r="J12" s="42" t="str">
        <f>IF(B12&lt;&gt;"Subscriber","",IF('Entry Tab'!W13="",'QRS Subscriber Census Converter'!T12,IF('Entry Tab'!W13="Spousal Coverage",8,IF('Entry Tab'!W13="Medicare",11,IF('Entry Tab'!W13="Health coverage through another job",9,IF(OR('Entry Tab'!W13="Do not want",'Entry Tab'!W13="Other (provide reason here)"),12,10))))))</f>
        <v/>
      </c>
      <c r="K12" s="42" t="str">
        <f>IF(TRIM('Entry Tab'!A13)="","",IF(B12&lt;&gt;"Subscriber","",IF(AND(B12="Subscriber",dental="No"),13,IF(TRIM('Entry Tab'!X13)&lt;&gt;"",IF('Entry Tab'!X13="Spousal Coverage",8,13),IF(Z12="","",Z12)))))</f>
        <v/>
      </c>
      <c r="L12" s="36" t="str">
        <f t="shared" si="0"/>
        <v/>
      </c>
      <c r="M12" s="36" t="str">
        <f>IF(B12&lt;&gt;"Subscriber","",IF(disability="No",0,IF(AND(B12="Subscriber",'Entry Tab'!AE13&lt;&gt;""),1,0)))</f>
        <v/>
      </c>
      <c r="N12" s="37" t="str">
        <f>IF(B12&lt;&gt;"Subscriber","",IF(AND(B12="Subscriber",otherLoc="No"),workZip,'Entry Tab'!P13))</f>
        <v/>
      </c>
      <c r="O12" s="112"/>
      <c r="P12" s="36" t="str">
        <f t="shared" si="8"/>
        <v/>
      </c>
      <c r="Q12" s="36" t="str">
        <f>IF('Entry Tab'!A13="","",IF(TRIM('Entry Tab'!E13)="","Subscriber",IF(OR(TRIM('Entry Tab'!E13)="Wife",TRIM('Entry Tab'!E13)="Husband"),"Spouse","Child")))</f>
        <v/>
      </c>
      <c r="R12" s="44" t="str">
        <f>IF(B12="","",IF('Entry Tab'!W13&lt;&gt;"",0,IF(Q12="Subscriber",1,IF(Q12="Spouse",1,0.01))))</f>
        <v/>
      </c>
      <c r="S12" s="44" t="str">
        <f t="shared" si="1"/>
        <v/>
      </c>
      <c r="T12" s="44" t="str">
        <f t="shared" si="2"/>
        <v/>
      </c>
      <c r="U12" s="113"/>
      <c r="V12" s="36" t="str">
        <f t="shared" si="9"/>
        <v/>
      </c>
      <c r="W12" s="36" t="str">
        <f>IF('Entry Tab'!A13="","",IF('Entry Tab'!X13&lt;&gt;"","Waive",IF(TRIM('Entry Tab'!E13)="","Subscriber",IF(OR(TRIM('Entry Tab'!E13)="Wife",TRIM('Entry Tab'!E13)="Husband"),"Spouse","Child"))))</f>
        <v/>
      </c>
      <c r="X12" s="44" t="str">
        <f t="shared" si="3"/>
        <v/>
      </c>
      <c r="Y12" s="44" t="str">
        <f t="shared" si="4"/>
        <v/>
      </c>
      <c r="Z12" s="44" t="str">
        <f t="shared" si="5"/>
        <v/>
      </c>
      <c r="AA12" s="27"/>
      <c r="AB12" s="36" t="str">
        <f t="shared" si="10"/>
        <v/>
      </c>
      <c r="AC12" s="36" t="str">
        <f>IF('Entry Tab'!A13="","",IF(TRIM('Entry Tab'!E13)="","Subscriber",IF(OR(TRIM('Entry Tab'!E13)="Wife",TRIM('Entry Tab'!E13)="Husband"),"Spouse","Child")))</f>
        <v/>
      </c>
      <c r="AD12" s="44" t="str">
        <f>IF(B12="","",IF('Entry Tab'!AC13="",0,1))</f>
        <v/>
      </c>
      <c r="AE12" s="44" t="str">
        <f t="shared" si="6"/>
        <v/>
      </c>
      <c r="AF12" s="44" t="str">
        <f>IF(AE12="","",IF(AC12&lt;&gt;"Subscriber","",IF('Entry Tab'!AC13="","0",AE12)))</f>
        <v/>
      </c>
      <c r="AG12" s="27"/>
      <c r="AH12" s="325">
        <v>12</v>
      </c>
      <c r="AI12" s="88" t="s">
        <v>242</v>
      </c>
    </row>
    <row r="13" spans="1:42" ht="13.5" thickTop="1" x14ac:dyDescent="0.2">
      <c r="A13" s="36" t="str">
        <f t="shared" si="7"/>
        <v/>
      </c>
      <c r="B13" s="36" t="str">
        <f>IF('Entry Tab'!A14="","",IF(TRIM('Entry Tab'!E14)="","Subscriber",IF(OR(TRIM('Entry Tab'!E14)="Wife",TRIM('Entry Tab'!E14)="Husband"),"Spouse","Child")))</f>
        <v/>
      </c>
      <c r="C13" s="85" t="str">
        <f>IF(TRIM('Entry Tab'!A14)="","",TRIM('Entry Tab'!A14))</f>
        <v/>
      </c>
      <c r="D13" s="85" t="str">
        <f>IF(TRIM('Entry Tab'!A14)="","",TRIM('Entry Tab'!B14))</f>
        <v/>
      </c>
      <c r="E13" s="69" t="str">
        <f>IF(B13="Subscriber",'Entry Tab'!L14,"")</f>
        <v/>
      </c>
      <c r="F13" s="86" t="str">
        <f>IF('Entry Tab'!F14="","",'Entry Tab'!F14)</f>
        <v/>
      </c>
      <c r="G13" s="85" t="str">
        <f>IF(TRIM('Entry Tab'!G14)="","",TRIM('Entry Tab'!G14))</f>
        <v/>
      </c>
      <c r="H13" s="36" t="str">
        <f>IF(TRIM('Entry Tab'!A14)="","",IF(B13&lt;&gt;"Subscriber","",IF(AND(B13="Subscriber",OR(TRIM('Entry Tab'!AO14)&lt;&gt;"",TRIM('Entry Tab'!AN14)&lt;&gt;"",TRIM('Entry Tab'!AP14)&lt;&gt;"")),$AP$1,"0")))</f>
        <v/>
      </c>
      <c r="I13" s="71" t="str">
        <f>IF(TRIM('Entry Tab'!A14)="","","N")</f>
        <v/>
      </c>
      <c r="J13" s="42" t="str">
        <f>IF(B13&lt;&gt;"Subscriber","",IF('Entry Tab'!W14="",'QRS Subscriber Census Converter'!T13,IF('Entry Tab'!W14="Spousal Coverage",8,IF('Entry Tab'!W14="Medicare",11,IF('Entry Tab'!W14="Health coverage through another job",9,IF(OR('Entry Tab'!W14="Do not want",'Entry Tab'!W14="Other (provide reason here)"),12,10))))))</f>
        <v/>
      </c>
      <c r="K13" s="42" t="str">
        <f>IF(TRIM('Entry Tab'!A14)="","",IF(B13&lt;&gt;"Subscriber","",IF(AND(B13="Subscriber",dental="No"),13,IF(TRIM('Entry Tab'!X14)&lt;&gt;"",IF('Entry Tab'!X14="Spousal Coverage",8,13),IF(Z13="","",Z13)))))</f>
        <v/>
      </c>
      <c r="L13" s="36" t="str">
        <f t="shared" si="0"/>
        <v/>
      </c>
      <c r="M13" s="36" t="str">
        <f>IF(B13&lt;&gt;"Subscriber","",IF(disability="No",0,IF(AND(B13="Subscriber",'Entry Tab'!AE14&lt;&gt;""),1,0)))</f>
        <v/>
      </c>
      <c r="N13" s="37" t="str">
        <f>IF(B13&lt;&gt;"Subscriber","",IF(AND(B13="Subscriber",otherLoc="No"),workZip,'Entry Tab'!P14))</f>
        <v/>
      </c>
      <c r="O13" s="112"/>
      <c r="P13" s="36" t="str">
        <f t="shared" si="8"/>
        <v/>
      </c>
      <c r="Q13" s="36" t="str">
        <f>IF('Entry Tab'!A14="","",IF(TRIM('Entry Tab'!E14)="","Subscriber",IF(OR(TRIM('Entry Tab'!E14)="Wife",TRIM('Entry Tab'!E14)="Husband"),"Spouse","Child")))</f>
        <v/>
      </c>
      <c r="R13" s="44" t="str">
        <f>IF(B13="","",IF('Entry Tab'!W14&lt;&gt;"",0,IF(Q13="Subscriber",1,IF(Q13="Spouse",1,0.01))))</f>
        <v/>
      </c>
      <c r="S13" s="44" t="str">
        <f t="shared" si="1"/>
        <v/>
      </c>
      <c r="T13" s="44" t="str">
        <f t="shared" si="2"/>
        <v/>
      </c>
      <c r="U13" s="113"/>
      <c r="V13" s="36" t="str">
        <f t="shared" si="9"/>
        <v/>
      </c>
      <c r="W13" s="36" t="str">
        <f>IF('Entry Tab'!A14="","",IF('Entry Tab'!X14&lt;&gt;"","Waive",IF(TRIM('Entry Tab'!E14)="","Subscriber",IF(OR(TRIM('Entry Tab'!E14)="Wife",TRIM('Entry Tab'!E14)="Husband"),"Spouse","Child"))))</f>
        <v/>
      </c>
      <c r="X13" s="44" t="str">
        <f t="shared" si="3"/>
        <v/>
      </c>
      <c r="Y13" s="44" t="str">
        <f t="shared" si="4"/>
        <v/>
      </c>
      <c r="Z13" s="44" t="str">
        <f t="shared" si="5"/>
        <v/>
      </c>
      <c r="AA13" s="27"/>
      <c r="AB13" s="36" t="str">
        <f t="shared" si="10"/>
        <v/>
      </c>
      <c r="AC13" s="36" t="str">
        <f>IF('Entry Tab'!A14="","",IF(TRIM('Entry Tab'!E14)="","Subscriber",IF(OR(TRIM('Entry Tab'!E14)="Wife",TRIM('Entry Tab'!E14)="Husband"),"Spouse","Child")))</f>
        <v/>
      </c>
      <c r="AD13" s="44" t="str">
        <f>IF(B13="","",IF('Entry Tab'!AC14="",0,1))</f>
        <v/>
      </c>
      <c r="AE13" s="44" t="str">
        <f t="shared" si="6"/>
        <v/>
      </c>
      <c r="AF13" s="44" t="str">
        <f>IF(AE13="","",IF(AC13&lt;&gt;"Subscriber","",IF('Entry Tab'!AC14="","0",AE13)))</f>
        <v/>
      </c>
      <c r="AG13" s="27"/>
      <c r="AH13" s="20"/>
    </row>
    <row r="14" spans="1:42" x14ac:dyDescent="0.2">
      <c r="A14" s="36" t="str">
        <f t="shared" si="7"/>
        <v/>
      </c>
      <c r="B14" s="36" t="str">
        <f>IF('Entry Tab'!A15="","",IF(TRIM('Entry Tab'!E15)="","Subscriber",IF(OR(TRIM('Entry Tab'!E15)="Wife",TRIM('Entry Tab'!E15)="Husband"),"Spouse","Child")))</f>
        <v/>
      </c>
      <c r="C14" s="85" t="str">
        <f>IF(TRIM('Entry Tab'!A15)="","",TRIM('Entry Tab'!A15))</f>
        <v/>
      </c>
      <c r="D14" s="85" t="str">
        <f>IF(TRIM('Entry Tab'!A15)="","",TRIM('Entry Tab'!B15))</f>
        <v/>
      </c>
      <c r="E14" s="69" t="str">
        <f>IF(B14="Subscriber",'Entry Tab'!L15,"")</f>
        <v/>
      </c>
      <c r="F14" s="86" t="str">
        <f>IF('Entry Tab'!F15="","",'Entry Tab'!F15)</f>
        <v/>
      </c>
      <c r="G14" s="85" t="str">
        <f>IF(TRIM('Entry Tab'!G15)="","",TRIM('Entry Tab'!G15))</f>
        <v/>
      </c>
      <c r="H14" s="36" t="str">
        <f>IF(TRIM('Entry Tab'!A15)="","",IF(B14&lt;&gt;"Subscriber","",IF(AND(B14="Subscriber",OR(TRIM('Entry Tab'!AO15)&lt;&gt;"",TRIM('Entry Tab'!AN15)&lt;&gt;"",TRIM('Entry Tab'!AP15)&lt;&gt;"")),$AP$1,"0")))</f>
        <v/>
      </c>
      <c r="I14" s="71" t="str">
        <f>IF(TRIM('Entry Tab'!A15)="","","N")</f>
        <v/>
      </c>
      <c r="J14" s="42" t="str">
        <f>IF(B14&lt;&gt;"Subscriber","",IF('Entry Tab'!W15="",'QRS Subscriber Census Converter'!T14,IF('Entry Tab'!W15="Spousal Coverage",8,IF('Entry Tab'!W15="Medicare",11,IF('Entry Tab'!W15="Health coverage through another job",9,IF(OR('Entry Tab'!W15="Do not want",'Entry Tab'!W15="Other (provide reason here)"),12,10))))))</f>
        <v/>
      </c>
      <c r="K14" s="42" t="str">
        <f>IF(TRIM('Entry Tab'!A15)="","",IF(B14&lt;&gt;"Subscriber","",IF(AND(B14="Subscriber",dental="No"),13,IF(TRIM('Entry Tab'!X15)&lt;&gt;"",IF('Entry Tab'!X15="Spousal Coverage",8,13),IF(Z14="","",Z14)))))</f>
        <v/>
      </c>
      <c r="L14" s="36" t="str">
        <f t="shared" si="0"/>
        <v/>
      </c>
      <c r="M14" s="36" t="str">
        <f>IF(B14&lt;&gt;"Subscriber","",IF(disability="No",0,IF(AND(B14="Subscriber",'Entry Tab'!AE15&lt;&gt;""),1,0)))</f>
        <v/>
      </c>
      <c r="N14" s="37" t="str">
        <f>IF(B14&lt;&gt;"Subscriber","",IF(AND(B14="Subscriber",otherLoc="No"),workZip,'Entry Tab'!P15))</f>
        <v/>
      </c>
      <c r="O14" s="112"/>
      <c r="P14" s="36" t="str">
        <f t="shared" si="8"/>
        <v/>
      </c>
      <c r="Q14" s="36" t="str">
        <f>IF('Entry Tab'!A15="","",IF(TRIM('Entry Tab'!E15)="","Subscriber",IF(OR(TRIM('Entry Tab'!E15)="Wife",TRIM('Entry Tab'!E15)="Husband"),"Spouse","Child")))</f>
        <v/>
      </c>
      <c r="R14" s="44" t="str">
        <f>IF(B14="","",IF('Entry Tab'!W15&lt;&gt;"",0,IF(Q14="Subscriber",1,IF(Q14="Spouse",1,0.01))))</f>
        <v/>
      </c>
      <c r="S14" s="44" t="str">
        <f t="shared" si="1"/>
        <v/>
      </c>
      <c r="T14" s="44" t="str">
        <f t="shared" si="2"/>
        <v/>
      </c>
      <c r="U14" s="113"/>
      <c r="V14" s="36" t="str">
        <f t="shared" si="9"/>
        <v/>
      </c>
      <c r="W14" s="36" t="str">
        <f>IF('Entry Tab'!A15="","",IF('Entry Tab'!X15&lt;&gt;"","Waive",IF(TRIM('Entry Tab'!E15)="","Subscriber",IF(OR(TRIM('Entry Tab'!E15)="Wife",TRIM('Entry Tab'!E15)="Husband"),"Spouse","Child"))))</f>
        <v/>
      </c>
      <c r="X14" s="44" t="str">
        <f t="shared" si="3"/>
        <v/>
      </c>
      <c r="Y14" s="44" t="str">
        <f t="shared" si="4"/>
        <v/>
      </c>
      <c r="Z14" s="44" t="str">
        <f t="shared" si="5"/>
        <v/>
      </c>
      <c r="AA14" s="27"/>
      <c r="AB14" s="36" t="str">
        <f t="shared" si="10"/>
        <v/>
      </c>
      <c r="AC14" s="36" t="str">
        <f>IF('Entry Tab'!A15="","",IF(TRIM('Entry Tab'!E15)="","Subscriber",IF(OR(TRIM('Entry Tab'!E15)="Wife",TRIM('Entry Tab'!E15)="Husband"),"Spouse","Child")))</f>
        <v/>
      </c>
      <c r="AD14" s="44" t="str">
        <f>IF(B14="","",IF('Entry Tab'!AC15="",0,1))</f>
        <v/>
      </c>
      <c r="AE14" s="44" t="str">
        <f t="shared" si="6"/>
        <v/>
      </c>
      <c r="AF14" s="44" t="str">
        <f>IF(AE14="","",IF(AC14&lt;&gt;"Subscriber","",IF('Entry Tab'!AC15="","0",AE14)))</f>
        <v/>
      </c>
      <c r="AG14" s="27"/>
      <c r="AH14" s="57" t="s">
        <v>89</v>
      </c>
      <c r="AI14" s="46" t="s">
        <v>215</v>
      </c>
    </row>
    <row r="15" spans="1:42" x14ac:dyDescent="0.2">
      <c r="A15" s="36" t="str">
        <f t="shared" si="7"/>
        <v/>
      </c>
      <c r="B15" s="36" t="str">
        <f>IF('Entry Tab'!A16="","",IF(TRIM('Entry Tab'!E16)="","Subscriber",IF(OR(TRIM('Entry Tab'!E16)="Wife",TRIM('Entry Tab'!E16)="Husband"),"Spouse","Child")))</f>
        <v/>
      </c>
      <c r="C15" s="85" t="str">
        <f>IF(TRIM('Entry Tab'!A16)="","",TRIM('Entry Tab'!A16))</f>
        <v/>
      </c>
      <c r="D15" s="85" t="str">
        <f>IF(TRIM('Entry Tab'!A16)="","",TRIM('Entry Tab'!B16))</f>
        <v/>
      </c>
      <c r="E15" s="69" t="str">
        <f>IF(B15="Subscriber",'Entry Tab'!L16,"")</f>
        <v/>
      </c>
      <c r="F15" s="86" t="str">
        <f>IF('Entry Tab'!F16="","",'Entry Tab'!F16)</f>
        <v/>
      </c>
      <c r="G15" s="85" t="str">
        <f>IF(TRIM('Entry Tab'!G16)="","",TRIM('Entry Tab'!G16))</f>
        <v/>
      </c>
      <c r="H15" s="36" t="str">
        <f>IF(TRIM('Entry Tab'!A16)="","",IF(B15&lt;&gt;"Subscriber","",IF(AND(B15="Subscriber",OR(TRIM('Entry Tab'!AO16)&lt;&gt;"",TRIM('Entry Tab'!AN16)&lt;&gt;"",TRIM('Entry Tab'!AP16)&lt;&gt;"")),$AP$1,"0")))</f>
        <v/>
      </c>
      <c r="I15" s="71" t="str">
        <f>IF(TRIM('Entry Tab'!A16)="","","N")</f>
        <v/>
      </c>
      <c r="J15" s="42" t="str">
        <f>IF(B15&lt;&gt;"Subscriber","",IF('Entry Tab'!W16="",'QRS Subscriber Census Converter'!T15,IF('Entry Tab'!W16="Spousal Coverage",8,IF('Entry Tab'!W16="Medicare",11,IF('Entry Tab'!W16="Health coverage through another job",9,IF(OR('Entry Tab'!W16="Do not want",'Entry Tab'!W16="Other (provide reason here)"),12,10))))))</f>
        <v/>
      </c>
      <c r="K15" s="42" t="str">
        <f>IF(TRIM('Entry Tab'!A16)="","",IF(B15&lt;&gt;"Subscriber","",IF(AND(B15="Subscriber",dental="No"),13,IF(TRIM('Entry Tab'!X16)&lt;&gt;"",IF('Entry Tab'!X16="Spousal Coverage",8,13),IF(Z15="","",Z15)))))</f>
        <v/>
      </c>
      <c r="L15" s="36" t="str">
        <f t="shared" si="0"/>
        <v/>
      </c>
      <c r="M15" s="36" t="str">
        <f>IF(B15&lt;&gt;"Subscriber","",IF(disability="No",0,IF(AND(B15="Subscriber",'Entry Tab'!AE16&lt;&gt;""),1,0)))</f>
        <v/>
      </c>
      <c r="N15" s="37" t="str">
        <f>IF(B15&lt;&gt;"Subscriber","",IF(AND(B15="Subscriber",otherLoc="No"),workZip,'Entry Tab'!P16))</f>
        <v/>
      </c>
      <c r="O15" s="112"/>
      <c r="P15" s="36" t="str">
        <f t="shared" si="8"/>
        <v/>
      </c>
      <c r="Q15" s="36" t="str">
        <f>IF('Entry Tab'!A16="","",IF(TRIM('Entry Tab'!E16)="","Subscriber",IF(OR(TRIM('Entry Tab'!E16)="Wife",TRIM('Entry Tab'!E16)="Husband"),"Spouse","Child")))</f>
        <v/>
      </c>
      <c r="R15" s="44" t="str">
        <f>IF(B15="","",IF('Entry Tab'!W16&lt;&gt;"",0,IF(Q15="Subscriber",1,IF(Q15="Spouse",1,0.01))))</f>
        <v/>
      </c>
      <c r="S15" s="44" t="str">
        <f t="shared" si="1"/>
        <v/>
      </c>
      <c r="T15" s="44" t="str">
        <f t="shared" si="2"/>
        <v/>
      </c>
      <c r="U15" s="113"/>
      <c r="V15" s="36" t="str">
        <f t="shared" si="9"/>
        <v/>
      </c>
      <c r="W15" s="36" t="str">
        <f>IF('Entry Tab'!A16="","",IF('Entry Tab'!X16&lt;&gt;"","Waive",IF(TRIM('Entry Tab'!E16)="","Subscriber",IF(OR(TRIM('Entry Tab'!E16)="Wife",TRIM('Entry Tab'!E16)="Husband"),"Spouse","Child"))))</f>
        <v/>
      </c>
      <c r="X15" s="44" t="str">
        <f t="shared" si="3"/>
        <v/>
      </c>
      <c r="Y15" s="44" t="str">
        <f t="shared" si="4"/>
        <v/>
      </c>
      <c r="Z15" s="44" t="str">
        <f t="shared" si="5"/>
        <v/>
      </c>
      <c r="AA15" s="27"/>
      <c r="AB15" s="36" t="str">
        <f t="shared" si="10"/>
        <v/>
      </c>
      <c r="AC15" s="36" t="str">
        <f>IF('Entry Tab'!A16="","",IF(TRIM('Entry Tab'!E16)="","Subscriber",IF(OR(TRIM('Entry Tab'!E16)="Wife",TRIM('Entry Tab'!E16)="Husband"),"Spouse","Child")))</f>
        <v/>
      </c>
      <c r="AD15" s="44" t="str">
        <f>IF(B15="","",IF('Entry Tab'!AC16="",0,1))</f>
        <v/>
      </c>
      <c r="AE15" s="44" t="str">
        <f t="shared" si="6"/>
        <v/>
      </c>
      <c r="AF15" s="44" t="str">
        <f>IF(AE15="","",IF(AC15&lt;&gt;"Subscriber","",IF('Entry Tab'!AC16="","0",AE15)))</f>
        <v/>
      </c>
      <c r="AG15" s="27"/>
      <c r="AH15" s="89">
        <v>1</v>
      </c>
      <c r="AI15" s="87" t="s">
        <v>223</v>
      </c>
    </row>
    <row r="16" spans="1:42" x14ac:dyDescent="0.2">
      <c r="A16" s="36" t="str">
        <f t="shared" si="7"/>
        <v/>
      </c>
      <c r="B16" s="36" t="str">
        <f>IF('Entry Tab'!A17="","",IF(TRIM('Entry Tab'!E17)="","Subscriber",IF(OR(TRIM('Entry Tab'!E17)="Wife",TRIM('Entry Tab'!E17)="Husband"),"Spouse","Child")))</f>
        <v/>
      </c>
      <c r="C16" s="85" t="str">
        <f>IF(TRIM('Entry Tab'!A17)="","",TRIM('Entry Tab'!A17))</f>
        <v/>
      </c>
      <c r="D16" s="85" t="str">
        <f>IF(TRIM('Entry Tab'!A17)="","",TRIM('Entry Tab'!B17))</f>
        <v/>
      </c>
      <c r="E16" s="69" t="str">
        <f>IF(B16="Subscriber",'Entry Tab'!L17,"")</f>
        <v/>
      </c>
      <c r="F16" s="86" t="str">
        <f>IF('Entry Tab'!F17="","",'Entry Tab'!F17)</f>
        <v/>
      </c>
      <c r="G16" s="85" t="str">
        <f>IF(TRIM('Entry Tab'!G17)="","",TRIM('Entry Tab'!G17))</f>
        <v/>
      </c>
      <c r="H16" s="36" t="str">
        <f>IF(TRIM('Entry Tab'!A17)="","",IF(B16&lt;&gt;"Subscriber","",IF(AND(B16="Subscriber",OR(TRIM('Entry Tab'!AO17)&lt;&gt;"",TRIM('Entry Tab'!AN17)&lt;&gt;"",TRIM('Entry Tab'!AP17)&lt;&gt;"")),$AP$1,"0")))</f>
        <v/>
      </c>
      <c r="I16" s="71" t="str">
        <f>IF(TRIM('Entry Tab'!A17)="","","N")</f>
        <v/>
      </c>
      <c r="J16" s="42" t="str">
        <f>IF(B16&lt;&gt;"Subscriber","",IF('Entry Tab'!W17="",'QRS Subscriber Census Converter'!T16,IF('Entry Tab'!W17="Spousal Coverage",8,IF('Entry Tab'!W17="Medicare",11,IF('Entry Tab'!W17="Health coverage through another job",9,IF(OR('Entry Tab'!W17="Do not want",'Entry Tab'!W17="Other (provide reason here)"),12,10))))))</f>
        <v/>
      </c>
      <c r="K16" s="42" t="str">
        <f>IF(TRIM('Entry Tab'!A17)="","",IF(B16&lt;&gt;"Subscriber","",IF(AND(B16="Subscriber",dental="No"),13,IF(TRIM('Entry Tab'!X17)&lt;&gt;"",IF('Entry Tab'!X17="Spousal Coverage",8,13),IF(Z16="","",Z16)))))</f>
        <v/>
      </c>
      <c r="L16" s="36" t="str">
        <f t="shared" si="0"/>
        <v/>
      </c>
      <c r="M16" s="36" t="str">
        <f>IF(B16&lt;&gt;"Subscriber","",IF(disability="No",0,IF(AND(B16="Subscriber",'Entry Tab'!AE17&lt;&gt;""),1,0)))</f>
        <v/>
      </c>
      <c r="N16" s="37" t="str">
        <f>IF(B16&lt;&gt;"Subscriber","",IF(AND(B16="Subscriber",otherLoc="No"),workZip,'Entry Tab'!P17))</f>
        <v/>
      </c>
      <c r="O16" s="112"/>
      <c r="P16" s="36" t="str">
        <f t="shared" si="8"/>
        <v/>
      </c>
      <c r="Q16" s="36" t="str">
        <f>IF('Entry Tab'!A17="","",IF(TRIM('Entry Tab'!E17)="","Subscriber",IF(OR(TRIM('Entry Tab'!E17)="Wife",TRIM('Entry Tab'!E17)="Husband"),"Spouse","Child")))</f>
        <v/>
      </c>
      <c r="R16" s="44" t="str">
        <f>IF(B16="","",IF('Entry Tab'!W17&lt;&gt;"",0,IF(Q16="Subscriber",1,IF(Q16="Spouse",1,0.01))))</f>
        <v/>
      </c>
      <c r="S16" s="44" t="str">
        <f t="shared" si="1"/>
        <v/>
      </c>
      <c r="T16" s="44" t="str">
        <f t="shared" si="2"/>
        <v/>
      </c>
      <c r="U16" s="113"/>
      <c r="V16" s="36" t="str">
        <f t="shared" si="9"/>
        <v/>
      </c>
      <c r="W16" s="36" t="str">
        <f>IF('Entry Tab'!A17="","",IF('Entry Tab'!X17&lt;&gt;"","Waive",IF(TRIM('Entry Tab'!E17)="","Subscriber",IF(OR(TRIM('Entry Tab'!E17)="Wife",TRIM('Entry Tab'!E17)="Husband"),"Spouse","Child"))))</f>
        <v/>
      </c>
      <c r="X16" s="44" t="str">
        <f t="shared" si="3"/>
        <v/>
      </c>
      <c r="Y16" s="44" t="str">
        <f t="shared" si="4"/>
        <v/>
      </c>
      <c r="Z16" s="44" t="str">
        <f t="shared" si="5"/>
        <v/>
      </c>
      <c r="AA16" s="27"/>
      <c r="AB16" s="36" t="str">
        <f t="shared" si="10"/>
        <v/>
      </c>
      <c r="AC16" s="36" t="str">
        <f>IF('Entry Tab'!A17="","",IF(TRIM('Entry Tab'!E17)="","Subscriber",IF(OR(TRIM('Entry Tab'!E17)="Wife",TRIM('Entry Tab'!E17)="Husband"),"Spouse","Child")))</f>
        <v/>
      </c>
      <c r="AD16" s="44" t="str">
        <f>IF(B16="","",IF('Entry Tab'!AC17="",0,1))</f>
        <v/>
      </c>
      <c r="AE16" s="44" t="str">
        <f t="shared" si="6"/>
        <v/>
      </c>
      <c r="AF16" s="44" t="str">
        <f>IF(AE16="","",IF(AC16&lt;&gt;"Subscriber","",IF('Entry Tab'!AC17="","0",AE16)))</f>
        <v/>
      </c>
      <c r="AG16" s="27"/>
      <c r="AH16" s="89">
        <v>2</v>
      </c>
      <c r="AI16" s="87" t="s">
        <v>224</v>
      </c>
    </row>
    <row r="17" spans="1:35" x14ac:dyDescent="0.2">
      <c r="A17" s="36" t="str">
        <f t="shared" si="7"/>
        <v/>
      </c>
      <c r="B17" s="36" t="str">
        <f>IF('Entry Tab'!A18="","",IF(TRIM('Entry Tab'!E18)="","Subscriber",IF(OR(TRIM('Entry Tab'!E18)="Wife",TRIM('Entry Tab'!E18)="Husband"),"Spouse","Child")))</f>
        <v/>
      </c>
      <c r="C17" s="85" t="str">
        <f>IF(TRIM('Entry Tab'!A18)="","",TRIM('Entry Tab'!A18))</f>
        <v/>
      </c>
      <c r="D17" s="85" t="str">
        <f>IF(TRIM('Entry Tab'!A18)="","",TRIM('Entry Tab'!B18))</f>
        <v/>
      </c>
      <c r="E17" s="69" t="str">
        <f>IF(B17="Subscriber",'Entry Tab'!L18,"")</f>
        <v/>
      </c>
      <c r="F17" s="86" t="str">
        <f>IF('Entry Tab'!F18="","",'Entry Tab'!F18)</f>
        <v/>
      </c>
      <c r="G17" s="85" t="str">
        <f>IF(TRIM('Entry Tab'!G18)="","",TRIM('Entry Tab'!G18))</f>
        <v/>
      </c>
      <c r="H17" s="36" t="str">
        <f>IF(TRIM('Entry Tab'!A18)="","",IF(B17&lt;&gt;"Subscriber","",IF(AND(B17="Subscriber",OR(TRIM('Entry Tab'!AO18)&lt;&gt;"",TRIM('Entry Tab'!AN18)&lt;&gt;"",TRIM('Entry Tab'!AP18)&lt;&gt;"")),$AP$1,"0")))</f>
        <v/>
      </c>
      <c r="I17" s="71" t="str">
        <f>IF(TRIM('Entry Tab'!A18)="","","N")</f>
        <v/>
      </c>
      <c r="J17" s="42" t="str">
        <f>IF(B17&lt;&gt;"Subscriber","",IF('Entry Tab'!W18="",'QRS Subscriber Census Converter'!T17,IF('Entry Tab'!W18="Spousal Coverage",8,IF('Entry Tab'!W18="Medicare",11,IF('Entry Tab'!W18="Health coverage through another job",9,IF(OR('Entry Tab'!W18="Do not want",'Entry Tab'!W18="Other (provide reason here)"),12,10))))))</f>
        <v/>
      </c>
      <c r="K17" s="42" t="str">
        <f>IF(TRIM('Entry Tab'!A18)="","",IF(B17&lt;&gt;"Subscriber","",IF(AND(B17="Subscriber",dental="No"),13,IF(TRIM('Entry Tab'!X18)&lt;&gt;"",IF('Entry Tab'!X18="Spousal Coverage",8,13),IF(Z17="","",Z17)))))</f>
        <v/>
      </c>
      <c r="L17" s="36" t="str">
        <f t="shared" si="0"/>
        <v/>
      </c>
      <c r="M17" s="36" t="str">
        <f>IF(B17&lt;&gt;"Subscriber","",IF(disability="No",0,IF(AND(B17="Subscriber",'Entry Tab'!AE18&lt;&gt;""),1,0)))</f>
        <v/>
      </c>
      <c r="N17" s="37" t="str">
        <f>IF(B17&lt;&gt;"Subscriber","",IF(AND(B17="Subscriber",otherLoc="No"),workZip,'Entry Tab'!P18))</f>
        <v/>
      </c>
      <c r="O17" s="112"/>
      <c r="P17" s="36" t="str">
        <f t="shared" si="8"/>
        <v/>
      </c>
      <c r="Q17" s="36" t="str">
        <f>IF('Entry Tab'!A18="","",IF(TRIM('Entry Tab'!E18)="","Subscriber",IF(OR(TRIM('Entry Tab'!E18)="Wife",TRIM('Entry Tab'!E18)="Husband"),"Spouse","Child")))</f>
        <v/>
      </c>
      <c r="R17" s="44" t="str">
        <f>IF(B17="","",IF('Entry Tab'!W18&lt;&gt;"",0,IF(Q17="Subscriber",1,IF(Q17="Spouse",1,0.01))))</f>
        <v/>
      </c>
      <c r="S17" s="44" t="str">
        <f t="shared" si="1"/>
        <v/>
      </c>
      <c r="T17" s="44" t="str">
        <f t="shared" si="2"/>
        <v/>
      </c>
      <c r="U17" s="113"/>
      <c r="V17" s="36" t="str">
        <f t="shared" si="9"/>
        <v/>
      </c>
      <c r="W17" s="36" t="str">
        <f>IF('Entry Tab'!A18="","",IF('Entry Tab'!X18&lt;&gt;"","Waive",IF(TRIM('Entry Tab'!E18)="","Subscriber",IF(OR(TRIM('Entry Tab'!E18)="Wife",TRIM('Entry Tab'!E18)="Husband"),"Spouse","Child"))))</f>
        <v/>
      </c>
      <c r="X17" s="44" t="str">
        <f t="shared" si="3"/>
        <v/>
      </c>
      <c r="Y17" s="44" t="str">
        <f t="shared" si="4"/>
        <v/>
      </c>
      <c r="Z17" s="44" t="str">
        <f t="shared" si="5"/>
        <v/>
      </c>
      <c r="AA17" s="27"/>
      <c r="AB17" s="36" t="str">
        <f t="shared" si="10"/>
        <v/>
      </c>
      <c r="AC17" s="36" t="str">
        <f>IF('Entry Tab'!A18="","",IF(TRIM('Entry Tab'!E18)="","Subscriber",IF(OR(TRIM('Entry Tab'!E18)="Wife",TRIM('Entry Tab'!E18)="Husband"),"Spouse","Child")))</f>
        <v/>
      </c>
      <c r="AD17" s="44" t="str">
        <f>IF(B17="","",IF('Entry Tab'!AC18="",0,1))</f>
        <v/>
      </c>
      <c r="AE17" s="44" t="str">
        <f t="shared" si="6"/>
        <v/>
      </c>
      <c r="AF17" s="44" t="str">
        <f>IF(AE17="","",IF(AC17&lt;&gt;"Subscriber","",IF('Entry Tab'!AC18="","0",AE17)))</f>
        <v/>
      </c>
      <c r="AG17" s="27"/>
      <c r="AH17" s="89">
        <v>3</v>
      </c>
      <c r="AI17" s="87" t="s">
        <v>225</v>
      </c>
    </row>
    <row r="18" spans="1:35" x14ac:dyDescent="0.2">
      <c r="A18" s="36" t="str">
        <f t="shared" si="7"/>
        <v/>
      </c>
      <c r="B18" s="36" t="str">
        <f>IF('Entry Tab'!A19="","",IF(TRIM('Entry Tab'!E19)="","Subscriber",IF(OR(TRIM('Entry Tab'!E19)="Wife",TRIM('Entry Tab'!E19)="Husband"),"Spouse","Child")))</f>
        <v/>
      </c>
      <c r="C18" s="85" t="str">
        <f>IF(TRIM('Entry Tab'!A19)="","",TRIM('Entry Tab'!A19))</f>
        <v/>
      </c>
      <c r="D18" s="85" t="str">
        <f>IF(TRIM('Entry Tab'!A19)="","",TRIM('Entry Tab'!B19))</f>
        <v/>
      </c>
      <c r="E18" s="69" t="str">
        <f>IF(B18="Subscriber",'Entry Tab'!L19,"")</f>
        <v/>
      </c>
      <c r="F18" s="86" t="str">
        <f>IF('Entry Tab'!F19="","",'Entry Tab'!F19)</f>
        <v/>
      </c>
      <c r="G18" s="85" t="str">
        <f>IF(TRIM('Entry Tab'!G19)="","",TRIM('Entry Tab'!G19))</f>
        <v/>
      </c>
      <c r="H18" s="36" t="str">
        <f>IF(TRIM('Entry Tab'!A19)="","",IF(B18&lt;&gt;"Subscriber","",IF(AND(B18="Subscriber",OR(TRIM('Entry Tab'!AO19)&lt;&gt;"",TRIM('Entry Tab'!AN19)&lt;&gt;"",TRIM('Entry Tab'!AP19)&lt;&gt;"")),$AP$1,"0")))</f>
        <v/>
      </c>
      <c r="I18" s="71" t="str">
        <f>IF(TRIM('Entry Tab'!A19)="","","N")</f>
        <v/>
      </c>
      <c r="J18" s="42" t="str">
        <f>IF(B18&lt;&gt;"Subscriber","",IF('Entry Tab'!W19="",'QRS Subscriber Census Converter'!T18,IF('Entry Tab'!W19="Spousal Coverage",8,IF('Entry Tab'!W19="Medicare",11,IF('Entry Tab'!W19="Health coverage through another job",9,IF(OR('Entry Tab'!W19="Do not want",'Entry Tab'!W19="Other (provide reason here)"),12,10))))))</f>
        <v/>
      </c>
      <c r="K18" s="42" t="str">
        <f>IF(TRIM('Entry Tab'!A19)="","",IF(B18&lt;&gt;"Subscriber","",IF(AND(B18="Subscriber",dental="No"),13,IF(TRIM('Entry Tab'!X19)&lt;&gt;"",IF('Entry Tab'!X19="Spousal Coverage",8,13),IF(Z18="","",Z18)))))</f>
        <v/>
      </c>
      <c r="L18" s="36" t="str">
        <f t="shared" si="0"/>
        <v/>
      </c>
      <c r="M18" s="36" t="str">
        <f>IF(B18&lt;&gt;"Subscriber","",IF(disability="No",0,IF(AND(B18="Subscriber",'Entry Tab'!AE19&lt;&gt;""),1,0)))</f>
        <v/>
      </c>
      <c r="N18" s="37" t="str">
        <f>IF(B18&lt;&gt;"Subscriber","",IF(AND(B18="Subscriber",otherLoc="No"),workZip,'Entry Tab'!P19))</f>
        <v/>
      </c>
      <c r="O18" s="112"/>
      <c r="P18" s="36" t="str">
        <f t="shared" si="8"/>
        <v/>
      </c>
      <c r="Q18" s="36" t="str">
        <f>IF('Entry Tab'!A19="","",IF(TRIM('Entry Tab'!E19)="","Subscriber",IF(OR(TRIM('Entry Tab'!E19)="Wife",TRIM('Entry Tab'!E19)="Husband"),"Spouse","Child")))</f>
        <v/>
      </c>
      <c r="R18" s="44" t="str">
        <f>IF(B18="","",IF('Entry Tab'!W19&lt;&gt;"",0,IF(Q18="Subscriber",1,IF(Q18="Spouse",1,0.01))))</f>
        <v/>
      </c>
      <c r="S18" s="44" t="str">
        <f t="shared" si="1"/>
        <v/>
      </c>
      <c r="T18" s="44" t="str">
        <f t="shared" si="2"/>
        <v/>
      </c>
      <c r="U18" s="113"/>
      <c r="V18" s="36" t="str">
        <f t="shared" si="9"/>
        <v/>
      </c>
      <c r="W18" s="36" t="str">
        <f>IF('Entry Tab'!A19="","",IF('Entry Tab'!X19&lt;&gt;"","Waive",IF(TRIM('Entry Tab'!E19)="","Subscriber",IF(OR(TRIM('Entry Tab'!E19)="Wife",TRIM('Entry Tab'!E19)="Husband"),"Spouse","Child"))))</f>
        <v/>
      </c>
      <c r="X18" s="44" t="str">
        <f t="shared" si="3"/>
        <v/>
      </c>
      <c r="Y18" s="44" t="str">
        <f t="shared" si="4"/>
        <v/>
      </c>
      <c r="Z18" s="44" t="str">
        <f t="shared" si="5"/>
        <v/>
      </c>
      <c r="AA18" s="27"/>
      <c r="AB18" s="36" t="str">
        <f t="shared" si="10"/>
        <v/>
      </c>
      <c r="AC18" s="36" t="str">
        <f>IF('Entry Tab'!A19="","",IF(TRIM('Entry Tab'!E19)="","Subscriber",IF(OR(TRIM('Entry Tab'!E19)="Wife",TRIM('Entry Tab'!E19)="Husband"),"Spouse","Child")))</f>
        <v/>
      </c>
      <c r="AD18" s="44" t="str">
        <f>IF(B18="","",IF('Entry Tab'!AC19="",0,1))</f>
        <v/>
      </c>
      <c r="AE18" s="44" t="str">
        <f t="shared" si="6"/>
        <v/>
      </c>
      <c r="AF18" s="44" t="str">
        <f>IF(AE18="","",IF(AC18&lt;&gt;"Subscriber","",IF('Entry Tab'!AC19="","0",AE18)))</f>
        <v/>
      </c>
      <c r="AG18" s="27"/>
      <c r="AH18" s="89">
        <v>4</v>
      </c>
      <c r="AI18" s="87" t="s">
        <v>226</v>
      </c>
    </row>
    <row r="19" spans="1:35" x14ac:dyDescent="0.2">
      <c r="A19" s="36" t="str">
        <f t="shared" si="7"/>
        <v/>
      </c>
      <c r="B19" s="36" t="str">
        <f>IF('Entry Tab'!A20="","",IF(TRIM('Entry Tab'!E20)="","Subscriber",IF(OR(TRIM('Entry Tab'!E20)="Wife",TRIM('Entry Tab'!E20)="Husband"),"Spouse","Child")))</f>
        <v/>
      </c>
      <c r="C19" s="85" t="str">
        <f>IF(TRIM('Entry Tab'!A20)="","",TRIM('Entry Tab'!A20))</f>
        <v/>
      </c>
      <c r="D19" s="85" t="str">
        <f>IF(TRIM('Entry Tab'!A20)="","",TRIM('Entry Tab'!B20))</f>
        <v/>
      </c>
      <c r="E19" s="69" t="str">
        <f>IF(B19="Subscriber",'Entry Tab'!L20,"")</f>
        <v/>
      </c>
      <c r="F19" s="86" t="str">
        <f>IF('Entry Tab'!F20="","",'Entry Tab'!F20)</f>
        <v/>
      </c>
      <c r="G19" s="85" t="str">
        <f>IF(TRIM('Entry Tab'!G20)="","",TRIM('Entry Tab'!G20))</f>
        <v/>
      </c>
      <c r="H19" s="36" t="str">
        <f>IF(TRIM('Entry Tab'!A20)="","",IF(B19&lt;&gt;"Subscriber","",IF(AND(B19="Subscriber",OR(TRIM('Entry Tab'!AO20)&lt;&gt;"",TRIM('Entry Tab'!AN20)&lt;&gt;"",TRIM('Entry Tab'!AP20)&lt;&gt;"")),$AP$1,"0")))</f>
        <v/>
      </c>
      <c r="I19" s="71" t="str">
        <f>IF(TRIM('Entry Tab'!A20)="","","N")</f>
        <v/>
      </c>
      <c r="J19" s="42" t="str">
        <f>IF(B19&lt;&gt;"Subscriber","",IF('Entry Tab'!W20="",'QRS Subscriber Census Converter'!T19,IF('Entry Tab'!W20="Spousal Coverage",8,IF('Entry Tab'!W20="Medicare",11,IF('Entry Tab'!W20="Health coverage through another job",9,IF(OR('Entry Tab'!W20="Do not want",'Entry Tab'!W20="Other (provide reason here)"),12,10))))))</f>
        <v/>
      </c>
      <c r="K19" s="42" t="str">
        <f>IF(TRIM('Entry Tab'!A20)="","",IF(B19&lt;&gt;"Subscriber","",IF(AND(B19="Subscriber",dental="No"),13,IF(TRIM('Entry Tab'!X20)&lt;&gt;"",IF('Entry Tab'!X20="Spousal Coverage",8,13),IF(Z19="","",Z19)))))</f>
        <v/>
      </c>
      <c r="L19" s="36" t="str">
        <f t="shared" si="0"/>
        <v/>
      </c>
      <c r="M19" s="36" t="str">
        <f>IF(B19&lt;&gt;"Subscriber","",IF(disability="No",0,IF(AND(B19="Subscriber",'Entry Tab'!AE20&lt;&gt;""),1,0)))</f>
        <v/>
      </c>
      <c r="N19" s="37" t="str">
        <f>IF(B19&lt;&gt;"Subscriber","",IF(AND(B19="Subscriber",otherLoc="No"),workZip,'Entry Tab'!P20))</f>
        <v/>
      </c>
      <c r="O19" s="112"/>
      <c r="P19" s="36" t="str">
        <f t="shared" si="8"/>
        <v/>
      </c>
      <c r="Q19" s="36" t="str">
        <f>IF('Entry Tab'!A20="","",IF(TRIM('Entry Tab'!E20)="","Subscriber",IF(OR(TRIM('Entry Tab'!E20)="Wife",TRIM('Entry Tab'!E20)="Husband"),"Spouse","Child")))</f>
        <v/>
      </c>
      <c r="R19" s="44" t="str">
        <f>IF(B19="","",IF('Entry Tab'!W20&lt;&gt;"",0,IF(Q19="Subscriber",1,IF(Q19="Spouse",1,0.01))))</f>
        <v/>
      </c>
      <c r="S19" s="44" t="str">
        <f t="shared" si="1"/>
        <v/>
      </c>
      <c r="T19" s="44" t="str">
        <f t="shared" si="2"/>
        <v/>
      </c>
      <c r="U19" s="113"/>
      <c r="V19" s="36" t="str">
        <f t="shared" si="9"/>
        <v/>
      </c>
      <c r="W19" s="36" t="str">
        <f>IF('Entry Tab'!A20="","",IF('Entry Tab'!X20&lt;&gt;"","Waive",IF(TRIM('Entry Tab'!E20)="","Subscriber",IF(OR(TRIM('Entry Tab'!E20)="Wife",TRIM('Entry Tab'!E20)="Husband"),"Spouse","Child"))))</f>
        <v/>
      </c>
      <c r="X19" s="44" t="str">
        <f t="shared" si="3"/>
        <v/>
      </c>
      <c r="Y19" s="44" t="str">
        <f t="shared" si="4"/>
        <v/>
      </c>
      <c r="Z19" s="44" t="str">
        <f t="shared" si="5"/>
        <v/>
      </c>
      <c r="AA19" s="27"/>
      <c r="AB19" s="36" t="str">
        <f t="shared" si="10"/>
        <v/>
      </c>
      <c r="AC19" s="36" t="str">
        <f>IF('Entry Tab'!A20="","",IF(TRIM('Entry Tab'!E20)="","Subscriber",IF(OR(TRIM('Entry Tab'!E20)="Wife",TRIM('Entry Tab'!E20)="Husband"),"Spouse","Child")))</f>
        <v/>
      </c>
      <c r="AD19" s="44" t="str">
        <f>IF(B19="","",IF('Entry Tab'!AC20="",0,1))</f>
        <v/>
      </c>
      <c r="AE19" s="44" t="str">
        <f t="shared" si="6"/>
        <v/>
      </c>
      <c r="AF19" s="44" t="str">
        <f>IF(AE19="","",IF(AC19&lt;&gt;"Subscriber","",IF('Entry Tab'!AC20="","0",AE19)))</f>
        <v/>
      </c>
      <c r="AG19" s="27"/>
      <c r="AH19" s="89">
        <v>8</v>
      </c>
      <c r="AI19" s="90" t="s">
        <v>227</v>
      </c>
    </row>
    <row r="20" spans="1:35" ht="13.5" thickBot="1" x14ac:dyDescent="0.25">
      <c r="A20" s="36" t="str">
        <f t="shared" si="7"/>
        <v/>
      </c>
      <c r="B20" s="36" t="str">
        <f>IF('Entry Tab'!A21="","",IF(TRIM('Entry Tab'!E21)="","Subscriber",IF(OR(TRIM('Entry Tab'!E21)="Wife",TRIM('Entry Tab'!E21)="Husband"),"Spouse","Child")))</f>
        <v/>
      </c>
      <c r="C20" s="85" t="str">
        <f>IF(TRIM('Entry Tab'!A21)="","",TRIM('Entry Tab'!A21))</f>
        <v/>
      </c>
      <c r="D20" s="85" t="str">
        <f>IF(TRIM('Entry Tab'!A21)="","",TRIM('Entry Tab'!B21))</f>
        <v/>
      </c>
      <c r="E20" s="69" t="str">
        <f>IF(B20="Subscriber",'Entry Tab'!L21,"")</f>
        <v/>
      </c>
      <c r="F20" s="86" t="str">
        <f>IF('Entry Tab'!F21="","",'Entry Tab'!F21)</f>
        <v/>
      </c>
      <c r="G20" s="85" t="str">
        <f>IF(TRIM('Entry Tab'!G21)="","",TRIM('Entry Tab'!G21))</f>
        <v/>
      </c>
      <c r="H20" s="36" t="str">
        <f>IF(TRIM('Entry Tab'!A21)="","",IF(B20&lt;&gt;"Subscriber","",IF(AND(B20="Subscriber",OR(TRIM('Entry Tab'!AO21)&lt;&gt;"",TRIM('Entry Tab'!AN21)&lt;&gt;"",TRIM('Entry Tab'!AP21)&lt;&gt;"")),$AP$1,"0")))</f>
        <v/>
      </c>
      <c r="I20" s="71" t="str">
        <f>IF(TRIM('Entry Tab'!A21)="","","N")</f>
        <v/>
      </c>
      <c r="J20" s="42" t="str">
        <f>IF(B20&lt;&gt;"Subscriber","",IF('Entry Tab'!W21="",'QRS Subscriber Census Converter'!T20,IF('Entry Tab'!W21="Spousal Coverage",8,IF('Entry Tab'!W21="Medicare",11,IF('Entry Tab'!W21="Health coverage through another job",9,IF(OR('Entry Tab'!W21="Do not want",'Entry Tab'!W21="Other (provide reason here)"),12,10))))))</f>
        <v/>
      </c>
      <c r="K20" s="42" t="str">
        <f>IF(TRIM('Entry Tab'!A21)="","",IF(B20&lt;&gt;"Subscriber","",IF(AND(B20="Subscriber",dental="No"),13,IF(TRIM('Entry Tab'!X21)&lt;&gt;"",IF('Entry Tab'!X21="Spousal Coverage",8,13),IF(Z20="","",Z20)))))</f>
        <v/>
      </c>
      <c r="L20" s="36" t="str">
        <f t="shared" si="0"/>
        <v/>
      </c>
      <c r="M20" s="36" t="str">
        <f>IF(B20&lt;&gt;"Subscriber","",IF(disability="No",0,IF(AND(B20="Subscriber",'Entry Tab'!AE21&lt;&gt;""),1,0)))</f>
        <v/>
      </c>
      <c r="N20" s="37" t="str">
        <f>IF(B20&lt;&gt;"Subscriber","",IF(AND(B20="Subscriber",otherLoc="No"),workZip,'Entry Tab'!P21))</f>
        <v/>
      </c>
      <c r="O20" s="112"/>
      <c r="P20" s="36" t="str">
        <f t="shared" si="8"/>
        <v/>
      </c>
      <c r="Q20" s="36" t="str">
        <f>IF('Entry Tab'!A21="","",IF(TRIM('Entry Tab'!E21)="","Subscriber",IF(OR(TRIM('Entry Tab'!E21)="Wife",TRIM('Entry Tab'!E21)="Husband"),"Spouse","Child")))</f>
        <v/>
      </c>
      <c r="R20" s="44" t="str">
        <f>IF(B20="","",IF('Entry Tab'!W21&lt;&gt;"",0,IF(Q20="Subscriber",1,IF(Q20="Spouse",1,0.01))))</f>
        <v/>
      </c>
      <c r="S20" s="44" t="str">
        <f t="shared" si="1"/>
        <v/>
      </c>
      <c r="T20" s="44" t="str">
        <f t="shared" si="2"/>
        <v/>
      </c>
      <c r="U20" s="113"/>
      <c r="V20" s="36" t="str">
        <f t="shared" si="9"/>
        <v/>
      </c>
      <c r="W20" s="36" t="str">
        <f>IF('Entry Tab'!A21="","",IF('Entry Tab'!X21&lt;&gt;"","Waive",IF(TRIM('Entry Tab'!E21)="","Subscriber",IF(OR(TRIM('Entry Tab'!E21)="Wife",TRIM('Entry Tab'!E21)="Husband"),"Spouse","Child"))))</f>
        <v/>
      </c>
      <c r="X20" s="44" t="str">
        <f t="shared" si="3"/>
        <v/>
      </c>
      <c r="Y20" s="44" t="str">
        <f t="shared" si="4"/>
        <v/>
      </c>
      <c r="Z20" s="44" t="str">
        <f t="shared" si="5"/>
        <v/>
      </c>
      <c r="AA20" s="27"/>
      <c r="AB20" s="36" t="str">
        <f t="shared" si="10"/>
        <v/>
      </c>
      <c r="AC20" s="36" t="str">
        <f>IF('Entry Tab'!A21="","",IF(TRIM('Entry Tab'!E21)="","Subscriber",IF(OR(TRIM('Entry Tab'!E21)="Wife",TRIM('Entry Tab'!E21)="Husband"),"Spouse","Child")))</f>
        <v/>
      </c>
      <c r="AD20" s="44" t="str">
        <f>IF(B20="","",IF('Entry Tab'!AC21="",0,1))</f>
        <v/>
      </c>
      <c r="AE20" s="44" t="str">
        <f t="shared" si="6"/>
        <v/>
      </c>
      <c r="AF20" s="44" t="str">
        <f>IF(AE20="","",IF(AC20&lt;&gt;"Subscriber","",IF('Entry Tab'!AC21="","0",AE20)))</f>
        <v/>
      </c>
      <c r="AG20" s="27"/>
      <c r="AH20" s="91">
        <v>13</v>
      </c>
      <c r="AI20" s="88" t="s">
        <v>228</v>
      </c>
    </row>
    <row r="21" spans="1:35" ht="14.25" thickTop="1" thickBot="1" x14ac:dyDescent="0.25">
      <c r="A21" s="36" t="str">
        <f t="shared" si="7"/>
        <v/>
      </c>
      <c r="B21" s="36" t="str">
        <f>IF('Entry Tab'!A22="","",IF(TRIM('Entry Tab'!E22)="","Subscriber",IF(OR(TRIM('Entry Tab'!E22)="Wife",TRIM('Entry Tab'!E22)="Husband"),"Spouse","Child")))</f>
        <v/>
      </c>
      <c r="C21" s="85" t="str">
        <f>IF(TRIM('Entry Tab'!A22)="","",TRIM('Entry Tab'!A22))</f>
        <v/>
      </c>
      <c r="D21" s="85" t="str">
        <f>IF(TRIM('Entry Tab'!A22)="","",TRIM('Entry Tab'!B22))</f>
        <v/>
      </c>
      <c r="E21" s="69" t="str">
        <f>IF(B21="Subscriber",'Entry Tab'!L22,"")</f>
        <v/>
      </c>
      <c r="F21" s="86" t="str">
        <f>IF('Entry Tab'!F22="","",'Entry Tab'!F22)</f>
        <v/>
      </c>
      <c r="G21" s="85" t="str">
        <f>IF(TRIM('Entry Tab'!G22)="","",TRIM('Entry Tab'!G22))</f>
        <v/>
      </c>
      <c r="H21" s="36" t="str">
        <f>IF(TRIM('Entry Tab'!A22)="","",IF(B21&lt;&gt;"Subscriber","",IF(AND(B21="Subscriber",OR(TRIM('Entry Tab'!AO22)&lt;&gt;"",TRIM('Entry Tab'!AN22)&lt;&gt;"",TRIM('Entry Tab'!AP22)&lt;&gt;"")),$AP$1,"0")))</f>
        <v/>
      </c>
      <c r="I21" s="71" t="str">
        <f>IF(TRIM('Entry Tab'!A22)="","","N")</f>
        <v/>
      </c>
      <c r="J21" s="42" t="str">
        <f>IF(B21&lt;&gt;"Subscriber","",IF('Entry Tab'!W22="",'QRS Subscriber Census Converter'!T21,IF('Entry Tab'!W22="Spousal Coverage",8,IF('Entry Tab'!W22="Medicare",11,IF('Entry Tab'!W22="Health coverage through another job",9,IF(OR('Entry Tab'!W22="Do not want",'Entry Tab'!W22="Other (provide reason here)"),12,10))))))</f>
        <v/>
      </c>
      <c r="K21" s="42" t="str">
        <f>IF(TRIM('Entry Tab'!A22)="","",IF(B21&lt;&gt;"Subscriber","",IF(AND(B21="Subscriber",dental="No"),13,IF(TRIM('Entry Tab'!X22)&lt;&gt;"",IF('Entry Tab'!X22="Spousal Coverage",8,13),IF(Z21="","",Z21)))))</f>
        <v/>
      </c>
      <c r="L21" s="36" t="str">
        <f t="shared" si="0"/>
        <v/>
      </c>
      <c r="M21" s="36" t="str">
        <f>IF(B21&lt;&gt;"Subscriber","",IF(disability="No",0,IF(AND(B21="Subscriber",'Entry Tab'!AE22&lt;&gt;""),1,0)))</f>
        <v/>
      </c>
      <c r="N21" s="37" t="str">
        <f>IF(B21&lt;&gt;"Subscriber","",IF(AND(B21="Subscriber",otherLoc="No"),workZip,'Entry Tab'!P22))</f>
        <v/>
      </c>
      <c r="O21" s="112"/>
      <c r="P21" s="36" t="str">
        <f t="shared" si="8"/>
        <v/>
      </c>
      <c r="Q21" s="36" t="str">
        <f>IF('Entry Tab'!A22="","",IF(TRIM('Entry Tab'!E22)="","Subscriber",IF(OR(TRIM('Entry Tab'!E22)="Wife",TRIM('Entry Tab'!E22)="Husband"),"Spouse","Child")))</f>
        <v/>
      </c>
      <c r="R21" s="44" t="str">
        <f>IF(B21="","",IF('Entry Tab'!W22&lt;&gt;"",0,IF(Q21="Subscriber",1,IF(Q21="Spouse",1,0.01))))</f>
        <v/>
      </c>
      <c r="S21" s="44" t="str">
        <f t="shared" si="1"/>
        <v/>
      </c>
      <c r="T21" s="44" t="str">
        <f t="shared" si="2"/>
        <v/>
      </c>
      <c r="U21" s="113"/>
      <c r="V21" s="36" t="str">
        <f t="shared" si="9"/>
        <v/>
      </c>
      <c r="W21" s="36" t="str">
        <f>IF('Entry Tab'!A22="","",IF('Entry Tab'!X22&lt;&gt;"","Waive",IF(TRIM('Entry Tab'!E22)="","Subscriber",IF(OR(TRIM('Entry Tab'!E22)="Wife",TRIM('Entry Tab'!E22)="Husband"),"Spouse","Child"))))</f>
        <v/>
      </c>
      <c r="X21" s="44" t="str">
        <f t="shared" si="3"/>
        <v/>
      </c>
      <c r="Y21" s="44" t="str">
        <f t="shared" si="4"/>
        <v/>
      </c>
      <c r="Z21" s="44" t="str">
        <f t="shared" si="5"/>
        <v/>
      </c>
      <c r="AA21" s="27"/>
      <c r="AB21" s="36" t="str">
        <f t="shared" si="10"/>
        <v/>
      </c>
      <c r="AC21" s="36" t="str">
        <f>IF('Entry Tab'!A22="","",IF(TRIM('Entry Tab'!E22)="","Subscriber",IF(OR(TRIM('Entry Tab'!E22)="Wife",TRIM('Entry Tab'!E22)="Husband"),"Spouse","Child")))</f>
        <v/>
      </c>
      <c r="AD21" s="44" t="str">
        <f>IF(B21="","",IF('Entry Tab'!AC22="",0,1))</f>
        <v/>
      </c>
      <c r="AE21" s="44" t="str">
        <f t="shared" si="6"/>
        <v/>
      </c>
      <c r="AF21" s="44" t="str">
        <f>IF(AE21="","",IF(AC21&lt;&gt;"Subscriber","",IF('Entry Tab'!AC22="","0",AE21)))</f>
        <v/>
      </c>
      <c r="AG21" s="27"/>
      <c r="AH21" s="92"/>
      <c r="AI21" s="26"/>
    </row>
    <row r="22" spans="1:35" ht="13.5" thickTop="1" x14ac:dyDescent="0.2">
      <c r="A22" s="36" t="str">
        <f t="shared" si="7"/>
        <v/>
      </c>
      <c r="B22" s="36" t="str">
        <f>IF('Entry Tab'!A23="","",IF(TRIM('Entry Tab'!E23)="","Subscriber",IF(OR(TRIM('Entry Tab'!E23)="Wife",TRIM('Entry Tab'!E23)="Husband"),"Spouse","Child")))</f>
        <v/>
      </c>
      <c r="C22" s="85" t="str">
        <f>IF(TRIM('Entry Tab'!A23)="","",TRIM('Entry Tab'!A23))</f>
        <v/>
      </c>
      <c r="D22" s="85" t="str">
        <f>IF(TRIM('Entry Tab'!A23)="","",TRIM('Entry Tab'!B23))</f>
        <v/>
      </c>
      <c r="E22" s="69" t="str">
        <f>IF(B22="Subscriber",'Entry Tab'!L23,"")</f>
        <v/>
      </c>
      <c r="F22" s="86" t="str">
        <f>IF('Entry Tab'!F23="","",'Entry Tab'!F23)</f>
        <v/>
      </c>
      <c r="G22" s="85" t="str">
        <f>IF(TRIM('Entry Tab'!G23)="","",TRIM('Entry Tab'!G23))</f>
        <v/>
      </c>
      <c r="H22" s="36" t="str">
        <f>IF(TRIM('Entry Tab'!A23)="","",IF(B22&lt;&gt;"Subscriber","",IF(AND(B22="Subscriber",OR(TRIM('Entry Tab'!AO23)&lt;&gt;"",TRIM('Entry Tab'!AN23)&lt;&gt;"",TRIM('Entry Tab'!AP23)&lt;&gt;"")),$AP$1,"0")))</f>
        <v/>
      </c>
      <c r="I22" s="71" t="str">
        <f>IF(TRIM('Entry Tab'!A23)="","","N")</f>
        <v/>
      </c>
      <c r="J22" s="42" t="str">
        <f>IF(B22&lt;&gt;"Subscriber","",IF('Entry Tab'!W23="",'QRS Subscriber Census Converter'!T22,IF('Entry Tab'!W23="Spousal Coverage",8,IF('Entry Tab'!W23="Medicare",11,IF('Entry Tab'!W23="Health coverage through another job",9,IF(OR('Entry Tab'!W23="Do not want",'Entry Tab'!W23="Other (provide reason here)"),12,10))))))</f>
        <v/>
      </c>
      <c r="K22" s="42" t="str">
        <f>IF(TRIM('Entry Tab'!A23)="","",IF(B22&lt;&gt;"Subscriber","",IF(AND(B22="Subscriber",dental="No"),13,IF(TRIM('Entry Tab'!X23)&lt;&gt;"",IF('Entry Tab'!X23="Spousal Coverage",8,13),IF(Z22="","",Z22)))))</f>
        <v/>
      </c>
      <c r="L22" s="36" t="str">
        <f t="shared" si="0"/>
        <v/>
      </c>
      <c r="M22" s="36" t="str">
        <f>IF(B22&lt;&gt;"Subscriber","",IF(disability="No",0,IF(AND(B22="Subscriber",'Entry Tab'!AE23&lt;&gt;""),1,0)))</f>
        <v/>
      </c>
      <c r="N22" s="37" t="str">
        <f>IF(B22&lt;&gt;"Subscriber","",IF(AND(B22="Subscriber",otherLoc="No"),workZip,'Entry Tab'!P23))</f>
        <v/>
      </c>
      <c r="O22" s="112"/>
      <c r="P22" s="36" t="str">
        <f t="shared" si="8"/>
        <v/>
      </c>
      <c r="Q22" s="36" t="str">
        <f>IF('Entry Tab'!A23="","",IF(TRIM('Entry Tab'!E23)="","Subscriber",IF(OR(TRIM('Entry Tab'!E23)="Wife",TRIM('Entry Tab'!E23)="Husband"),"Spouse","Child")))</f>
        <v/>
      </c>
      <c r="R22" s="44" t="str">
        <f>IF(B22="","",IF('Entry Tab'!W23&lt;&gt;"",0,IF(Q22="Subscriber",1,IF(Q22="Spouse",1,0.01))))</f>
        <v/>
      </c>
      <c r="S22" s="44" t="str">
        <f t="shared" si="1"/>
        <v/>
      </c>
      <c r="T22" s="44" t="str">
        <f t="shared" si="2"/>
        <v/>
      </c>
      <c r="U22" s="113"/>
      <c r="V22" s="36" t="str">
        <f t="shared" si="9"/>
        <v/>
      </c>
      <c r="W22" s="36" t="str">
        <f>IF('Entry Tab'!A23="","",IF('Entry Tab'!X23&lt;&gt;"","Waive",IF(TRIM('Entry Tab'!E23)="","Subscriber",IF(OR(TRIM('Entry Tab'!E23)="Wife",TRIM('Entry Tab'!E23)="Husband"),"Spouse","Child"))))</f>
        <v/>
      </c>
      <c r="X22" s="44" t="str">
        <f t="shared" si="3"/>
        <v/>
      </c>
      <c r="Y22" s="44" t="str">
        <f t="shared" si="4"/>
        <v/>
      </c>
      <c r="Z22" s="44" t="str">
        <f t="shared" si="5"/>
        <v/>
      </c>
      <c r="AA22" s="27"/>
      <c r="AB22" s="36" t="str">
        <f t="shared" si="10"/>
        <v/>
      </c>
      <c r="AC22" s="36" t="str">
        <f>IF('Entry Tab'!A23="","",IF(TRIM('Entry Tab'!E23)="","Subscriber",IF(OR(TRIM('Entry Tab'!E23)="Wife",TRIM('Entry Tab'!E23)="Husband"),"Spouse","Child")))</f>
        <v/>
      </c>
      <c r="AD22" s="44" t="str">
        <f>IF(B22="","",IF('Entry Tab'!AC23="",0,1))</f>
        <v/>
      </c>
      <c r="AE22" s="44" t="str">
        <f t="shared" si="6"/>
        <v/>
      </c>
      <c r="AF22" s="44" t="str">
        <f>IF(AE22="","",IF(AC22&lt;&gt;"Subscriber","",IF('Entry Tab'!AC23="","0",AE22)))</f>
        <v/>
      </c>
      <c r="AG22" s="27"/>
      <c r="AH22" s="93" t="s">
        <v>229</v>
      </c>
      <c r="AI22" s="84"/>
    </row>
    <row r="23" spans="1:35" x14ac:dyDescent="0.2">
      <c r="A23" s="36" t="str">
        <f t="shared" si="7"/>
        <v/>
      </c>
      <c r="B23" s="36" t="str">
        <f>IF('Entry Tab'!A24="","",IF(TRIM('Entry Tab'!E24)="","Subscriber",IF(OR(TRIM('Entry Tab'!E24)="Wife",TRIM('Entry Tab'!E24)="Husband"),"Spouse","Child")))</f>
        <v/>
      </c>
      <c r="C23" s="85" t="str">
        <f>IF(TRIM('Entry Tab'!A24)="","",TRIM('Entry Tab'!A24))</f>
        <v/>
      </c>
      <c r="D23" s="85" t="str">
        <f>IF(TRIM('Entry Tab'!A24)="","",TRIM('Entry Tab'!B24))</f>
        <v/>
      </c>
      <c r="E23" s="69" t="str">
        <f>IF(B23="Subscriber",'Entry Tab'!L24,"")</f>
        <v/>
      </c>
      <c r="F23" s="86" t="str">
        <f>IF('Entry Tab'!F24="","",'Entry Tab'!F24)</f>
        <v/>
      </c>
      <c r="G23" s="85" t="str">
        <f>IF(TRIM('Entry Tab'!G24)="","",TRIM('Entry Tab'!G24))</f>
        <v/>
      </c>
      <c r="H23" s="36" t="str">
        <f>IF(TRIM('Entry Tab'!A24)="","",IF(B23&lt;&gt;"Subscriber","",IF(AND(B23="Subscriber",OR(TRIM('Entry Tab'!AO24)&lt;&gt;"",TRIM('Entry Tab'!AN24)&lt;&gt;"",TRIM('Entry Tab'!AP24)&lt;&gt;"")),$AP$1,"0")))</f>
        <v/>
      </c>
      <c r="I23" s="71" t="str">
        <f>IF(TRIM('Entry Tab'!A24)="","","N")</f>
        <v/>
      </c>
      <c r="J23" s="42" t="str">
        <f>IF(B23&lt;&gt;"Subscriber","",IF('Entry Tab'!W24="",'QRS Subscriber Census Converter'!T23,IF('Entry Tab'!W24="Spousal Coverage",8,IF('Entry Tab'!W24="Medicare",11,IF('Entry Tab'!W24="Health coverage through another job",9,IF(OR('Entry Tab'!W24="Do not want",'Entry Tab'!W24="Other (provide reason here)"),12,10))))))</f>
        <v/>
      </c>
      <c r="K23" s="42" t="str">
        <f>IF(TRIM('Entry Tab'!A24)="","",IF(B23&lt;&gt;"Subscriber","",IF(AND(B23="Subscriber",dental="No"),13,IF(TRIM('Entry Tab'!X24)&lt;&gt;"",IF('Entry Tab'!X24="Spousal Coverage",8,13),IF(Z23="","",Z23)))))</f>
        <v/>
      </c>
      <c r="L23" s="36" t="str">
        <f t="shared" si="0"/>
        <v/>
      </c>
      <c r="M23" s="36" t="str">
        <f>IF(B23&lt;&gt;"Subscriber","",IF(disability="No",0,IF(AND(B23="Subscriber",'Entry Tab'!AE24&lt;&gt;""),1,0)))</f>
        <v/>
      </c>
      <c r="N23" s="37" t="str">
        <f>IF(B23&lt;&gt;"Subscriber","",IF(AND(B23="Subscriber",otherLoc="No"),workZip,'Entry Tab'!P24))</f>
        <v/>
      </c>
      <c r="O23" s="112"/>
      <c r="P23" s="36" t="str">
        <f t="shared" si="8"/>
        <v/>
      </c>
      <c r="Q23" s="36" t="str">
        <f>IF('Entry Tab'!A24="","",IF(TRIM('Entry Tab'!E24)="","Subscriber",IF(OR(TRIM('Entry Tab'!E24)="Wife",TRIM('Entry Tab'!E24)="Husband"),"Spouse","Child")))</f>
        <v/>
      </c>
      <c r="R23" s="44" t="str">
        <f>IF(B23="","",IF('Entry Tab'!W24&lt;&gt;"",0,IF(Q23="Subscriber",1,IF(Q23="Spouse",1,0.01))))</f>
        <v/>
      </c>
      <c r="S23" s="44" t="str">
        <f t="shared" si="1"/>
        <v/>
      </c>
      <c r="T23" s="44" t="str">
        <f t="shared" si="2"/>
        <v/>
      </c>
      <c r="U23" s="113"/>
      <c r="V23" s="36" t="str">
        <f t="shared" si="9"/>
        <v/>
      </c>
      <c r="W23" s="36" t="str">
        <f>IF('Entry Tab'!A24="","",IF('Entry Tab'!X24&lt;&gt;"","Waive",IF(TRIM('Entry Tab'!E24)="","Subscriber",IF(OR(TRIM('Entry Tab'!E24)="Wife",TRIM('Entry Tab'!E24)="Husband"),"Spouse","Child"))))</f>
        <v/>
      </c>
      <c r="X23" s="44" t="str">
        <f t="shared" si="3"/>
        <v/>
      </c>
      <c r="Y23" s="44" t="str">
        <f t="shared" si="4"/>
        <v/>
      </c>
      <c r="Z23" s="44" t="str">
        <f t="shared" si="5"/>
        <v/>
      </c>
      <c r="AA23" s="27"/>
      <c r="AB23" s="36" t="str">
        <f t="shared" si="10"/>
        <v/>
      </c>
      <c r="AC23" s="36" t="str">
        <f>IF('Entry Tab'!A24="","",IF(TRIM('Entry Tab'!E24)="","Subscriber",IF(OR(TRIM('Entry Tab'!E24)="Wife",TRIM('Entry Tab'!E24)="Husband"),"Spouse","Child")))</f>
        <v/>
      </c>
      <c r="AD23" s="44" t="str">
        <f>IF(B23="","",IF('Entry Tab'!AC24="",0,1))</f>
        <v/>
      </c>
      <c r="AE23" s="44" t="str">
        <f t="shared" si="6"/>
        <v/>
      </c>
      <c r="AF23" s="44" t="str">
        <f>IF(AE23="","",IF(AC23&lt;&gt;"Subscriber","",IF('Entry Tab'!AC24="","0",AE23)))</f>
        <v/>
      </c>
      <c r="AG23" s="27"/>
      <c r="AH23" s="57" t="s">
        <v>89</v>
      </c>
      <c r="AI23" s="46" t="s">
        <v>215</v>
      </c>
    </row>
    <row r="24" spans="1:35" x14ac:dyDescent="0.2">
      <c r="A24" s="36" t="str">
        <f t="shared" si="7"/>
        <v/>
      </c>
      <c r="B24" s="36" t="str">
        <f>IF('Entry Tab'!A25="","",IF(TRIM('Entry Tab'!E25)="","Subscriber",IF(OR(TRIM('Entry Tab'!E25)="Wife",TRIM('Entry Tab'!E25)="Husband"),"Spouse","Child")))</f>
        <v/>
      </c>
      <c r="C24" s="85" t="str">
        <f>IF(TRIM('Entry Tab'!A25)="","",TRIM('Entry Tab'!A25))</f>
        <v/>
      </c>
      <c r="D24" s="85" t="str">
        <f>IF(TRIM('Entry Tab'!A25)="","",TRIM('Entry Tab'!B25))</f>
        <v/>
      </c>
      <c r="E24" s="69" t="str">
        <f>IF(B24="Subscriber",'Entry Tab'!L25,"")</f>
        <v/>
      </c>
      <c r="F24" s="86" t="str">
        <f>IF('Entry Tab'!F25="","",'Entry Tab'!F25)</f>
        <v/>
      </c>
      <c r="G24" s="85" t="str">
        <f>IF(TRIM('Entry Tab'!G25)="","",TRIM('Entry Tab'!G25))</f>
        <v/>
      </c>
      <c r="H24" s="36" t="str">
        <f>IF(TRIM('Entry Tab'!A25)="","",IF(B24&lt;&gt;"Subscriber","",IF(AND(B24="Subscriber",OR(TRIM('Entry Tab'!AO25)&lt;&gt;"",TRIM('Entry Tab'!AN25)&lt;&gt;"",TRIM('Entry Tab'!AP25)&lt;&gt;"")),$AP$1,"0")))</f>
        <v/>
      </c>
      <c r="I24" s="71" t="str">
        <f>IF(TRIM('Entry Tab'!A25)="","","N")</f>
        <v/>
      </c>
      <c r="J24" s="42" t="str">
        <f>IF(B24&lt;&gt;"Subscriber","",IF('Entry Tab'!W25="",'QRS Subscriber Census Converter'!T24,IF('Entry Tab'!W25="Spousal Coverage",8,IF('Entry Tab'!W25="Medicare",11,IF('Entry Tab'!W25="Health coverage through another job",9,IF(OR('Entry Tab'!W25="Do not want",'Entry Tab'!W25="Other (provide reason here)"),12,10))))))</f>
        <v/>
      </c>
      <c r="K24" s="42" t="str">
        <f>IF(TRIM('Entry Tab'!A25)="","",IF(B24&lt;&gt;"Subscriber","",IF(AND(B24="Subscriber",dental="No"),13,IF(TRIM('Entry Tab'!X25)&lt;&gt;"",IF('Entry Tab'!X25="Spousal Coverage",8,13),IF(Z24="","",Z24)))))</f>
        <v/>
      </c>
      <c r="L24" s="36" t="str">
        <f t="shared" si="0"/>
        <v/>
      </c>
      <c r="M24" s="36" t="str">
        <f>IF(B24&lt;&gt;"Subscriber","",IF(disability="No",0,IF(AND(B24="Subscriber",'Entry Tab'!AE25&lt;&gt;""),1,0)))</f>
        <v/>
      </c>
      <c r="N24" s="37" t="str">
        <f>IF(B24&lt;&gt;"Subscriber","",IF(AND(B24="Subscriber",otherLoc="No"),workZip,'Entry Tab'!P25))</f>
        <v/>
      </c>
      <c r="O24" s="112"/>
      <c r="P24" s="36" t="str">
        <f t="shared" si="8"/>
        <v/>
      </c>
      <c r="Q24" s="36" t="str">
        <f>IF('Entry Tab'!A25="","",IF(TRIM('Entry Tab'!E25)="","Subscriber",IF(OR(TRIM('Entry Tab'!E25)="Wife",TRIM('Entry Tab'!E25)="Husband"),"Spouse","Child")))</f>
        <v/>
      </c>
      <c r="R24" s="44" t="str">
        <f>IF(B24="","",IF('Entry Tab'!W25&lt;&gt;"",0,IF(Q24="Subscriber",1,IF(Q24="Spouse",1,0.01))))</f>
        <v/>
      </c>
      <c r="S24" s="44" t="str">
        <f t="shared" si="1"/>
        <v/>
      </c>
      <c r="T24" s="44" t="str">
        <f t="shared" si="2"/>
        <v/>
      </c>
      <c r="U24" s="113"/>
      <c r="V24" s="36" t="str">
        <f t="shared" si="9"/>
        <v/>
      </c>
      <c r="W24" s="36" t="str">
        <f>IF('Entry Tab'!A25="","",IF('Entry Tab'!X25&lt;&gt;"","Waive",IF(TRIM('Entry Tab'!E25)="","Subscriber",IF(OR(TRIM('Entry Tab'!E25)="Wife",TRIM('Entry Tab'!E25)="Husband"),"Spouse","Child"))))</f>
        <v/>
      </c>
      <c r="X24" s="44" t="str">
        <f t="shared" si="3"/>
        <v/>
      </c>
      <c r="Y24" s="44" t="str">
        <f t="shared" si="4"/>
        <v/>
      </c>
      <c r="Z24" s="44" t="str">
        <f t="shared" si="5"/>
        <v/>
      </c>
      <c r="AA24" s="94"/>
      <c r="AB24" s="36" t="str">
        <f t="shared" si="10"/>
        <v/>
      </c>
      <c r="AC24" s="36" t="str">
        <f>IF('Entry Tab'!A25="","",IF(TRIM('Entry Tab'!E25)="","Subscriber",IF(OR(TRIM('Entry Tab'!E25)="Wife",TRIM('Entry Tab'!E25)="Husband"),"Spouse","Child")))</f>
        <v/>
      </c>
      <c r="AD24" s="44" t="str">
        <f>IF(B24="","",IF('Entry Tab'!AC25="",0,1))</f>
        <v/>
      </c>
      <c r="AE24" s="44" t="str">
        <f t="shared" si="6"/>
        <v/>
      </c>
      <c r="AF24" s="44" t="str">
        <f>IF(AE24="","",IF(AC24&lt;&gt;"Subscriber","",IF('Entry Tab'!AC25="","0",AE24)))</f>
        <v/>
      </c>
      <c r="AG24" s="94"/>
      <c r="AH24" s="89">
        <v>0</v>
      </c>
      <c r="AI24" s="87" t="s">
        <v>220</v>
      </c>
    </row>
    <row r="25" spans="1:35" x14ac:dyDescent="0.2">
      <c r="A25" s="36" t="str">
        <f t="shared" si="7"/>
        <v/>
      </c>
      <c r="B25" s="36" t="str">
        <f>IF('Entry Tab'!A26="","",IF(TRIM('Entry Tab'!E26)="","Subscriber",IF(OR(TRIM('Entry Tab'!E26)="Wife",TRIM('Entry Tab'!E26)="Husband"),"Spouse","Child")))</f>
        <v/>
      </c>
      <c r="C25" s="85" t="str">
        <f>IF(TRIM('Entry Tab'!A26)="","",TRIM('Entry Tab'!A26))</f>
        <v/>
      </c>
      <c r="D25" s="85" t="str">
        <f>IF(TRIM('Entry Tab'!A26)="","",TRIM('Entry Tab'!B26))</f>
        <v/>
      </c>
      <c r="E25" s="69" t="str">
        <f>IF(B25="Subscriber",'Entry Tab'!L26,"")</f>
        <v/>
      </c>
      <c r="F25" s="86" t="str">
        <f>IF('Entry Tab'!F26="","",'Entry Tab'!F26)</f>
        <v/>
      </c>
      <c r="G25" s="85" t="str">
        <f>IF(TRIM('Entry Tab'!G26)="","",TRIM('Entry Tab'!G26))</f>
        <v/>
      </c>
      <c r="H25" s="36" t="str">
        <f>IF(TRIM('Entry Tab'!A26)="","",IF(B25&lt;&gt;"Subscriber","",IF(AND(B25="Subscriber",OR(TRIM('Entry Tab'!AO26)&lt;&gt;"",TRIM('Entry Tab'!AN26)&lt;&gt;"",TRIM('Entry Tab'!AP26)&lt;&gt;"")),$AP$1,"0")))</f>
        <v/>
      </c>
      <c r="I25" s="71" t="str">
        <f>IF(TRIM('Entry Tab'!A26)="","","N")</f>
        <v/>
      </c>
      <c r="J25" s="42" t="str">
        <f>IF(B25&lt;&gt;"Subscriber","",IF('Entry Tab'!W26="",'QRS Subscriber Census Converter'!T25,IF('Entry Tab'!W26="Spousal Coverage",8,IF('Entry Tab'!W26="Medicare",11,IF('Entry Tab'!W26="Health coverage through another job",9,IF(OR('Entry Tab'!W26="Do not want",'Entry Tab'!W26="Other (provide reason here)"),12,10))))))</f>
        <v/>
      </c>
      <c r="K25" s="42" t="str">
        <f>IF(TRIM('Entry Tab'!A26)="","",IF(B25&lt;&gt;"Subscriber","",IF(AND(B25="Subscriber",dental="No"),13,IF(TRIM('Entry Tab'!X26)&lt;&gt;"",IF('Entry Tab'!X26="Spousal Coverage",8,13),IF(Z25="","",Z25)))))</f>
        <v/>
      </c>
      <c r="L25" s="36" t="str">
        <f t="shared" si="0"/>
        <v/>
      </c>
      <c r="M25" s="36" t="str">
        <f>IF(B25&lt;&gt;"Subscriber","",IF(disability="No",0,IF(AND(B25="Subscriber",'Entry Tab'!AE26&lt;&gt;""),1,0)))</f>
        <v/>
      </c>
      <c r="N25" s="37" t="str">
        <f>IF(B25&lt;&gt;"Subscriber","",IF(AND(B25="Subscriber",otherLoc="No"),workZip,'Entry Tab'!P26))</f>
        <v/>
      </c>
      <c r="O25" s="112"/>
      <c r="P25" s="36" t="str">
        <f t="shared" si="8"/>
        <v/>
      </c>
      <c r="Q25" s="36" t="str">
        <f>IF('Entry Tab'!A26="","",IF(TRIM('Entry Tab'!E26)="","Subscriber",IF(OR(TRIM('Entry Tab'!E26)="Wife",TRIM('Entry Tab'!E26)="Husband"),"Spouse","Child")))</f>
        <v/>
      </c>
      <c r="R25" s="44" t="str">
        <f>IF(B25="","",IF('Entry Tab'!W26&lt;&gt;"",0,IF(Q25="Subscriber",1,IF(Q25="Spouse",1,0.01))))</f>
        <v/>
      </c>
      <c r="S25" s="44" t="str">
        <f t="shared" si="1"/>
        <v/>
      </c>
      <c r="T25" s="44" t="str">
        <f t="shared" si="2"/>
        <v/>
      </c>
      <c r="U25" s="113"/>
      <c r="V25" s="36" t="str">
        <f t="shared" si="9"/>
        <v/>
      </c>
      <c r="W25" s="36" t="str">
        <f>IF('Entry Tab'!A26="","",IF('Entry Tab'!X26&lt;&gt;"","Waive",IF(TRIM('Entry Tab'!E26)="","Subscriber",IF(OR(TRIM('Entry Tab'!E26)="Wife",TRIM('Entry Tab'!E26)="Husband"),"Spouse","Child"))))</f>
        <v/>
      </c>
      <c r="X25" s="44" t="str">
        <f t="shared" si="3"/>
        <v/>
      </c>
      <c r="Y25" s="44" t="str">
        <f t="shared" si="4"/>
        <v/>
      </c>
      <c r="Z25" s="44" t="str">
        <f t="shared" si="5"/>
        <v/>
      </c>
      <c r="AA25" s="27"/>
      <c r="AB25" s="36" t="str">
        <f t="shared" si="10"/>
        <v/>
      </c>
      <c r="AC25" s="36" t="str">
        <f>IF('Entry Tab'!A26="","",IF(TRIM('Entry Tab'!E26)="","Subscriber",IF(OR(TRIM('Entry Tab'!E26)="Wife",TRIM('Entry Tab'!E26)="Husband"),"Spouse","Child")))</f>
        <v/>
      </c>
      <c r="AD25" s="44" t="str">
        <f>IF(B25="","",IF('Entry Tab'!AC26="",0,1))</f>
        <v/>
      </c>
      <c r="AE25" s="44" t="str">
        <f t="shared" si="6"/>
        <v/>
      </c>
      <c r="AF25" s="44" t="str">
        <f>IF(AE25="","",IF(AC25&lt;&gt;"Subscriber","",IF('Entry Tab'!AC26="","0",AE25)))</f>
        <v/>
      </c>
      <c r="AG25" s="27"/>
      <c r="AH25" s="89">
        <v>1</v>
      </c>
      <c r="AI25" s="87" t="s">
        <v>223</v>
      </c>
    </row>
    <row r="26" spans="1:35" ht="13.5" thickBot="1" x14ac:dyDescent="0.25">
      <c r="A26" s="36" t="str">
        <f t="shared" si="7"/>
        <v/>
      </c>
      <c r="B26" s="36" t="str">
        <f>IF('Entry Tab'!A27="","",IF(TRIM('Entry Tab'!E27)="","Subscriber",IF(OR(TRIM('Entry Tab'!E27)="Wife",TRIM('Entry Tab'!E27)="Husband"),"Spouse","Child")))</f>
        <v/>
      </c>
      <c r="C26" s="85" t="str">
        <f>IF(TRIM('Entry Tab'!A27)="","",TRIM('Entry Tab'!A27))</f>
        <v/>
      </c>
      <c r="D26" s="85" t="str">
        <f>IF(TRIM('Entry Tab'!A27)="","",TRIM('Entry Tab'!B27))</f>
        <v/>
      </c>
      <c r="E26" s="69" t="str">
        <f>IF(B26="Subscriber",'Entry Tab'!L27,"")</f>
        <v/>
      </c>
      <c r="F26" s="86" t="str">
        <f>IF('Entry Tab'!F27="","",'Entry Tab'!F27)</f>
        <v/>
      </c>
      <c r="G26" s="85" t="str">
        <f>IF(TRIM('Entry Tab'!G27)="","",TRIM('Entry Tab'!G27))</f>
        <v/>
      </c>
      <c r="H26" s="36" t="str">
        <f>IF(TRIM('Entry Tab'!A27)="","",IF(B26&lt;&gt;"Subscriber","",IF(AND(B26="Subscriber",OR(TRIM('Entry Tab'!AO27)&lt;&gt;"",TRIM('Entry Tab'!AN27)&lt;&gt;"",TRIM('Entry Tab'!AP27)&lt;&gt;"")),$AP$1,"0")))</f>
        <v/>
      </c>
      <c r="I26" s="71" t="str">
        <f>IF(TRIM('Entry Tab'!A27)="","","N")</f>
        <v/>
      </c>
      <c r="J26" s="42" t="str">
        <f>IF(B26&lt;&gt;"Subscriber","",IF('Entry Tab'!W27="",'QRS Subscriber Census Converter'!T26,IF('Entry Tab'!W27="Spousal Coverage",8,IF('Entry Tab'!W27="Medicare",11,IF('Entry Tab'!W27="Health coverage through another job",9,IF(OR('Entry Tab'!W27="Do not want",'Entry Tab'!W27="Other (provide reason here)"),12,10))))))</f>
        <v/>
      </c>
      <c r="K26" s="42" t="str">
        <f>IF(TRIM('Entry Tab'!A27)="","",IF(B26&lt;&gt;"Subscriber","",IF(AND(B26="Subscriber",dental="No"),13,IF(TRIM('Entry Tab'!X27)&lt;&gt;"",IF('Entry Tab'!X27="Spousal Coverage",8,13),IF(Z26="","",Z26)))))</f>
        <v/>
      </c>
      <c r="L26" s="36" t="str">
        <f t="shared" si="0"/>
        <v/>
      </c>
      <c r="M26" s="36" t="str">
        <f>IF(B26&lt;&gt;"Subscriber","",IF(disability="No",0,IF(AND(B26="Subscriber",'Entry Tab'!AE27&lt;&gt;""),1,0)))</f>
        <v/>
      </c>
      <c r="N26" s="37" t="str">
        <f>IF(B26&lt;&gt;"Subscriber","",IF(AND(B26="Subscriber",otherLoc="No"),workZip,'Entry Tab'!P27))</f>
        <v/>
      </c>
      <c r="O26" s="112"/>
      <c r="P26" s="36" t="str">
        <f t="shared" si="8"/>
        <v/>
      </c>
      <c r="Q26" s="36" t="str">
        <f>IF('Entry Tab'!A27="","",IF(TRIM('Entry Tab'!E27)="","Subscriber",IF(OR(TRIM('Entry Tab'!E27)="Wife",TRIM('Entry Tab'!E27)="Husband"),"Spouse","Child")))</f>
        <v/>
      </c>
      <c r="R26" s="44" t="str">
        <f>IF(B26="","",IF('Entry Tab'!W27&lt;&gt;"",0,IF(Q26="Subscriber",1,IF(Q26="Spouse",1,0.01))))</f>
        <v/>
      </c>
      <c r="S26" s="44" t="str">
        <f t="shared" si="1"/>
        <v/>
      </c>
      <c r="T26" s="44" t="str">
        <f t="shared" si="2"/>
        <v/>
      </c>
      <c r="U26" s="113"/>
      <c r="V26" s="36" t="str">
        <f t="shared" si="9"/>
        <v/>
      </c>
      <c r="W26" s="36" t="str">
        <f>IF('Entry Tab'!A27="","",IF('Entry Tab'!X27&lt;&gt;"","Waive",IF(TRIM('Entry Tab'!E27)="","Subscriber",IF(OR(TRIM('Entry Tab'!E27)="Wife",TRIM('Entry Tab'!E27)="Husband"),"Spouse","Child"))))</f>
        <v/>
      </c>
      <c r="X26" s="44" t="str">
        <f t="shared" si="3"/>
        <v/>
      </c>
      <c r="Y26" s="44" t="str">
        <f t="shared" si="4"/>
        <v/>
      </c>
      <c r="Z26" s="44" t="str">
        <f t="shared" si="5"/>
        <v/>
      </c>
      <c r="AA26" s="27"/>
      <c r="AB26" s="36" t="str">
        <f t="shared" si="10"/>
        <v/>
      </c>
      <c r="AC26" s="36" t="str">
        <f>IF('Entry Tab'!A27="","",IF(TRIM('Entry Tab'!E27)="","Subscriber",IF(OR(TRIM('Entry Tab'!E27)="Wife",TRIM('Entry Tab'!E27)="Husband"),"Spouse","Child")))</f>
        <v/>
      </c>
      <c r="AD26" s="44" t="str">
        <f>IF(B26="","",IF('Entry Tab'!AC27="",0,1))</f>
        <v/>
      </c>
      <c r="AE26" s="44" t="str">
        <f t="shared" si="6"/>
        <v/>
      </c>
      <c r="AF26" s="44" t="str">
        <f>IF(AE26="","",IF(AC26&lt;&gt;"Subscriber","",IF('Entry Tab'!AC27="","0",AE26)))</f>
        <v/>
      </c>
      <c r="AG26" s="27"/>
      <c r="AH26" s="91">
        <v>7</v>
      </c>
      <c r="AI26" s="88" t="s">
        <v>230</v>
      </c>
    </row>
    <row r="27" spans="1:35" ht="14.25" thickTop="1" thickBot="1" x14ac:dyDescent="0.25">
      <c r="A27" s="36" t="str">
        <f t="shared" si="7"/>
        <v/>
      </c>
      <c r="B27" s="36" t="str">
        <f>IF('Entry Tab'!A28="","",IF(TRIM('Entry Tab'!E28)="","Subscriber",IF(OR(TRIM('Entry Tab'!E28)="Wife",TRIM('Entry Tab'!E28)="Husband"),"Spouse","Child")))</f>
        <v/>
      </c>
      <c r="C27" s="85" t="str">
        <f>IF(TRIM('Entry Tab'!A28)="","",TRIM('Entry Tab'!A28))</f>
        <v/>
      </c>
      <c r="D27" s="85" t="str">
        <f>IF(TRIM('Entry Tab'!A28)="","",TRIM('Entry Tab'!B28))</f>
        <v/>
      </c>
      <c r="E27" s="69" t="str">
        <f>IF(B27="Subscriber",'Entry Tab'!L28,"")</f>
        <v/>
      </c>
      <c r="F27" s="86" t="str">
        <f>IF('Entry Tab'!F28="","",'Entry Tab'!F28)</f>
        <v/>
      </c>
      <c r="G27" s="85" t="str">
        <f>IF(TRIM('Entry Tab'!G28)="","",TRIM('Entry Tab'!G28))</f>
        <v/>
      </c>
      <c r="H27" s="36" t="str">
        <f>IF(TRIM('Entry Tab'!A28)="","",IF(B27&lt;&gt;"Subscriber","",IF(AND(B27="Subscriber",OR(TRIM('Entry Tab'!AO28)&lt;&gt;"",TRIM('Entry Tab'!AN28)&lt;&gt;"",TRIM('Entry Tab'!AP28)&lt;&gt;"")),$AP$1,"0")))</f>
        <v/>
      </c>
      <c r="I27" s="71" t="str">
        <f>IF(TRIM('Entry Tab'!A28)="","","N")</f>
        <v/>
      </c>
      <c r="J27" s="42" t="str">
        <f>IF(B27&lt;&gt;"Subscriber","",IF('Entry Tab'!W28="",'QRS Subscriber Census Converter'!T27,IF('Entry Tab'!W28="Spousal Coverage",8,IF('Entry Tab'!W28="Medicare",11,IF('Entry Tab'!W28="Health coverage through another job",9,IF(OR('Entry Tab'!W28="Do not want",'Entry Tab'!W28="Other (provide reason here)"),12,10))))))</f>
        <v/>
      </c>
      <c r="K27" s="42" t="str">
        <f>IF(TRIM('Entry Tab'!A28)="","",IF(B27&lt;&gt;"Subscriber","",IF(AND(B27="Subscriber",dental="No"),13,IF(TRIM('Entry Tab'!X28)&lt;&gt;"",IF('Entry Tab'!X28="Spousal Coverage",8,13),IF(Z27="","",Z27)))))</f>
        <v/>
      </c>
      <c r="L27" s="36" t="str">
        <f t="shared" si="0"/>
        <v/>
      </c>
      <c r="M27" s="36" t="str">
        <f>IF(B27&lt;&gt;"Subscriber","",IF(disability="No",0,IF(AND(B27="Subscriber",'Entry Tab'!AE28&lt;&gt;""),1,0)))</f>
        <v/>
      </c>
      <c r="N27" s="37" t="str">
        <f>IF(B27&lt;&gt;"Subscriber","",IF(AND(B27="Subscriber",otherLoc="No"),workZip,'Entry Tab'!P28))</f>
        <v/>
      </c>
      <c r="O27" s="112"/>
      <c r="P27" s="36" t="str">
        <f t="shared" si="8"/>
        <v/>
      </c>
      <c r="Q27" s="36" t="str">
        <f>IF('Entry Tab'!A28="","",IF(TRIM('Entry Tab'!E28)="","Subscriber",IF(OR(TRIM('Entry Tab'!E28)="Wife",TRIM('Entry Tab'!E28)="Husband"),"Spouse","Child")))</f>
        <v/>
      </c>
      <c r="R27" s="44" t="str">
        <f>IF(B27="","",IF('Entry Tab'!W28&lt;&gt;"",0,IF(Q27="Subscriber",1,IF(Q27="Spouse",1,0.01))))</f>
        <v/>
      </c>
      <c r="S27" s="44" t="str">
        <f t="shared" si="1"/>
        <v/>
      </c>
      <c r="T27" s="44" t="str">
        <f t="shared" si="2"/>
        <v/>
      </c>
      <c r="U27" s="113"/>
      <c r="V27" s="36" t="str">
        <f t="shared" si="9"/>
        <v/>
      </c>
      <c r="W27" s="36" t="str">
        <f>IF('Entry Tab'!A28="","",IF('Entry Tab'!X28&lt;&gt;"","Waive",IF(TRIM('Entry Tab'!E28)="","Subscriber",IF(OR(TRIM('Entry Tab'!E28)="Wife",TRIM('Entry Tab'!E28)="Husband"),"Spouse","Child"))))</f>
        <v/>
      </c>
      <c r="X27" s="44" t="str">
        <f t="shared" si="3"/>
        <v/>
      </c>
      <c r="Y27" s="44" t="str">
        <f t="shared" si="4"/>
        <v/>
      </c>
      <c r="Z27" s="44" t="str">
        <f t="shared" si="5"/>
        <v/>
      </c>
      <c r="AA27" s="27"/>
      <c r="AB27" s="36" t="str">
        <f t="shared" si="10"/>
        <v/>
      </c>
      <c r="AC27" s="36" t="str">
        <f>IF('Entry Tab'!A28="","",IF(TRIM('Entry Tab'!E28)="","Subscriber",IF(OR(TRIM('Entry Tab'!E28)="Wife",TRIM('Entry Tab'!E28)="Husband"),"Spouse","Child")))</f>
        <v/>
      </c>
      <c r="AD27" s="44" t="str">
        <f>IF(B27="","",IF('Entry Tab'!AC28="",0,1))</f>
        <v/>
      </c>
      <c r="AE27" s="44" t="str">
        <f t="shared" si="6"/>
        <v/>
      </c>
      <c r="AF27" s="44" t="str">
        <f>IF(AE27="","",IF(AC27&lt;&gt;"Subscriber","",IF('Entry Tab'!AC28="","0",AE27)))</f>
        <v/>
      </c>
      <c r="AG27" s="27"/>
      <c r="AH27" s="95"/>
      <c r="AI27" s="96"/>
    </row>
    <row r="28" spans="1:35" ht="13.5" thickTop="1" x14ac:dyDescent="0.2">
      <c r="A28" s="36" t="str">
        <f t="shared" si="7"/>
        <v/>
      </c>
      <c r="B28" s="36" t="str">
        <f>IF('Entry Tab'!A29="","",IF(TRIM('Entry Tab'!E29)="","Subscriber",IF(OR(TRIM('Entry Tab'!E29)="Wife",TRIM('Entry Tab'!E29)="Husband"),"Spouse","Child")))</f>
        <v/>
      </c>
      <c r="C28" s="85" t="str">
        <f>IF(TRIM('Entry Tab'!A29)="","",TRIM('Entry Tab'!A29))</f>
        <v/>
      </c>
      <c r="D28" s="85" t="str">
        <f>IF(TRIM('Entry Tab'!A29)="","",TRIM('Entry Tab'!B29))</f>
        <v/>
      </c>
      <c r="E28" s="69" t="str">
        <f>IF(B28="Subscriber",'Entry Tab'!L29,"")</f>
        <v/>
      </c>
      <c r="F28" s="86" t="str">
        <f>IF('Entry Tab'!F29="","",'Entry Tab'!F29)</f>
        <v/>
      </c>
      <c r="G28" s="85" t="str">
        <f>IF(TRIM('Entry Tab'!G29)="","",TRIM('Entry Tab'!G29))</f>
        <v/>
      </c>
      <c r="H28" s="36" t="str">
        <f>IF(TRIM('Entry Tab'!A29)="","",IF(B28&lt;&gt;"Subscriber","",IF(AND(B28="Subscriber",OR(TRIM('Entry Tab'!AO29)&lt;&gt;"",TRIM('Entry Tab'!AN29)&lt;&gt;"",TRIM('Entry Tab'!AP29)&lt;&gt;"")),$AP$1,"0")))</f>
        <v/>
      </c>
      <c r="I28" s="71" t="str">
        <f>IF(TRIM('Entry Tab'!A29)="","","N")</f>
        <v/>
      </c>
      <c r="J28" s="42" t="str">
        <f>IF(B28&lt;&gt;"Subscriber","",IF('Entry Tab'!W29="",'QRS Subscriber Census Converter'!T28,IF('Entry Tab'!W29="Spousal Coverage",8,IF('Entry Tab'!W29="Medicare",11,IF('Entry Tab'!W29="Health coverage through another job",9,IF(OR('Entry Tab'!W29="Do not want",'Entry Tab'!W29="Other (provide reason here)"),12,10))))))</f>
        <v/>
      </c>
      <c r="K28" s="42" t="str">
        <f>IF(TRIM('Entry Tab'!A29)="","",IF(B28&lt;&gt;"Subscriber","",IF(AND(B28="Subscriber",dental="No"),13,IF(TRIM('Entry Tab'!X29)&lt;&gt;"",IF('Entry Tab'!X29="Spousal Coverage",8,13),IF(Z28="","",Z28)))))</f>
        <v/>
      </c>
      <c r="L28" s="36" t="str">
        <f t="shared" si="0"/>
        <v/>
      </c>
      <c r="M28" s="36" t="str">
        <f>IF(B28&lt;&gt;"Subscriber","",IF(disability="No",0,IF(AND(B28="Subscriber",'Entry Tab'!AE29&lt;&gt;""),1,0)))</f>
        <v/>
      </c>
      <c r="N28" s="37" t="str">
        <f>IF(B28&lt;&gt;"Subscriber","",IF(AND(B28="Subscriber",otherLoc="No"),workZip,'Entry Tab'!P29))</f>
        <v/>
      </c>
      <c r="O28" s="112"/>
      <c r="P28" s="36" t="str">
        <f t="shared" si="8"/>
        <v/>
      </c>
      <c r="Q28" s="36" t="str">
        <f>IF('Entry Tab'!A29="","",IF(TRIM('Entry Tab'!E29)="","Subscriber",IF(OR(TRIM('Entry Tab'!E29)="Wife",TRIM('Entry Tab'!E29)="Husband"),"Spouse","Child")))</f>
        <v/>
      </c>
      <c r="R28" s="44" t="str">
        <f>IF(B28="","",IF('Entry Tab'!W29&lt;&gt;"",0,IF(Q28="Subscriber",1,IF(Q28="Spouse",1,0.01))))</f>
        <v/>
      </c>
      <c r="S28" s="44" t="str">
        <f t="shared" si="1"/>
        <v/>
      </c>
      <c r="T28" s="44" t="str">
        <f t="shared" si="2"/>
        <v/>
      </c>
      <c r="U28" s="113"/>
      <c r="V28" s="36" t="str">
        <f t="shared" si="9"/>
        <v/>
      </c>
      <c r="W28" s="36" t="str">
        <f>IF('Entry Tab'!A29="","",IF('Entry Tab'!X29&lt;&gt;"","Waive",IF(TRIM('Entry Tab'!E29)="","Subscriber",IF(OR(TRIM('Entry Tab'!E29)="Wife",TRIM('Entry Tab'!E29)="Husband"),"Spouse","Child"))))</f>
        <v/>
      </c>
      <c r="X28" s="44" t="str">
        <f t="shared" si="3"/>
        <v/>
      </c>
      <c r="Y28" s="44" t="str">
        <f t="shared" si="4"/>
        <v/>
      </c>
      <c r="Z28" s="44" t="str">
        <f t="shared" si="5"/>
        <v/>
      </c>
      <c r="AA28" s="27"/>
      <c r="AB28" s="36" t="str">
        <f t="shared" si="10"/>
        <v/>
      </c>
      <c r="AC28" s="36" t="str">
        <f>IF('Entry Tab'!A29="","",IF(TRIM('Entry Tab'!E29)="","Subscriber",IF(OR(TRIM('Entry Tab'!E29)="Wife",TRIM('Entry Tab'!E29)="Husband"),"Spouse","Child")))</f>
        <v/>
      </c>
      <c r="AD28" s="44" t="str">
        <f>IF(B28="","",IF('Entry Tab'!AC29="",0,1))</f>
        <v/>
      </c>
      <c r="AE28" s="44" t="str">
        <f t="shared" si="6"/>
        <v/>
      </c>
      <c r="AF28" s="44" t="str">
        <f>IF(AE28="","",IF(AC28&lt;&gt;"Subscriber","",IF('Entry Tab'!AC29="","0",AE28)))</f>
        <v/>
      </c>
      <c r="AG28" s="27"/>
      <c r="AH28" s="93" t="s">
        <v>231</v>
      </c>
      <c r="AI28" s="84"/>
    </row>
    <row r="29" spans="1:35" x14ac:dyDescent="0.2">
      <c r="A29" s="36" t="str">
        <f t="shared" si="7"/>
        <v/>
      </c>
      <c r="B29" s="36" t="str">
        <f>IF('Entry Tab'!A30="","",IF(TRIM('Entry Tab'!E30)="","Subscriber",IF(OR(TRIM('Entry Tab'!E30)="Wife",TRIM('Entry Tab'!E30)="Husband"),"Spouse","Child")))</f>
        <v/>
      </c>
      <c r="C29" s="85" t="str">
        <f>IF(TRIM('Entry Tab'!A30)="","",TRIM('Entry Tab'!A30))</f>
        <v/>
      </c>
      <c r="D29" s="85" t="str">
        <f>IF(TRIM('Entry Tab'!A30)="","",TRIM('Entry Tab'!B30))</f>
        <v/>
      </c>
      <c r="E29" s="69" t="str">
        <f>IF(B29="Subscriber",'Entry Tab'!L30,"")</f>
        <v/>
      </c>
      <c r="F29" s="86" t="str">
        <f>IF('Entry Tab'!F30="","",'Entry Tab'!F30)</f>
        <v/>
      </c>
      <c r="G29" s="85" t="str">
        <f>IF(TRIM('Entry Tab'!G30)="","",TRIM('Entry Tab'!G30))</f>
        <v/>
      </c>
      <c r="H29" s="36" t="str">
        <f>IF(TRIM('Entry Tab'!A30)="","",IF(B29&lt;&gt;"Subscriber","",IF(AND(B29="Subscriber",OR(TRIM('Entry Tab'!AO30)&lt;&gt;"",TRIM('Entry Tab'!AN30)&lt;&gt;"",TRIM('Entry Tab'!AP30)&lt;&gt;"")),$AP$1,"0")))</f>
        <v/>
      </c>
      <c r="I29" s="71" t="str">
        <f>IF(TRIM('Entry Tab'!A30)="","","N")</f>
        <v/>
      </c>
      <c r="J29" s="42" t="str">
        <f>IF(B29&lt;&gt;"Subscriber","",IF('Entry Tab'!W30="",'QRS Subscriber Census Converter'!T29,IF('Entry Tab'!W30="Spousal Coverage",8,IF('Entry Tab'!W30="Medicare",11,IF('Entry Tab'!W30="Health coverage through another job",9,IF(OR('Entry Tab'!W30="Do not want",'Entry Tab'!W30="Other (provide reason here)"),12,10))))))</f>
        <v/>
      </c>
      <c r="K29" s="42" t="str">
        <f>IF(TRIM('Entry Tab'!A30)="","",IF(B29&lt;&gt;"Subscriber","",IF(AND(B29="Subscriber",dental="No"),13,IF(TRIM('Entry Tab'!X30)&lt;&gt;"",IF('Entry Tab'!X30="Spousal Coverage",8,13),IF(Z29="","",Z29)))))</f>
        <v/>
      </c>
      <c r="L29" s="36" t="str">
        <f t="shared" si="0"/>
        <v/>
      </c>
      <c r="M29" s="36" t="str">
        <f>IF(B29&lt;&gt;"Subscriber","",IF(disability="No",0,IF(AND(B29="Subscriber",'Entry Tab'!AE30&lt;&gt;""),1,0)))</f>
        <v/>
      </c>
      <c r="N29" s="37" t="str">
        <f>IF(B29&lt;&gt;"Subscriber","",IF(AND(B29="Subscriber",otherLoc="No"),workZip,'Entry Tab'!P30))</f>
        <v/>
      </c>
      <c r="O29" s="112"/>
      <c r="P29" s="36" t="str">
        <f t="shared" si="8"/>
        <v/>
      </c>
      <c r="Q29" s="36" t="str">
        <f>IF('Entry Tab'!A30="","",IF(TRIM('Entry Tab'!E30)="","Subscriber",IF(OR(TRIM('Entry Tab'!E30)="Wife",TRIM('Entry Tab'!E30)="Husband"),"Spouse","Child")))</f>
        <v/>
      </c>
      <c r="R29" s="44" t="str">
        <f>IF(B29="","",IF('Entry Tab'!W30&lt;&gt;"",0,IF(Q29="Subscriber",1,IF(Q29="Spouse",1,0.01))))</f>
        <v/>
      </c>
      <c r="S29" s="44" t="str">
        <f t="shared" si="1"/>
        <v/>
      </c>
      <c r="T29" s="44" t="str">
        <f t="shared" si="2"/>
        <v/>
      </c>
      <c r="U29" s="113"/>
      <c r="V29" s="36" t="str">
        <f t="shared" si="9"/>
        <v/>
      </c>
      <c r="W29" s="36" t="str">
        <f>IF('Entry Tab'!A30="","",IF('Entry Tab'!X30&lt;&gt;"","Waive",IF(TRIM('Entry Tab'!E30)="","Subscriber",IF(OR(TRIM('Entry Tab'!E30)="Wife",TRIM('Entry Tab'!E30)="Husband"),"Spouse","Child"))))</f>
        <v/>
      </c>
      <c r="X29" s="44" t="str">
        <f t="shared" si="3"/>
        <v/>
      </c>
      <c r="Y29" s="44" t="str">
        <f t="shared" si="4"/>
        <v/>
      </c>
      <c r="Z29" s="44" t="str">
        <f t="shared" si="5"/>
        <v/>
      </c>
      <c r="AA29" s="27"/>
      <c r="AB29" s="36" t="str">
        <f t="shared" si="10"/>
        <v/>
      </c>
      <c r="AC29" s="36" t="str">
        <f>IF('Entry Tab'!A30="","",IF(TRIM('Entry Tab'!E30)="","Subscriber",IF(OR(TRIM('Entry Tab'!E30)="Wife",TRIM('Entry Tab'!E30)="Husband"),"Spouse","Child")))</f>
        <v/>
      </c>
      <c r="AD29" s="44" t="str">
        <f>IF(B29="","",IF('Entry Tab'!AC30="",0,1))</f>
        <v/>
      </c>
      <c r="AE29" s="44" t="str">
        <f t="shared" si="6"/>
        <v/>
      </c>
      <c r="AF29" s="44" t="str">
        <f>IF(AE29="","",IF(AC29&lt;&gt;"Subscriber","",IF('Entry Tab'!AC30="","0",AE29)))</f>
        <v/>
      </c>
      <c r="AG29" s="27"/>
      <c r="AH29" s="57" t="s">
        <v>89</v>
      </c>
      <c r="AI29" s="46" t="s">
        <v>215</v>
      </c>
    </row>
    <row r="30" spans="1:35" x14ac:dyDescent="0.2">
      <c r="A30" s="36" t="str">
        <f t="shared" si="7"/>
        <v/>
      </c>
      <c r="B30" s="36" t="str">
        <f>IF('Entry Tab'!A31="","",IF(TRIM('Entry Tab'!E31)="","Subscriber",IF(OR(TRIM('Entry Tab'!E31)="Wife",TRIM('Entry Tab'!E31)="Husband"),"Spouse","Child")))</f>
        <v/>
      </c>
      <c r="C30" s="85" t="str">
        <f>IF(TRIM('Entry Tab'!A31)="","",TRIM('Entry Tab'!A31))</f>
        <v/>
      </c>
      <c r="D30" s="85" t="str">
        <f>IF(TRIM('Entry Tab'!A31)="","",TRIM('Entry Tab'!B31))</f>
        <v/>
      </c>
      <c r="E30" s="69" t="str">
        <f>IF(B30="Subscriber",'Entry Tab'!L31,"")</f>
        <v/>
      </c>
      <c r="F30" s="86" t="str">
        <f>IF('Entry Tab'!F31="","",'Entry Tab'!F31)</f>
        <v/>
      </c>
      <c r="G30" s="85" t="str">
        <f>IF(TRIM('Entry Tab'!G31)="","",TRIM('Entry Tab'!G31))</f>
        <v/>
      </c>
      <c r="H30" s="36" t="str">
        <f>IF(TRIM('Entry Tab'!A31)="","",IF(B30&lt;&gt;"Subscriber","",IF(AND(B30="Subscriber",OR(TRIM('Entry Tab'!AO31)&lt;&gt;"",TRIM('Entry Tab'!AN31)&lt;&gt;"",TRIM('Entry Tab'!AP31)&lt;&gt;"")),$AP$1,"0")))</f>
        <v/>
      </c>
      <c r="I30" s="71" t="str">
        <f>IF(TRIM('Entry Tab'!A31)="","","N")</f>
        <v/>
      </c>
      <c r="J30" s="42" t="str">
        <f>IF(B30&lt;&gt;"Subscriber","",IF('Entry Tab'!W31="",'QRS Subscriber Census Converter'!T30,IF('Entry Tab'!W31="Spousal Coverage",8,IF('Entry Tab'!W31="Medicare",11,IF('Entry Tab'!W31="Health coverage through another job",9,IF(OR('Entry Tab'!W31="Do not want",'Entry Tab'!W31="Other (provide reason here)"),12,10))))))</f>
        <v/>
      </c>
      <c r="K30" s="42" t="str">
        <f>IF(TRIM('Entry Tab'!A31)="","",IF(B30&lt;&gt;"Subscriber","",IF(AND(B30="Subscriber",dental="No"),13,IF(TRIM('Entry Tab'!X31)&lt;&gt;"",IF('Entry Tab'!X31="Spousal Coverage",8,13),IF(Z30="","",Z30)))))</f>
        <v/>
      </c>
      <c r="L30" s="36" t="str">
        <f t="shared" si="0"/>
        <v/>
      </c>
      <c r="M30" s="36" t="str">
        <f>IF(B30&lt;&gt;"Subscriber","",IF(disability="No",0,IF(AND(B30="Subscriber",'Entry Tab'!AE31&lt;&gt;""),1,0)))</f>
        <v/>
      </c>
      <c r="N30" s="37" t="str">
        <f>IF(B30&lt;&gt;"Subscriber","",IF(AND(B30="Subscriber",otherLoc="No"),workZip,'Entry Tab'!P31))</f>
        <v/>
      </c>
      <c r="O30" s="112"/>
      <c r="P30" s="36" t="str">
        <f t="shared" si="8"/>
        <v/>
      </c>
      <c r="Q30" s="36" t="str">
        <f>IF('Entry Tab'!A31="","",IF(TRIM('Entry Tab'!E31)="","Subscriber",IF(OR(TRIM('Entry Tab'!E31)="Wife",TRIM('Entry Tab'!E31)="Husband"),"Spouse","Child")))</f>
        <v/>
      </c>
      <c r="R30" s="44" t="str">
        <f>IF(B30="","",IF('Entry Tab'!W31&lt;&gt;"",0,IF(Q30="Subscriber",1,IF(Q30="Spouse",1,0.01))))</f>
        <v/>
      </c>
      <c r="S30" s="44" t="str">
        <f t="shared" si="1"/>
        <v/>
      </c>
      <c r="T30" s="44" t="str">
        <f t="shared" si="2"/>
        <v/>
      </c>
      <c r="U30" s="113"/>
      <c r="V30" s="36" t="str">
        <f t="shared" si="9"/>
        <v/>
      </c>
      <c r="W30" s="36" t="str">
        <f>IF('Entry Tab'!A31="","",IF('Entry Tab'!X31&lt;&gt;"","Waive",IF(TRIM('Entry Tab'!E31)="","Subscriber",IF(OR(TRIM('Entry Tab'!E31)="Wife",TRIM('Entry Tab'!E31)="Husband"),"Spouse","Child"))))</f>
        <v/>
      </c>
      <c r="X30" s="44" t="str">
        <f t="shared" si="3"/>
        <v/>
      </c>
      <c r="Y30" s="44" t="str">
        <f t="shared" si="4"/>
        <v/>
      </c>
      <c r="Z30" s="44" t="str">
        <f t="shared" si="5"/>
        <v/>
      </c>
      <c r="AA30" s="27"/>
      <c r="AB30" s="36" t="str">
        <f t="shared" si="10"/>
        <v/>
      </c>
      <c r="AC30" s="36" t="str">
        <f>IF('Entry Tab'!A31="","",IF(TRIM('Entry Tab'!E31)="","Subscriber",IF(OR(TRIM('Entry Tab'!E31)="Wife",TRIM('Entry Tab'!E31)="Husband"),"Spouse","Child")))</f>
        <v/>
      </c>
      <c r="AD30" s="44" t="str">
        <f>IF(B30="","",IF('Entry Tab'!AC31="",0,1))</f>
        <v/>
      </c>
      <c r="AE30" s="44" t="str">
        <f t="shared" si="6"/>
        <v/>
      </c>
      <c r="AF30" s="44" t="str">
        <f>IF(AE30="","",IF(AC30&lt;&gt;"Subscriber","",IF('Entry Tab'!AC31="","0",AE30)))</f>
        <v/>
      </c>
      <c r="AG30" s="27"/>
      <c r="AH30" s="89">
        <v>0</v>
      </c>
      <c r="AI30" s="87" t="s">
        <v>220</v>
      </c>
    </row>
    <row r="31" spans="1:35" ht="13.5" thickBot="1" x14ac:dyDescent="0.25">
      <c r="A31" s="36" t="str">
        <f t="shared" si="7"/>
        <v/>
      </c>
      <c r="B31" s="36" t="str">
        <f>IF('Entry Tab'!A32="","",IF(TRIM('Entry Tab'!E32)="","Subscriber",IF(OR(TRIM('Entry Tab'!E32)="Wife",TRIM('Entry Tab'!E32)="Husband"),"Spouse","Child")))</f>
        <v/>
      </c>
      <c r="C31" s="85" t="str">
        <f>IF(TRIM('Entry Tab'!A32)="","",TRIM('Entry Tab'!A32))</f>
        <v/>
      </c>
      <c r="D31" s="85" t="str">
        <f>IF(TRIM('Entry Tab'!A32)="","",TRIM('Entry Tab'!B32))</f>
        <v/>
      </c>
      <c r="E31" s="69" t="str">
        <f>IF(B31="Subscriber",'Entry Tab'!L32,"")</f>
        <v/>
      </c>
      <c r="F31" s="86" t="str">
        <f>IF('Entry Tab'!F32="","",'Entry Tab'!F32)</f>
        <v/>
      </c>
      <c r="G31" s="85" t="str">
        <f>IF(TRIM('Entry Tab'!G32)="","",TRIM('Entry Tab'!G32))</f>
        <v/>
      </c>
      <c r="H31" s="36" t="str">
        <f>IF(TRIM('Entry Tab'!A32)="","",IF(B31&lt;&gt;"Subscriber","",IF(AND(B31="Subscriber",OR(TRIM('Entry Tab'!AO32)&lt;&gt;"",TRIM('Entry Tab'!AN32)&lt;&gt;"",TRIM('Entry Tab'!AP32)&lt;&gt;"")),$AP$1,"0")))</f>
        <v/>
      </c>
      <c r="I31" s="71" t="str">
        <f>IF(TRIM('Entry Tab'!A32)="","","N")</f>
        <v/>
      </c>
      <c r="J31" s="42" t="str">
        <f>IF(B31&lt;&gt;"Subscriber","",IF('Entry Tab'!W32="",'QRS Subscriber Census Converter'!T31,IF('Entry Tab'!W32="Spousal Coverage",8,IF('Entry Tab'!W32="Medicare",11,IF('Entry Tab'!W32="Health coverage through another job",9,IF(OR('Entry Tab'!W32="Do not want",'Entry Tab'!W32="Other (provide reason here)"),12,10))))))</f>
        <v/>
      </c>
      <c r="K31" s="42" t="str">
        <f>IF(TRIM('Entry Tab'!A32)="","",IF(B31&lt;&gt;"Subscriber","",IF(AND(B31="Subscriber",dental="No"),13,IF(TRIM('Entry Tab'!X32)&lt;&gt;"",IF('Entry Tab'!X32="Spousal Coverage",8,13),IF(Z31="","",Z31)))))</f>
        <v/>
      </c>
      <c r="L31" s="36" t="str">
        <f t="shared" si="0"/>
        <v/>
      </c>
      <c r="M31" s="36" t="str">
        <f>IF(B31&lt;&gt;"Subscriber","",IF(disability="No",0,IF(AND(B31="Subscriber",'Entry Tab'!AE32&lt;&gt;""),1,0)))</f>
        <v/>
      </c>
      <c r="N31" s="37" t="str">
        <f>IF(B31&lt;&gt;"Subscriber","",IF(AND(B31="Subscriber",otherLoc="No"),workZip,'Entry Tab'!P32))</f>
        <v/>
      </c>
      <c r="O31" s="112"/>
      <c r="P31" s="36" t="str">
        <f t="shared" si="8"/>
        <v/>
      </c>
      <c r="Q31" s="36" t="str">
        <f>IF('Entry Tab'!A32="","",IF(TRIM('Entry Tab'!E32)="","Subscriber",IF(OR(TRIM('Entry Tab'!E32)="Wife",TRIM('Entry Tab'!E32)="Husband"),"Spouse","Child")))</f>
        <v/>
      </c>
      <c r="R31" s="44" t="str">
        <f>IF(B31="","",IF('Entry Tab'!W32&lt;&gt;"",0,IF(Q31="Subscriber",1,IF(Q31="Spouse",1,0.01))))</f>
        <v/>
      </c>
      <c r="S31" s="44" t="str">
        <f t="shared" si="1"/>
        <v/>
      </c>
      <c r="T31" s="44" t="str">
        <f t="shared" si="2"/>
        <v/>
      </c>
      <c r="U31" s="113"/>
      <c r="V31" s="36" t="str">
        <f t="shared" si="9"/>
        <v/>
      </c>
      <c r="W31" s="36" t="str">
        <f>IF('Entry Tab'!A32="","",IF('Entry Tab'!X32&lt;&gt;"","Waive",IF(TRIM('Entry Tab'!E32)="","Subscriber",IF(OR(TRIM('Entry Tab'!E32)="Wife",TRIM('Entry Tab'!E32)="Husband"),"Spouse","Child"))))</f>
        <v/>
      </c>
      <c r="X31" s="44" t="str">
        <f t="shared" si="3"/>
        <v/>
      </c>
      <c r="Y31" s="44" t="str">
        <f t="shared" si="4"/>
        <v/>
      </c>
      <c r="Z31" s="44" t="str">
        <f t="shared" si="5"/>
        <v/>
      </c>
      <c r="AA31" s="27"/>
      <c r="AB31" s="36" t="str">
        <f t="shared" si="10"/>
        <v/>
      </c>
      <c r="AC31" s="36" t="str">
        <f>IF('Entry Tab'!A32="","",IF(TRIM('Entry Tab'!E32)="","Subscriber",IF(OR(TRIM('Entry Tab'!E32)="Wife",TRIM('Entry Tab'!E32)="Husband"),"Spouse","Child")))</f>
        <v/>
      </c>
      <c r="AD31" s="44" t="str">
        <f>IF(B31="","",IF('Entry Tab'!AC32="",0,1))</f>
        <v/>
      </c>
      <c r="AE31" s="44" t="str">
        <f t="shared" si="6"/>
        <v/>
      </c>
      <c r="AF31" s="44" t="str">
        <f>IF(AE31="","",IF(AC31&lt;&gt;"Subscriber","",IF('Entry Tab'!AC32="","0",AE31)))</f>
        <v/>
      </c>
      <c r="AG31" s="27"/>
      <c r="AH31" s="91">
        <v>1</v>
      </c>
      <c r="AI31" s="88" t="s">
        <v>223</v>
      </c>
    </row>
    <row r="32" spans="1:35" ht="14.25" thickTop="1" thickBot="1" x14ac:dyDescent="0.25">
      <c r="A32" s="36" t="str">
        <f t="shared" si="7"/>
        <v/>
      </c>
      <c r="B32" s="36" t="str">
        <f>IF('Entry Tab'!A33="","",IF(TRIM('Entry Tab'!E33)="","Subscriber",IF(OR(TRIM('Entry Tab'!E33)="Wife",TRIM('Entry Tab'!E33)="Husband"),"Spouse","Child")))</f>
        <v/>
      </c>
      <c r="C32" s="85" t="str">
        <f>IF(TRIM('Entry Tab'!A33)="","",TRIM('Entry Tab'!A33))</f>
        <v/>
      </c>
      <c r="D32" s="85" t="str">
        <f>IF(TRIM('Entry Tab'!A33)="","",TRIM('Entry Tab'!B33))</f>
        <v/>
      </c>
      <c r="E32" s="69" t="str">
        <f>IF(B32="Subscriber",'Entry Tab'!L33,"")</f>
        <v/>
      </c>
      <c r="F32" s="86" t="str">
        <f>IF('Entry Tab'!F33="","",'Entry Tab'!F33)</f>
        <v/>
      </c>
      <c r="G32" s="85" t="str">
        <f>IF(TRIM('Entry Tab'!G33)="","",TRIM('Entry Tab'!G33))</f>
        <v/>
      </c>
      <c r="H32" s="36" t="str">
        <f>IF(TRIM('Entry Tab'!A33)="","",IF(B32&lt;&gt;"Subscriber","",IF(AND(B32="Subscriber",OR(TRIM('Entry Tab'!AO33)&lt;&gt;"",TRIM('Entry Tab'!AN33)&lt;&gt;"",TRIM('Entry Tab'!AP33)&lt;&gt;"")),$AP$1,"0")))</f>
        <v/>
      </c>
      <c r="I32" s="71" t="str">
        <f>IF(TRIM('Entry Tab'!A33)="","","N")</f>
        <v/>
      </c>
      <c r="J32" s="42" t="str">
        <f>IF(B32&lt;&gt;"Subscriber","",IF('Entry Tab'!W33="",'QRS Subscriber Census Converter'!T32,IF('Entry Tab'!W33="Spousal Coverage",8,IF('Entry Tab'!W33="Medicare",11,IF('Entry Tab'!W33="Health coverage through another job",9,IF(OR('Entry Tab'!W33="Do not want",'Entry Tab'!W33="Other (provide reason here)"),12,10))))))</f>
        <v/>
      </c>
      <c r="K32" s="42" t="str">
        <f>IF(TRIM('Entry Tab'!A33)="","",IF(B32&lt;&gt;"Subscriber","",IF(AND(B32="Subscriber",dental="No"),13,IF(TRIM('Entry Tab'!X33)&lt;&gt;"",IF('Entry Tab'!X33="Spousal Coverage",8,13),IF(Z32="","",Z32)))))</f>
        <v/>
      </c>
      <c r="L32" s="36" t="str">
        <f t="shared" si="0"/>
        <v/>
      </c>
      <c r="M32" s="36" t="str">
        <f>IF(B32&lt;&gt;"Subscriber","",IF(disability="No",0,IF(AND(B32="Subscriber",'Entry Tab'!AE33&lt;&gt;""),1,0)))</f>
        <v/>
      </c>
      <c r="N32" s="37" t="str">
        <f>IF(B32&lt;&gt;"Subscriber","",IF(AND(B32="Subscriber",otherLoc="No"),workZip,'Entry Tab'!P33))</f>
        <v/>
      </c>
      <c r="O32" s="112"/>
      <c r="P32" s="36" t="str">
        <f t="shared" si="8"/>
        <v/>
      </c>
      <c r="Q32" s="36" t="str">
        <f>IF('Entry Tab'!A33="","",IF(TRIM('Entry Tab'!E33)="","Subscriber",IF(OR(TRIM('Entry Tab'!E33)="Wife",TRIM('Entry Tab'!E33)="Husband"),"Spouse","Child")))</f>
        <v/>
      </c>
      <c r="R32" s="44" t="str">
        <f>IF(B32="","",IF('Entry Tab'!W33&lt;&gt;"",0,IF(Q32="Subscriber",1,IF(Q32="Spouse",1,0.01))))</f>
        <v/>
      </c>
      <c r="S32" s="44" t="str">
        <f t="shared" si="1"/>
        <v/>
      </c>
      <c r="T32" s="44" t="str">
        <f t="shared" si="2"/>
        <v/>
      </c>
      <c r="U32" s="113"/>
      <c r="V32" s="36" t="str">
        <f t="shared" si="9"/>
        <v/>
      </c>
      <c r="W32" s="36" t="str">
        <f>IF('Entry Tab'!A33="","",IF('Entry Tab'!X33&lt;&gt;"","Waive",IF(TRIM('Entry Tab'!E33)="","Subscriber",IF(OR(TRIM('Entry Tab'!E33)="Wife",TRIM('Entry Tab'!E33)="Husband"),"Spouse","Child"))))</f>
        <v/>
      </c>
      <c r="X32" s="44" t="str">
        <f t="shared" si="3"/>
        <v/>
      </c>
      <c r="Y32" s="44" t="str">
        <f t="shared" si="4"/>
        <v/>
      </c>
      <c r="Z32" s="44" t="str">
        <f t="shared" si="5"/>
        <v/>
      </c>
      <c r="AA32" s="27"/>
      <c r="AB32" s="36" t="str">
        <f t="shared" si="10"/>
        <v/>
      </c>
      <c r="AC32" s="36" t="str">
        <f>IF('Entry Tab'!A33="","",IF(TRIM('Entry Tab'!E33)="","Subscriber",IF(OR(TRIM('Entry Tab'!E33)="Wife",TRIM('Entry Tab'!E33)="Husband"),"Spouse","Child")))</f>
        <v/>
      </c>
      <c r="AD32" s="44" t="str">
        <f>IF(B32="","",IF('Entry Tab'!AC33="",0,1))</f>
        <v/>
      </c>
      <c r="AE32" s="44" t="str">
        <f t="shared" si="6"/>
        <v/>
      </c>
      <c r="AF32" s="44" t="str">
        <f>IF(AE32="","",IF(AC32&lt;&gt;"Subscriber","",IF('Entry Tab'!AC33="","0",AE32)))</f>
        <v/>
      </c>
      <c r="AG32" s="27"/>
      <c r="AH32" s="97"/>
      <c r="AI32" s="19"/>
    </row>
    <row r="33" spans="1:35" ht="25.5" x14ac:dyDescent="0.2">
      <c r="A33" s="36" t="str">
        <f t="shared" si="7"/>
        <v/>
      </c>
      <c r="B33" s="36" t="str">
        <f>IF('Entry Tab'!A34="","",IF(TRIM('Entry Tab'!E34)="","Subscriber",IF(OR(TRIM('Entry Tab'!E34)="Wife",TRIM('Entry Tab'!E34)="Husband"),"Spouse","Child")))</f>
        <v/>
      </c>
      <c r="C33" s="85" t="str">
        <f>IF(TRIM('Entry Tab'!A34)="","",TRIM('Entry Tab'!A34))</f>
        <v/>
      </c>
      <c r="D33" s="85" t="str">
        <f>IF(TRIM('Entry Tab'!A34)="","",TRIM('Entry Tab'!B34))</f>
        <v/>
      </c>
      <c r="E33" s="69" t="str">
        <f>IF(B33="Subscriber",'Entry Tab'!L34,"")</f>
        <v/>
      </c>
      <c r="F33" s="86" t="str">
        <f>IF('Entry Tab'!F34="","",'Entry Tab'!F34)</f>
        <v/>
      </c>
      <c r="G33" s="85" t="str">
        <f>IF(TRIM('Entry Tab'!G34)="","",TRIM('Entry Tab'!G34))</f>
        <v/>
      </c>
      <c r="H33" s="36" t="str">
        <f>IF(TRIM('Entry Tab'!A34)="","",IF(B33&lt;&gt;"Subscriber","",IF(AND(B33="Subscriber",OR(TRIM('Entry Tab'!AO34)&lt;&gt;"",TRIM('Entry Tab'!AN34)&lt;&gt;"",TRIM('Entry Tab'!AP34)&lt;&gt;"")),$AP$1,"0")))</f>
        <v/>
      </c>
      <c r="I33" s="71" t="str">
        <f>IF(TRIM('Entry Tab'!A34)="","","N")</f>
        <v/>
      </c>
      <c r="J33" s="42" t="str">
        <f>IF(B33&lt;&gt;"Subscriber","",IF('Entry Tab'!W34="",'QRS Subscriber Census Converter'!T33,IF('Entry Tab'!W34="Spousal Coverage",8,IF('Entry Tab'!W34="Medicare",11,IF('Entry Tab'!W34="Health coverage through another job",9,IF(OR('Entry Tab'!W34="Do not want",'Entry Tab'!W34="Other (provide reason here)"),12,10))))))</f>
        <v/>
      </c>
      <c r="K33" s="42" t="str">
        <f>IF(TRIM('Entry Tab'!A34)="","",IF(B33&lt;&gt;"Subscriber","",IF(AND(B33="Subscriber",dental="No"),13,IF(TRIM('Entry Tab'!X34)&lt;&gt;"",IF('Entry Tab'!X34="Spousal Coverage",8,13),IF(Z33="","",Z33)))))</f>
        <v/>
      </c>
      <c r="L33" s="36" t="str">
        <f t="shared" si="0"/>
        <v/>
      </c>
      <c r="M33" s="36" t="str">
        <f>IF(B33&lt;&gt;"Subscriber","",IF(disability="No",0,IF(AND(B33="Subscriber",'Entry Tab'!AE34&lt;&gt;""),1,0)))</f>
        <v/>
      </c>
      <c r="N33" s="37" t="str">
        <f>IF(B33&lt;&gt;"Subscriber","",IF(AND(B33="Subscriber",otherLoc="No"),workZip,'Entry Tab'!P34))</f>
        <v/>
      </c>
      <c r="O33" s="112"/>
      <c r="P33" s="36" t="str">
        <f t="shared" si="8"/>
        <v/>
      </c>
      <c r="Q33" s="36" t="str">
        <f>IF('Entry Tab'!A34="","",IF(TRIM('Entry Tab'!E34)="","Subscriber",IF(OR(TRIM('Entry Tab'!E34)="Wife",TRIM('Entry Tab'!E34)="Husband"),"Spouse","Child")))</f>
        <v/>
      </c>
      <c r="R33" s="44" t="str">
        <f>IF(B33="","",IF('Entry Tab'!W34&lt;&gt;"",0,IF(Q33="Subscriber",1,IF(Q33="Spouse",1,0.01))))</f>
        <v/>
      </c>
      <c r="S33" s="44" t="str">
        <f t="shared" si="1"/>
        <v/>
      </c>
      <c r="T33" s="44" t="str">
        <f t="shared" si="2"/>
        <v/>
      </c>
      <c r="U33" s="113"/>
      <c r="V33" s="36" t="str">
        <f t="shared" si="9"/>
        <v/>
      </c>
      <c r="W33" s="36" t="str">
        <f>IF('Entry Tab'!A34="","",IF('Entry Tab'!X34&lt;&gt;"","Waive",IF(TRIM('Entry Tab'!E34)="","Subscriber",IF(OR(TRIM('Entry Tab'!E34)="Wife",TRIM('Entry Tab'!E34)="Husband"),"Spouse","Child"))))</f>
        <v/>
      </c>
      <c r="X33" s="44" t="str">
        <f t="shared" si="3"/>
        <v/>
      </c>
      <c r="Y33" s="44" t="str">
        <f t="shared" si="4"/>
        <v/>
      </c>
      <c r="Z33" s="44" t="str">
        <f t="shared" si="5"/>
        <v/>
      </c>
      <c r="AA33" s="27"/>
      <c r="AB33" s="36" t="str">
        <f t="shared" si="10"/>
        <v/>
      </c>
      <c r="AC33" s="36" t="str">
        <f>IF('Entry Tab'!A34="","",IF(TRIM('Entry Tab'!E34)="","Subscriber",IF(OR(TRIM('Entry Tab'!E34)="Wife",TRIM('Entry Tab'!E34)="Husband"),"Spouse","Child")))</f>
        <v/>
      </c>
      <c r="AD33" s="44" t="str">
        <f>IF(B33="","",IF('Entry Tab'!AC34="",0,1))</f>
        <v/>
      </c>
      <c r="AE33" s="44" t="str">
        <f t="shared" si="6"/>
        <v/>
      </c>
      <c r="AF33" s="44" t="str">
        <f>IF(AE33="","",IF(AC33&lt;&gt;"Subscriber","",IF('Entry Tab'!AC34="","0",AE33)))</f>
        <v/>
      </c>
      <c r="AG33" s="27"/>
      <c r="AH33" s="98" t="s">
        <v>232</v>
      </c>
      <c r="AI33" s="99"/>
    </row>
    <row r="34" spans="1:35" x14ac:dyDescent="0.2">
      <c r="A34" s="36" t="str">
        <f t="shared" si="7"/>
        <v/>
      </c>
      <c r="B34" s="36" t="str">
        <f>IF('Entry Tab'!A35="","",IF(TRIM('Entry Tab'!E35)="","Subscriber",IF(OR(TRIM('Entry Tab'!E35)="Wife",TRIM('Entry Tab'!E35)="Husband"),"Spouse","Child")))</f>
        <v/>
      </c>
      <c r="C34" s="85" t="str">
        <f>IF(TRIM('Entry Tab'!A35)="","",TRIM('Entry Tab'!A35))</f>
        <v/>
      </c>
      <c r="D34" s="85" t="str">
        <f>IF(TRIM('Entry Tab'!A35)="","",TRIM('Entry Tab'!B35))</f>
        <v/>
      </c>
      <c r="E34" s="69" t="str">
        <f>IF(B34="Subscriber",'Entry Tab'!L35,"")</f>
        <v/>
      </c>
      <c r="F34" s="86" t="str">
        <f>IF('Entry Tab'!F35="","",'Entry Tab'!F35)</f>
        <v/>
      </c>
      <c r="G34" s="85" t="str">
        <f>IF(TRIM('Entry Tab'!G35)="","",TRIM('Entry Tab'!G35))</f>
        <v/>
      </c>
      <c r="H34" s="36" t="str">
        <f>IF(TRIM('Entry Tab'!A35)="","",IF(B34&lt;&gt;"Subscriber","",IF(AND(B34="Subscriber",OR(TRIM('Entry Tab'!AO35)&lt;&gt;"",TRIM('Entry Tab'!AN35)&lt;&gt;"",TRIM('Entry Tab'!AP35)&lt;&gt;"")),$AP$1,"0")))</f>
        <v/>
      </c>
      <c r="I34" s="71" t="str">
        <f>IF(TRIM('Entry Tab'!A35)="","","N")</f>
        <v/>
      </c>
      <c r="J34" s="42" t="str">
        <f>IF(B34&lt;&gt;"Subscriber","",IF('Entry Tab'!W35="",'QRS Subscriber Census Converter'!T34,IF('Entry Tab'!W35="Spousal Coverage",8,IF('Entry Tab'!W35="Medicare",11,IF('Entry Tab'!W35="Health coverage through another job",9,IF(OR('Entry Tab'!W35="Do not want",'Entry Tab'!W35="Other (provide reason here)"),12,10))))))</f>
        <v/>
      </c>
      <c r="K34" s="42" t="str">
        <f>IF(TRIM('Entry Tab'!A35)="","",IF(B34&lt;&gt;"Subscriber","",IF(AND(B34="Subscriber",dental="No"),13,IF(TRIM('Entry Tab'!X35)&lt;&gt;"",IF('Entry Tab'!X35="Spousal Coverage",8,13),IF(Z34="","",Z34)))))</f>
        <v/>
      </c>
      <c r="L34" s="36" t="str">
        <f t="shared" si="0"/>
        <v/>
      </c>
      <c r="M34" s="36" t="str">
        <f>IF(B34&lt;&gt;"Subscriber","",IF(disability="No",0,IF(AND(B34="Subscriber",'Entry Tab'!AE35&lt;&gt;""),1,0)))</f>
        <v/>
      </c>
      <c r="N34" s="37" t="str">
        <f>IF(B34&lt;&gt;"Subscriber","",IF(AND(B34="Subscriber",otherLoc="No"),workZip,'Entry Tab'!P35))</f>
        <v/>
      </c>
      <c r="O34" s="112"/>
      <c r="P34" s="36" t="str">
        <f t="shared" si="8"/>
        <v/>
      </c>
      <c r="Q34" s="36" t="str">
        <f>IF('Entry Tab'!A35="","",IF(TRIM('Entry Tab'!E35)="","Subscriber",IF(OR(TRIM('Entry Tab'!E35)="Wife",TRIM('Entry Tab'!E35)="Husband"),"Spouse","Child")))</f>
        <v/>
      </c>
      <c r="R34" s="44" t="str">
        <f>IF(B34="","",IF('Entry Tab'!W35&lt;&gt;"",0,IF(Q34="Subscriber",1,IF(Q34="Spouse",1,0.01))))</f>
        <v/>
      </c>
      <c r="S34" s="44" t="str">
        <f t="shared" si="1"/>
        <v/>
      </c>
      <c r="T34" s="44" t="str">
        <f t="shared" si="2"/>
        <v/>
      </c>
      <c r="U34" s="113"/>
      <c r="V34" s="36" t="str">
        <f t="shared" si="9"/>
        <v/>
      </c>
      <c r="W34" s="36" t="str">
        <f>IF('Entry Tab'!A35="","",IF('Entry Tab'!X35&lt;&gt;"","Waive",IF(TRIM('Entry Tab'!E35)="","Subscriber",IF(OR(TRIM('Entry Tab'!E35)="Wife",TRIM('Entry Tab'!E35)="Husband"),"Spouse","Child"))))</f>
        <v/>
      </c>
      <c r="X34" s="44" t="str">
        <f t="shared" si="3"/>
        <v/>
      </c>
      <c r="Y34" s="44" t="str">
        <f t="shared" si="4"/>
        <v/>
      </c>
      <c r="Z34" s="44" t="str">
        <f t="shared" si="5"/>
        <v/>
      </c>
      <c r="AA34" s="27"/>
      <c r="AB34" s="36" t="str">
        <f t="shared" si="10"/>
        <v/>
      </c>
      <c r="AC34" s="36" t="str">
        <f>IF('Entry Tab'!A35="","",IF(TRIM('Entry Tab'!E35)="","Subscriber",IF(OR(TRIM('Entry Tab'!E35)="Wife",TRIM('Entry Tab'!E35)="Husband"),"Spouse","Child")))</f>
        <v/>
      </c>
      <c r="AD34" s="44" t="str">
        <f>IF(B34="","",IF('Entry Tab'!AC35="",0,1))</f>
        <v/>
      </c>
      <c r="AE34" s="44" t="str">
        <f t="shared" si="6"/>
        <v/>
      </c>
      <c r="AF34" s="44" t="str">
        <f>IF(AE34="","",IF(AC34&lt;&gt;"Subscriber","",IF('Entry Tab'!AC35="","0",AE34)))</f>
        <v/>
      </c>
      <c r="AG34" s="27"/>
      <c r="AH34" s="62" t="s">
        <v>89</v>
      </c>
      <c r="AI34" s="50" t="s">
        <v>215</v>
      </c>
    </row>
    <row r="35" spans="1:35" x14ac:dyDescent="0.2">
      <c r="A35" s="36" t="str">
        <f t="shared" si="7"/>
        <v/>
      </c>
      <c r="B35" s="36" t="str">
        <f>IF('Entry Tab'!A36="","",IF(TRIM('Entry Tab'!E36)="","Subscriber",IF(OR(TRIM('Entry Tab'!E36)="Wife",TRIM('Entry Tab'!E36)="Husband"),"Spouse","Child")))</f>
        <v/>
      </c>
      <c r="C35" s="85" t="str">
        <f>IF(TRIM('Entry Tab'!A36)="","",TRIM('Entry Tab'!A36))</f>
        <v/>
      </c>
      <c r="D35" s="85" t="str">
        <f>IF(TRIM('Entry Tab'!A36)="","",TRIM('Entry Tab'!B36))</f>
        <v/>
      </c>
      <c r="E35" s="69" t="str">
        <f>IF(B35="Subscriber",'Entry Tab'!L36,"")</f>
        <v/>
      </c>
      <c r="F35" s="86" t="str">
        <f>IF('Entry Tab'!F36="","",'Entry Tab'!F36)</f>
        <v/>
      </c>
      <c r="G35" s="85" t="str">
        <f>IF(TRIM('Entry Tab'!G36)="","",TRIM('Entry Tab'!G36))</f>
        <v/>
      </c>
      <c r="H35" s="36" t="str">
        <f>IF(TRIM('Entry Tab'!A36)="","",IF(B35&lt;&gt;"Subscriber","",IF(AND(B35="Subscriber",OR(TRIM('Entry Tab'!AO36)&lt;&gt;"",TRIM('Entry Tab'!AN36)&lt;&gt;"",TRIM('Entry Tab'!AP36)&lt;&gt;"")),$AP$1,"0")))</f>
        <v/>
      </c>
      <c r="I35" s="71" t="str">
        <f>IF(TRIM('Entry Tab'!A36)="","","N")</f>
        <v/>
      </c>
      <c r="J35" s="42" t="str">
        <f>IF(B35&lt;&gt;"Subscriber","",IF('Entry Tab'!W36="",'QRS Subscriber Census Converter'!T35,IF('Entry Tab'!W36="Spousal Coverage",8,IF('Entry Tab'!W36="Medicare",11,IF('Entry Tab'!W36="Health coverage through another job",9,IF(OR('Entry Tab'!W36="Do not want",'Entry Tab'!W36="Other (provide reason here)"),12,10))))))</f>
        <v/>
      </c>
      <c r="K35" s="42" t="str">
        <f>IF(TRIM('Entry Tab'!A36)="","",IF(B35&lt;&gt;"Subscriber","",IF(AND(B35="Subscriber",dental="No"),13,IF(TRIM('Entry Tab'!X36)&lt;&gt;"",IF('Entry Tab'!X36="Spousal Coverage",8,13),IF(Z35="","",Z35)))))</f>
        <v/>
      </c>
      <c r="L35" s="36" t="str">
        <f t="shared" si="0"/>
        <v/>
      </c>
      <c r="M35" s="36" t="str">
        <f>IF(B35&lt;&gt;"Subscriber","",IF(disability="No",0,IF(AND(B35="Subscriber",'Entry Tab'!AE36&lt;&gt;""),1,0)))</f>
        <v/>
      </c>
      <c r="N35" s="37" t="str">
        <f>IF(B35&lt;&gt;"Subscriber","",IF(AND(B35="Subscriber",otherLoc="No"),workZip,'Entry Tab'!P36))</f>
        <v/>
      </c>
      <c r="O35" s="112"/>
      <c r="P35" s="36" t="str">
        <f t="shared" si="8"/>
        <v/>
      </c>
      <c r="Q35" s="36" t="str">
        <f>IF('Entry Tab'!A36="","",IF(TRIM('Entry Tab'!E36)="","Subscriber",IF(OR(TRIM('Entry Tab'!E36)="Wife",TRIM('Entry Tab'!E36)="Husband"),"Spouse","Child")))</f>
        <v/>
      </c>
      <c r="R35" s="44" t="str">
        <f>IF(B35="","",IF('Entry Tab'!W36&lt;&gt;"",0,IF(Q35="Subscriber",1,IF(Q35="Spouse",1,0.01))))</f>
        <v/>
      </c>
      <c r="S35" s="44" t="str">
        <f t="shared" si="1"/>
        <v/>
      </c>
      <c r="T35" s="44" t="str">
        <f t="shared" si="2"/>
        <v/>
      </c>
      <c r="U35" s="113"/>
      <c r="V35" s="36" t="str">
        <f t="shared" si="9"/>
        <v/>
      </c>
      <c r="W35" s="36" t="str">
        <f>IF('Entry Tab'!A36="","",IF('Entry Tab'!X36&lt;&gt;"","Waive",IF(TRIM('Entry Tab'!E36)="","Subscriber",IF(OR(TRIM('Entry Tab'!E36)="Wife",TRIM('Entry Tab'!E36)="Husband"),"Spouse","Child"))))</f>
        <v/>
      </c>
      <c r="X35" s="44" t="str">
        <f t="shared" si="3"/>
        <v/>
      </c>
      <c r="Y35" s="44" t="str">
        <f t="shared" si="4"/>
        <v/>
      </c>
      <c r="Z35" s="44" t="str">
        <f t="shared" si="5"/>
        <v/>
      </c>
      <c r="AA35" s="27"/>
      <c r="AB35" s="36" t="str">
        <f t="shared" si="10"/>
        <v/>
      </c>
      <c r="AC35" s="36" t="str">
        <f>IF('Entry Tab'!A36="","",IF(TRIM('Entry Tab'!E36)="","Subscriber",IF(OR(TRIM('Entry Tab'!E36)="Wife",TRIM('Entry Tab'!E36)="Husband"),"Spouse","Child")))</f>
        <v/>
      </c>
      <c r="AD35" s="44" t="str">
        <f>IF(B35="","",IF('Entry Tab'!AC36="",0,1))</f>
        <v/>
      </c>
      <c r="AE35" s="44" t="str">
        <f t="shared" si="6"/>
        <v/>
      </c>
      <c r="AF35" s="44" t="str">
        <f>IF(AE35="","",IF(AC35&lt;&gt;"Subscriber","",IF('Entry Tab'!AC36="","0",AE35)))</f>
        <v/>
      </c>
      <c r="AG35" s="27"/>
      <c r="AH35" s="100">
        <v>0</v>
      </c>
      <c r="AI35" s="101" t="s">
        <v>233</v>
      </c>
    </row>
    <row r="36" spans="1:35" x14ac:dyDescent="0.2">
      <c r="A36" s="36" t="str">
        <f t="shared" si="7"/>
        <v/>
      </c>
      <c r="B36" s="36" t="str">
        <f>IF('Entry Tab'!A37="","",IF(TRIM('Entry Tab'!E37)="","Subscriber",IF(OR(TRIM('Entry Tab'!E37)="Wife",TRIM('Entry Tab'!E37)="Husband"),"Spouse","Child")))</f>
        <v/>
      </c>
      <c r="C36" s="85" t="str">
        <f>IF(TRIM('Entry Tab'!A37)="","",TRIM('Entry Tab'!A37))</f>
        <v/>
      </c>
      <c r="D36" s="85" t="str">
        <f>IF(TRIM('Entry Tab'!A37)="","",TRIM('Entry Tab'!B37))</f>
        <v/>
      </c>
      <c r="E36" s="69" t="str">
        <f>IF(B36="Subscriber",'Entry Tab'!L37,"")</f>
        <v/>
      </c>
      <c r="F36" s="86" t="str">
        <f>IF('Entry Tab'!F37="","",'Entry Tab'!F37)</f>
        <v/>
      </c>
      <c r="G36" s="85" t="str">
        <f>IF(TRIM('Entry Tab'!G37)="","",TRIM('Entry Tab'!G37))</f>
        <v/>
      </c>
      <c r="H36" s="36" t="str">
        <f>IF(TRIM('Entry Tab'!A37)="","",IF(B36&lt;&gt;"Subscriber","",IF(AND(B36="Subscriber",OR(TRIM('Entry Tab'!AO37)&lt;&gt;"",TRIM('Entry Tab'!AN37)&lt;&gt;"",TRIM('Entry Tab'!AP37)&lt;&gt;"")),$AP$1,"0")))</f>
        <v/>
      </c>
      <c r="I36" s="71" t="str">
        <f>IF(TRIM('Entry Tab'!A37)="","","N")</f>
        <v/>
      </c>
      <c r="J36" s="42" t="str">
        <f>IF(B36&lt;&gt;"Subscriber","",IF('Entry Tab'!W37="",'QRS Subscriber Census Converter'!T36,IF('Entry Tab'!W37="Spousal Coverage",8,IF('Entry Tab'!W37="Medicare",11,IF('Entry Tab'!W37="Health coverage through another job",9,IF(OR('Entry Tab'!W37="Do not want",'Entry Tab'!W37="Other (provide reason here)"),12,10))))))</f>
        <v/>
      </c>
      <c r="K36" s="42" t="str">
        <f>IF(TRIM('Entry Tab'!A37)="","",IF(B36&lt;&gt;"Subscriber","",IF(AND(B36="Subscriber",dental="No"),13,IF(TRIM('Entry Tab'!X37)&lt;&gt;"",IF('Entry Tab'!X37="Spousal Coverage",8,13),IF(Z36="","",Z36)))))</f>
        <v/>
      </c>
      <c r="L36" s="36" t="str">
        <f t="shared" si="0"/>
        <v/>
      </c>
      <c r="M36" s="36" t="str">
        <f>IF(B36&lt;&gt;"Subscriber","",IF(disability="No",0,IF(AND(B36="Subscriber",'Entry Tab'!AE37&lt;&gt;""),1,0)))</f>
        <v/>
      </c>
      <c r="N36" s="37" t="str">
        <f>IF(B36&lt;&gt;"Subscriber","",IF(AND(B36="Subscriber",otherLoc="No"),workZip,'Entry Tab'!P37))</f>
        <v/>
      </c>
      <c r="O36" s="112"/>
      <c r="P36" s="36" t="str">
        <f t="shared" si="8"/>
        <v/>
      </c>
      <c r="Q36" s="36" t="str">
        <f>IF('Entry Tab'!A37="","",IF(TRIM('Entry Tab'!E37)="","Subscriber",IF(OR(TRIM('Entry Tab'!E37)="Wife",TRIM('Entry Tab'!E37)="Husband"),"Spouse","Child")))</f>
        <v/>
      </c>
      <c r="R36" s="44" t="str">
        <f>IF(B36="","",IF('Entry Tab'!W37&lt;&gt;"",0,IF(Q36="Subscriber",1,IF(Q36="Spouse",1,0.01))))</f>
        <v/>
      </c>
      <c r="S36" s="44" t="str">
        <f t="shared" si="1"/>
        <v/>
      </c>
      <c r="T36" s="44" t="str">
        <f t="shared" si="2"/>
        <v/>
      </c>
      <c r="U36" s="113"/>
      <c r="V36" s="36" t="str">
        <f t="shared" si="9"/>
        <v/>
      </c>
      <c r="W36" s="36" t="str">
        <f>IF('Entry Tab'!A37="","",IF('Entry Tab'!X37&lt;&gt;"","Waive",IF(TRIM('Entry Tab'!E37)="","Subscriber",IF(OR(TRIM('Entry Tab'!E37)="Wife",TRIM('Entry Tab'!E37)="Husband"),"Spouse","Child"))))</f>
        <v/>
      </c>
      <c r="X36" s="44" t="str">
        <f t="shared" si="3"/>
        <v/>
      </c>
      <c r="Y36" s="44" t="str">
        <f t="shared" si="4"/>
        <v/>
      </c>
      <c r="Z36" s="44" t="str">
        <f t="shared" si="5"/>
        <v/>
      </c>
      <c r="AA36" s="27"/>
      <c r="AB36" s="36" t="str">
        <f t="shared" si="10"/>
        <v/>
      </c>
      <c r="AC36" s="36" t="str">
        <f>IF('Entry Tab'!A37="","",IF(TRIM('Entry Tab'!E37)="","Subscriber",IF(OR(TRIM('Entry Tab'!E37)="Wife",TRIM('Entry Tab'!E37)="Husband"),"Spouse","Child")))</f>
        <v/>
      </c>
      <c r="AD36" s="44" t="str">
        <f>IF(B36="","",IF('Entry Tab'!AC37="",0,1))</f>
        <v/>
      </c>
      <c r="AE36" s="44" t="str">
        <f t="shared" si="6"/>
        <v/>
      </c>
      <c r="AF36" s="44" t="str">
        <f>IF(AE36="","",IF(AC36&lt;&gt;"Subscriber","",IF('Entry Tab'!AC37="","0",AE36)))</f>
        <v/>
      </c>
      <c r="AG36" s="27"/>
      <c r="AH36" s="100">
        <v>1</v>
      </c>
      <c r="AI36" s="101" t="s">
        <v>234</v>
      </c>
    </row>
    <row r="37" spans="1:35" x14ac:dyDescent="0.2">
      <c r="A37" s="36" t="str">
        <f t="shared" si="7"/>
        <v/>
      </c>
      <c r="B37" s="36" t="str">
        <f>IF('Entry Tab'!A38="","",IF(TRIM('Entry Tab'!E38)="","Subscriber",IF(OR(TRIM('Entry Tab'!E38)="Wife",TRIM('Entry Tab'!E38)="Husband"),"Spouse","Child")))</f>
        <v/>
      </c>
      <c r="C37" s="85" t="str">
        <f>IF(TRIM('Entry Tab'!A38)="","",TRIM('Entry Tab'!A38))</f>
        <v/>
      </c>
      <c r="D37" s="85" t="str">
        <f>IF(TRIM('Entry Tab'!A38)="","",TRIM('Entry Tab'!B38))</f>
        <v/>
      </c>
      <c r="E37" s="69" t="str">
        <f>IF(B37="Subscriber",'Entry Tab'!L38,"")</f>
        <v/>
      </c>
      <c r="F37" s="86" t="str">
        <f>IF('Entry Tab'!F38="","",'Entry Tab'!F38)</f>
        <v/>
      </c>
      <c r="G37" s="85" t="str">
        <f>IF(TRIM('Entry Tab'!G38)="","",TRIM('Entry Tab'!G38))</f>
        <v/>
      </c>
      <c r="H37" s="36" t="str">
        <f>IF(TRIM('Entry Tab'!A38)="","",IF(B37&lt;&gt;"Subscriber","",IF(AND(B37="Subscriber",OR(TRIM('Entry Tab'!AO38)&lt;&gt;"",TRIM('Entry Tab'!AN38)&lt;&gt;"",TRIM('Entry Tab'!AP38)&lt;&gt;"")),$AP$1,"0")))</f>
        <v/>
      </c>
      <c r="I37" s="71" t="str">
        <f>IF(TRIM('Entry Tab'!A38)="","","N")</f>
        <v/>
      </c>
      <c r="J37" s="42" t="str">
        <f>IF(B37&lt;&gt;"Subscriber","",IF('Entry Tab'!W38="",'QRS Subscriber Census Converter'!T37,IF('Entry Tab'!W38="Spousal Coverage",8,IF('Entry Tab'!W38="Medicare",11,IF('Entry Tab'!W38="Health coverage through another job",9,IF(OR('Entry Tab'!W38="Do not want",'Entry Tab'!W38="Other (provide reason here)"),12,10))))))</f>
        <v/>
      </c>
      <c r="K37" s="42" t="str">
        <f>IF(TRIM('Entry Tab'!A38)="","",IF(B37&lt;&gt;"Subscriber","",IF(AND(B37="Subscriber",dental="No"),13,IF(TRIM('Entry Tab'!X38)&lt;&gt;"",IF('Entry Tab'!X38="Spousal Coverage",8,13),IF(Z37="","",Z37)))))</f>
        <v/>
      </c>
      <c r="L37" s="36" t="str">
        <f t="shared" si="0"/>
        <v/>
      </c>
      <c r="M37" s="36" t="str">
        <f>IF(B37&lt;&gt;"Subscriber","",IF(disability="No",0,IF(AND(B37="Subscriber",'Entry Tab'!AE38&lt;&gt;""),1,0)))</f>
        <v/>
      </c>
      <c r="N37" s="37" t="str">
        <f>IF(B37&lt;&gt;"Subscriber","",IF(AND(B37="Subscriber",otherLoc="No"),workZip,'Entry Tab'!P38))</f>
        <v/>
      </c>
      <c r="O37" s="112"/>
      <c r="P37" s="36" t="str">
        <f t="shared" si="8"/>
        <v/>
      </c>
      <c r="Q37" s="36" t="str">
        <f>IF('Entry Tab'!A38="","",IF(TRIM('Entry Tab'!E38)="","Subscriber",IF(OR(TRIM('Entry Tab'!E38)="Wife",TRIM('Entry Tab'!E38)="Husband"),"Spouse","Child")))</f>
        <v/>
      </c>
      <c r="R37" s="44" t="str">
        <f>IF(B37="","",IF('Entry Tab'!W38&lt;&gt;"",0,IF(Q37="Subscriber",1,IF(Q37="Spouse",1,0.01))))</f>
        <v/>
      </c>
      <c r="S37" s="44" t="str">
        <f t="shared" si="1"/>
        <v/>
      </c>
      <c r="T37" s="44" t="str">
        <f t="shared" si="2"/>
        <v/>
      </c>
      <c r="U37" s="113"/>
      <c r="V37" s="36" t="str">
        <f t="shared" si="9"/>
        <v/>
      </c>
      <c r="W37" s="36" t="str">
        <f>IF('Entry Tab'!A38="","",IF('Entry Tab'!X38&lt;&gt;"","Waive",IF(TRIM('Entry Tab'!E38)="","Subscriber",IF(OR(TRIM('Entry Tab'!E38)="Wife",TRIM('Entry Tab'!E38)="Husband"),"Spouse","Child"))))</f>
        <v/>
      </c>
      <c r="X37" s="44" t="str">
        <f t="shared" si="3"/>
        <v/>
      </c>
      <c r="Y37" s="44" t="str">
        <f t="shared" si="4"/>
        <v/>
      </c>
      <c r="Z37" s="44" t="str">
        <f t="shared" si="5"/>
        <v/>
      </c>
      <c r="AA37" s="27"/>
      <c r="AB37" s="36" t="str">
        <f t="shared" si="10"/>
        <v/>
      </c>
      <c r="AC37" s="36" t="str">
        <f>IF('Entry Tab'!A38="","",IF(TRIM('Entry Tab'!E38)="","Subscriber",IF(OR(TRIM('Entry Tab'!E38)="Wife",TRIM('Entry Tab'!E38)="Husband"),"Spouse","Child")))</f>
        <v/>
      </c>
      <c r="AD37" s="44" t="str">
        <f>IF(B37="","",IF('Entry Tab'!AC38="",0,1))</f>
        <v/>
      </c>
      <c r="AE37" s="44" t="str">
        <f t="shared" si="6"/>
        <v/>
      </c>
      <c r="AF37" s="44" t="str">
        <f>IF(AE37="","",IF(AC37&lt;&gt;"Subscriber","",IF('Entry Tab'!AC38="","0",AE37)))</f>
        <v/>
      </c>
      <c r="AG37" s="27"/>
      <c r="AH37" s="100">
        <v>2</v>
      </c>
      <c r="AI37" s="101" t="s">
        <v>235</v>
      </c>
    </row>
    <row r="38" spans="1:35" ht="13.5" thickBot="1" x14ac:dyDescent="0.25">
      <c r="A38" s="36" t="str">
        <f t="shared" si="7"/>
        <v/>
      </c>
      <c r="B38" s="36" t="str">
        <f>IF('Entry Tab'!A39="","",IF(TRIM('Entry Tab'!E39)="","Subscriber",IF(OR(TRIM('Entry Tab'!E39)="Wife",TRIM('Entry Tab'!E39)="Husband"),"Spouse","Child")))</f>
        <v/>
      </c>
      <c r="C38" s="85" t="str">
        <f>IF(TRIM('Entry Tab'!A39)="","",TRIM('Entry Tab'!A39))</f>
        <v/>
      </c>
      <c r="D38" s="85" t="str">
        <f>IF(TRIM('Entry Tab'!A39)="","",TRIM('Entry Tab'!B39))</f>
        <v/>
      </c>
      <c r="E38" s="69" t="str">
        <f>IF(B38="Subscriber",'Entry Tab'!L39,"")</f>
        <v/>
      </c>
      <c r="F38" s="86" t="str">
        <f>IF('Entry Tab'!F39="","",'Entry Tab'!F39)</f>
        <v/>
      </c>
      <c r="G38" s="85" t="str">
        <f>IF(TRIM('Entry Tab'!G39)="","",TRIM('Entry Tab'!G39))</f>
        <v/>
      </c>
      <c r="H38" s="36" t="str">
        <f>IF(TRIM('Entry Tab'!A39)="","",IF(B38&lt;&gt;"Subscriber","",IF(AND(B38="Subscriber",OR(TRIM('Entry Tab'!AO39)&lt;&gt;"",TRIM('Entry Tab'!AN39)&lt;&gt;"",TRIM('Entry Tab'!AP39)&lt;&gt;"")),$AP$1,"0")))</f>
        <v/>
      </c>
      <c r="I38" s="71" t="str">
        <f>IF(TRIM('Entry Tab'!A39)="","","N")</f>
        <v/>
      </c>
      <c r="J38" s="42" t="str">
        <f>IF(B38&lt;&gt;"Subscriber","",IF('Entry Tab'!W39="",'QRS Subscriber Census Converter'!T38,IF('Entry Tab'!W39="Spousal Coverage",8,IF('Entry Tab'!W39="Medicare",11,IF('Entry Tab'!W39="Health coverage through another job",9,IF(OR('Entry Tab'!W39="Do not want",'Entry Tab'!W39="Other (provide reason here)"),12,10))))))</f>
        <v/>
      </c>
      <c r="K38" s="42" t="str">
        <f>IF(TRIM('Entry Tab'!A39)="","",IF(B38&lt;&gt;"Subscriber","",IF(AND(B38="Subscriber",dental="No"),13,IF(TRIM('Entry Tab'!X39)&lt;&gt;"",IF('Entry Tab'!X39="Spousal Coverage",8,13),IF(Z38="","",Z38)))))</f>
        <v/>
      </c>
      <c r="L38" s="36" t="str">
        <f t="shared" si="0"/>
        <v/>
      </c>
      <c r="M38" s="36" t="str">
        <f>IF(B38&lt;&gt;"Subscriber","",IF(disability="No",0,IF(AND(B38="Subscriber",'Entry Tab'!AE39&lt;&gt;""),1,0)))</f>
        <v/>
      </c>
      <c r="N38" s="37" t="str">
        <f>IF(B38&lt;&gt;"Subscriber","",IF(AND(B38="Subscriber",otherLoc="No"),workZip,'Entry Tab'!P39))</f>
        <v/>
      </c>
      <c r="O38" s="112"/>
      <c r="P38" s="36" t="str">
        <f t="shared" si="8"/>
        <v/>
      </c>
      <c r="Q38" s="36" t="str">
        <f>IF('Entry Tab'!A39="","",IF(TRIM('Entry Tab'!E39)="","Subscriber",IF(OR(TRIM('Entry Tab'!E39)="Wife",TRIM('Entry Tab'!E39)="Husband"),"Spouse","Child")))</f>
        <v/>
      </c>
      <c r="R38" s="44" t="str">
        <f>IF(B38="","",IF('Entry Tab'!W39&lt;&gt;"",0,IF(Q38="Subscriber",1,IF(Q38="Spouse",1,0.01))))</f>
        <v/>
      </c>
      <c r="S38" s="44" t="str">
        <f t="shared" si="1"/>
        <v/>
      </c>
      <c r="T38" s="44" t="str">
        <f t="shared" si="2"/>
        <v/>
      </c>
      <c r="U38" s="113"/>
      <c r="V38" s="36" t="str">
        <f t="shared" si="9"/>
        <v/>
      </c>
      <c r="W38" s="36" t="str">
        <f>IF('Entry Tab'!A39="","",IF('Entry Tab'!X39&lt;&gt;"","Waive",IF(TRIM('Entry Tab'!E39)="","Subscriber",IF(OR(TRIM('Entry Tab'!E39)="Wife",TRIM('Entry Tab'!E39)="Husband"),"Spouse","Child"))))</f>
        <v/>
      </c>
      <c r="X38" s="44" t="str">
        <f t="shared" si="3"/>
        <v/>
      </c>
      <c r="Y38" s="44" t="str">
        <f t="shared" si="4"/>
        <v/>
      </c>
      <c r="Z38" s="44" t="str">
        <f t="shared" si="5"/>
        <v/>
      </c>
      <c r="AA38" s="27"/>
      <c r="AB38" s="36" t="str">
        <f t="shared" si="10"/>
        <v/>
      </c>
      <c r="AC38" s="36" t="str">
        <f>IF('Entry Tab'!A39="","",IF(TRIM('Entry Tab'!E39)="","Subscriber",IF(OR(TRIM('Entry Tab'!E39)="Wife",TRIM('Entry Tab'!E39)="Husband"),"Spouse","Child")))</f>
        <v/>
      </c>
      <c r="AD38" s="44" t="str">
        <f>IF(B38="","",IF('Entry Tab'!AC39="",0,1))</f>
        <v/>
      </c>
      <c r="AE38" s="44" t="str">
        <f t="shared" si="6"/>
        <v/>
      </c>
      <c r="AF38" s="44" t="str">
        <f>IF(AE38="","",IF(AC38&lt;&gt;"Subscriber","",IF('Entry Tab'!AC39="","0",AE38)))</f>
        <v/>
      </c>
      <c r="AG38" s="27"/>
      <c r="AH38" s="102">
        <v>4</v>
      </c>
      <c r="AI38" s="103" t="s">
        <v>236</v>
      </c>
    </row>
    <row r="39" spans="1:35" ht="13.5" thickBot="1" x14ac:dyDescent="0.25">
      <c r="A39" s="36" t="str">
        <f t="shared" si="7"/>
        <v/>
      </c>
      <c r="B39" s="36" t="str">
        <f>IF('Entry Tab'!A40="","",IF(TRIM('Entry Tab'!E40)="","Subscriber",IF(OR(TRIM('Entry Tab'!E40)="Wife",TRIM('Entry Tab'!E40)="Husband"),"Spouse","Child")))</f>
        <v/>
      </c>
      <c r="C39" s="85" t="str">
        <f>IF(TRIM('Entry Tab'!A40)="","",TRIM('Entry Tab'!A40))</f>
        <v/>
      </c>
      <c r="D39" s="85" t="str">
        <f>IF(TRIM('Entry Tab'!A40)="","",TRIM('Entry Tab'!B40))</f>
        <v/>
      </c>
      <c r="E39" s="69" t="str">
        <f>IF(B39="Subscriber",'Entry Tab'!L40,"")</f>
        <v/>
      </c>
      <c r="F39" s="86" t="str">
        <f>IF('Entry Tab'!F40="","",'Entry Tab'!F40)</f>
        <v/>
      </c>
      <c r="G39" s="85" t="str">
        <f>IF(TRIM('Entry Tab'!G40)="","",TRIM('Entry Tab'!G40))</f>
        <v/>
      </c>
      <c r="H39" s="36" t="str">
        <f>IF(TRIM('Entry Tab'!A40)="","",IF(B39&lt;&gt;"Subscriber","",IF(AND(B39="Subscriber",OR(TRIM('Entry Tab'!AO40)&lt;&gt;"",TRIM('Entry Tab'!AN40)&lt;&gt;"",TRIM('Entry Tab'!AP40)&lt;&gt;"")),$AP$1,"0")))</f>
        <v/>
      </c>
      <c r="I39" s="71" t="str">
        <f>IF(TRIM('Entry Tab'!A40)="","","N")</f>
        <v/>
      </c>
      <c r="J39" s="42" t="str">
        <f>IF(B39&lt;&gt;"Subscriber","",IF('Entry Tab'!W40="",'QRS Subscriber Census Converter'!T39,IF('Entry Tab'!W40="Spousal Coverage",8,IF('Entry Tab'!W40="Medicare",11,IF('Entry Tab'!W40="Health coverage through another job",9,IF(OR('Entry Tab'!W40="Do not want",'Entry Tab'!W40="Other (provide reason here)"),12,10))))))</f>
        <v/>
      </c>
      <c r="K39" s="42" t="str">
        <f>IF(TRIM('Entry Tab'!A40)="","",IF(B39&lt;&gt;"Subscriber","",IF(AND(B39="Subscriber",dental="No"),13,IF(TRIM('Entry Tab'!X40)&lt;&gt;"",IF('Entry Tab'!X40="Spousal Coverage",8,13),IF(Z39="","",Z39)))))</f>
        <v/>
      </c>
      <c r="L39" s="36" t="str">
        <f t="shared" si="0"/>
        <v/>
      </c>
      <c r="M39" s="36" t="str">
        <f>IF(B39&lt;&gt;"Subscriber","",IF(disability="No",0,IF(AND(B39="Subscriber",'Entry Tab'!AE40&lt;&gt;""),1,0)))</f>
        <v/>
      </c>
      <c r="N39" s="37" t="str">
        <f>IF(B39&lt;&gt;"Subscriber","",IF(AND(B39="Subscriber",otherLoc="No"),workZip,'Entry Tab'!P40))</f>
        <v/>
      </c>
      <c r="O39" s="112"/>
      <c r="P39" s="36" t="str">
        <f t="shared" si="8"/>
        <v/>
      </c>
      <c r="Q39" s="36" t="str">
        <f>IF('Entry Tab'!A40="","",IF(TRIM('Entry Tab'!E40)="","Subscriber",IF(OR(TRIM('Entry Tab'!E40)="Wife",TRIM('Entry Tab'!E40)="Husband"),"Spouse","Child")))</f>
        <v/>
      </c>
      <c r="R39" s="44" t="str">
        <f>IF(B39="","",IF('Entry Tab'!W40&lt;&gt;"",0,IF(Q39="Subscriber",1,IF(Q39="Spouse",1,0.01))))</f>
        <v/>
      </c>
      <c r="S39" s="44" t="str">
        <f t="shared" si="1"/>
        <v/>
      </c>
      <c r="T39" s="44" t="str">
        <f t="shared" si="2"/>
        <v/>
      </c>
      <c r="U39" s="113"/>
      <c r="V39" s="36" t="str">
        <f t="shared" si="9"/>
        <v/>
      </c>
      <c r="W39" s="36" t="str">
        <f>IF('Entry Tab'!A40="","",IF('Entry Tab'!X40&lt;&gt;"","Waive",IF(TRIM('Entry Tab'!E40)="","Subscriber",IF(OR(TRIM('Entry Tab'!E40)="Wife",TRIM('Entry Tab'!E40)="Husband"),"Spouse","Child"))))</f>
        <v/>
      </c>
      <c r="X39" s="44" t="str">
        <f t="shared" si="3"/>
        <v/>
      </c>
      <c r="Y39" s="44" t="str">
        <f t="shared" si="4"/>
        <v/>
      </c>
      <c r="Z39" s="44" t="str">
        <f t="shared" si="5"/>
        <v/>
      </c>
      <c r="AA39" s="27"/>
      <c r="AB39" s="36" t="str">
        <f t="shared" si="10"/>
        <v/>
      </c>
      <c r="AC39" s="36" t="str">
        <f>IF('Entry Tab'!A40="","",IF(TRIM('Entry Tab'!E40)="","Subscriber",IF(OR(TRIM('Entry Tab'!E40)="Wife",TRIM('Entry Tab'!E40)="Husband"),"Spouse","Child")))</f>
        <v/>
      </c>
      <c r="AD39" s="44" t="str">
        <f>IF(B39="","",IF('Entry Tab'!AC40="",0,1))</f>
        <v/>
      </c>
      <c r="AE39" s="44" t="str">
        <f t="shared" si="6"/>
        <v/>
      </c>
      <c r="AF39" s="44" t="str">
        <f>IF(AE39="","",IF(AC39&lt;&gt;"Subscriber","",IF('Entry Tab'!AC40="","0",AE39)))</f>
        <v/>
      </c>
      <c r="AG39" s="27"/>
      <c r="AH39" s="97"/>
      <c r="AI39" s="19"/>
    </row>
    <row r="40" spans="1:35" ht="25.5" x14ac:dyDescent="0.2">
      <c r="A40" s="36" t="str">
        <f t="shared" si="7"/>
        <v/>
      </c>
      <c r="B40" s="36" t="str">
        <f>IF('Entry Tab'!A41="","",IF(TRIM('Entry Tab'!E41)="","Subscriber",IF(OR(TRIM('Entry Tab'!E41)="Wife",TRIM('Entry Tab'!E41)="Husband"),"Spouse","Child")))</f>
        <v/>
      </c>
      <c r="C40" s="85" t="str">
        <f>IF(TRIM('Entry Tab'!A41)="","",TRIM('Entry Tab'!A41))</f>
        <v/>
      </c>
      <c r="D40" s="85" t="str">
        <f>IF(TRIM('Entry Tab'!A41)="","",TRIM('Entry Tab'!B41))</f>
        <v/>
      </c>
      <c r="E40" s="69" t="str">
        <f>IF(B40="Subscriber",'Entry Tab'!L41,"")</f>
        <v/>
      </c>
      <c r="F40" s="86" t="str">
        <f>IF('Entry Tab'!F41="","",'Entry Tab'!F41)</f>
        <v/>
      </c>
      <c r="G40" s="85" t="str">
        <f>IF(TRIM('Entry Tab'!G41)="","",TRIM('Entry Tab'!G41))</f>
        <v/>
      </c>
      <c r="H40" s="36" t="str">
        <f>IF(TRIM('Entry Tab'!A41)="","",IF(B40&lt;&gt;"Subscriber","",IF(AND(B40="Subscriber",OR(TRIM('Entry Tab'!AO41)&lt;&gt;"",TRIM('Entry Tab'!AN41)&lt;&gt;"",TRIM('Entry Tab'!AP41)&lt;&gt;"")),$AP$1,"0")))</f>
        <v/>
      </c>
      <c r="I40" s="71" t="str">
        <f>IF(TRIM('Entry Tab'!A41)="","","N")</f>
        <v/>
      </c>
      <c r="J40" s="42" t="str">
        <f>IF(B40&lt;&gt;"Subscriber","",IF('Entry Tab'!W41="",'QRS Subscriber Census Converter'!T40,IF('Entry Tab'!W41="Spousal Coverage",8,IF('Entry Tab'!W41="Medicare",11,IF('Entry Tab'!W41="Health coverage through another job",9,IF(OR('Entry Tab'!W41="Do not want",'Entry Tab'!W41="Other (provide reason here)"),12,10))))))</f>
        <v/>
      </c>
      <c r="K40" s="42" t="str">
        <f>IF(TRIM('Entry Tab'!A41)="","",IF(B40&lt;&gt;"Subscriber","",IF(AND(B40="Subscriber",dental="No"),13,IF(TRIM('Entry Tab'!X41)&lt;&gt;"",IF('Entry Tab'!X41="Spousal Coverage",8,13),IF(Z40="","",Z40)))))</f>
        <v/>
      </c>
      <c r="L40" s="36" t="str">
        <f t="shared" si="0"/>
        <v/>
      </c>
      <c r="M40" s="36" t="str">
        <f>IF(B40&lt;&gt;"Subscriber","",IF(disability="No",0,IF(AND(B40="Subscriber",'Entry Tab'!AE41&lt;&gt;""),1,0)))</f>
        <v/>
      </c>
      <c r="N40" s="37" t="str">
        <f>IF(B40&lt;&gt;"Subscriber","",IF(AND(B40="Subscriber",otherLoc="No"),workZip,'Entry Tab'!P41))</f>
        <v/>
      </c>
      <c r="O40" s="112"/>
      <c r="P40" s="36" t="str">
        <f t="shared" si="8"/>
        <v/>
      </c>
      <c r="Q40" s="36" t="str">
        <f>IF('Entry Tab'!A41="","",IF(TRIM('Entry Tab'!E41)="","Subscriber",IF(OR(TRIM('Entry Tab'!E41)="Wife",TRIM('Entry Tab'!E41)="Husband"),"Spouse","Child")))</f>
        <v/>
      </c>
      <c r="R40" s="44" t="str">
        <f>IF(B40="","",IF('Entry Tab'!W41&lt;&gt;"",0,IF(Q40="Subscriber",1,IF(Q40="Spouse",1,0.01))))</f>
        <v/>
      </c>
      <c r="S40" s="44" t="str">
        <f t="shared" si="1"/>
        <v/>
      </c>
      <c r="T40" s="44" t="str">
        <f t="shared" si="2"/>
        <v/>
      </c>
      <c r="U40" s="113"/>
      <c r="V40" s="36" t="str">
        <f t="shared" si="9"/>
        <v/>
      </c>
      <c r="W40" s="36" t="str">
        <f>IF('Entry Tab'!A41="","",IF('Entry Tab'!X41&lt;&gt;"","Waive",IF(TRIM('Entry Tab'!E41)="","Subscriber",IF(OR(TRIM('Entry Tab'!E41)="Wife",TRIM('Entry Tab'!E41)="Husband"),"Spouse","Child"))))</f>
        <v/>
      </c>
      <c r="X40" s="44" t="str">
        <f t="shared" si="3"/>
        <v/>
      </c>
      <c r="Y40" s="44" t="str">
        <f t="shared" si="4"/>
        <v/>
      </c>
      <c r="Z40" s="44" t="str">
        <f t="shared" si="5"/>
        <v/>
      </c>
      <c r="AA40" s="27"/>
      <c r="AB40" s="36" t="str">
        <f t="shared" si="10"/>
        <v/>
      </c>
      <c r="AC40" s="36" t="str">
        <f>IF('Entry Tab'!A41="","",IF(TRIM('Entry Tab'!E41)="","Subscriber",IF(OR(TRIM('Entry Tab'!E41)="Wife",TRIM('Entry Tab'!E41)="Husband"),"Spouse","Child")))</f>
        <v/>
      </c>
      <c r="AD40" s="44" t="str">
        <f>IF(B40="","",IF('Entry Tab'!AC41="",0,1))</f>
        <v/>
      </c>
      <c r="AE40" s="44" t="str">
        <f t="shared" si="6"/>
        <v/>
      </c>
      <c r="AF40" s="44" t="str">
        <f>IF(AE40="","",IF(AC40&lt;&gt;"Subscriber","",IF('Entry Tab'!AC41="","0",AE40)))</f>
        <v/>
      </c>
      <c r="AG40" s="27"/>
      <c r="AH40" s="98" t="s">
        <v>237</v>
      </c>
      <c r="AI40" s="99"/>
    </row>
    <row r="41" spans="1:35" x14ac:dyDescent="0.2">
      <c r="A41" s="36" t="str">
        <f t="shared" si="7"/>
        <v/>
      </c>
      <c r="B41" s="36" t="str">
        <f>IF('Entry Tab'!A42="","",IF(TRIM('Entry Tab'!E42)="","Subscriber",IF(OR(TRIM('Entry Tab'!E42)="Wife",TRIM('Entry Tab'!E42)="Husband"),"Spouse","Child")))</f>
        <v/>
      </c>
      <c r="C41" s="85" t="str">
        <f>IF(TRIM('Entry Tab'!A42)="","",TRIM('Entry Tab'!A42))</f>
        <v/>
      </c>
      <c r="D41" s="85" t="str">
        <f>IF(TRIM('Entry Tab'!A42)="","",TRIM('Entry Tab'!B42))</f>
        <v/>
      </c>
      <c r="E41" s="69" t="str">
        <f>IF(B41="Subscriber",'Entry Tab'!L42,"")</f>
        <v/>
      </c>
      <c r="F41" s="86" t="str">
        <f>IF('Entry Tab'!F42="","",'Entry Tab'!F42)</f>
        <v/>
      </c>
      <c r="G41" s="85" t="str">
        <f>IF(TRIM('Entry Tab'!G42)="","",TRIM('Entry Tab'!G42))</f>
        <v/>
      </c>
      <c r="H41" s="36" t="str">
        <f>IF(TRIM('Entry Tab'!A42)="","",IF(B41&lt;&gt;"Subscriber","",IF(AND(B41="Subscriber",OR(TRIM('Entry Tab'!AO42)&lt;&gt;"",TRIM('Entry Tab'!AN42)&lt;&gt;"",TRIM('Entry Tab'!AP42)&lt;&gt;"")),$AP$1,"0")))</f>
        <v/>
      </c>
      <c r="I41" s="71" t="str">
        <f>IF(TRIM('Entry Tab'!A42)="","","N")</f>
        <v/>
      </c>
      <c r="J41" s="42" t="str">
        <f>IF(B41&lt;&gt;"Subscriber","",IF('Entry Tab'!W42="",'QRS Subscriber Census Converter'!T41,IF('Entry Tab'!W42="Spousal Coverage",8,IF('Entry Tab'!W42="Medicare",11,IF('Entry Tab'!W42="Health coverage through another job",9,IF(OR('Entry Tab'!W42="Do not want",'Entry Tab'!W42="Other (provide reason here)"),12,10))))))</f>
        <v/>
      </c>
      <c r="K41" s="42" t="str">
        <f>IF(TRIM('Entry Tab'!A42)="","",IF(B41&lt;&gt;"Subscriber","",IF(AND(B41="Subscriber",dental="No"),13,IF(TRIM('Entry Tab'!X42)&lt;&gt;"",IF('Entry Tab'!X42="Spousal Coverage",8,13),IF(Z41="","",Z41)))))</f>
        <v/>
      </c>
      <c r="L41" s="36" t="str">
        <f t="shared" si="0"/>
        <v/>
      </c>
      <c r="M41" s="36" t="str">
        <f>IF(B41&lt;&gt;"Subscriber","",IF(disability="No",0,IF(AND(B41="Subscriber",'Entry Tab'!AE42&lt;&gt;""),1,0)))</f>
        <v/>
      </c>
      <c r="N41" s="37" t="str">
        <f>IF(B41&lt;&gt;"Subscriber","",IF(AND(B41="Subscriber",otherLoc="No"),workZip,'Entry Tab'!P42))</f>
        <v/>
      </c>
      <c r="O41" s="112"/>
      <c r="P41" s="36" t="str">
        <f t="shared" si="8"/>
        <v/>
      </c>
      <c r="Q41" s="36" t="str">
        <f>IF('Entry Tab'!A42="","",IF(TRIM('Entry Tab'!E42)="","Subscriber",IF(OR(TRIM('Entry Tab'!E42)="Wife",TRIM('Entry Tab'!E42)="Husband"),"Spouse","Child")))</f>
        <v/>
      </c>
      <c r="R41" s="44" t="str">
        <f>IF(B41="","",IF('Entry Tab'!W42&lt;&gt;"",0,IF(Q41="Subscriber",1,IF(Q41="Spouse",1,0.01))))</f>
        <v/>
      </c>
      <c r="S41" s="44" t="str">
        <f t="shared" si="1"/>
        <v/>
      </c>
      <c r="T41" s="44" t="str">
        <f t="shared" si="2"/>
        <v/>
      </c>
      <c r="U41" s="113"/>
      <c r="V41" s="36" t="str">
        <f t="shared" si="9"/>
        <v/>
      </c>
      <c r="W41" s="36" t="str">
        <f>IF('Entry Tab'!A42="","",IF('Entry Tab'!X42&lt;&gt;"","Waive",IF(TRIM('Entry Tab'!E42)="","Subscriber",IF(OR(TRIM('Entry Tab'!E42)="Wife",TRIM('Entry Tab'!E42)="Husband"),"Spouse","Child"))))</f>
        <v/>
      </c>
      <c r="X41" s="44" t="str">
        <f t="shared" si="3"/>
        <v/>
      </c>
      <c r="Y41" s="44" t="str">
        <f t="shared" si="4"/>
        <v/>
      </c>
      <c r="Z41" s="44" t="str">
        <f t="shared" si="5"/>
        <v/>
      </c>
      <c r="AA41" s="27"/>
      <c r="AB41" s="36" t="str">
        <f t="shared" si="10"/>
        <v/>
      </c>
      <c r="AC41" s="36" t="str">
        <f>IF('Entry Tab'!A42="","",IF(TRIM('Entry Tab'!E42)="","Subscriber",IF(OR(TRIM('Entry Tab'!E42)="Wife",TRIM('Entry Tab'!E42)="Husband"),"Spouse","Child")))</f>
        <v/>
      </c>
      <c r="AD41" s="44" t="str">
        <f>IF(B41="","",IF('Entry Tab'!AC42="",0,1))</f>
        <v/>
      </c>
      <c r="AE41" s="44" t="str">
        <f t="shared" si="6"/>
        <v/>
      </c>
      <c r="AF41" s="44" t="str">
        <f>IF(AE41="","",IF(AC41&lt;&gt;"Subscriber","",IF('Entry Tab'!AC42="","0",AE41)))</f>
        <v/>
      </c>
      <c r="AG41" s="27"/>
      <c r="AH41" s="62" t="s">
        <v>89</v>
      </c>
      <c r="AI41" s="50" t="s">
        <v>215</v>
      </c>
    </row>
    <row r="42" spans="1:35" x14ac:dyDescent="0.2">
      <c r="A42" s="36" t="str">
        <f t="shared" si="7"/>
        <v/>
      </c>
      <c r="B42" s="36" t="str">
        <f>IF('Entry Tab'!A43="","",IF(TRIM('Entry Tab'!E43)="","Subscriber",IF(OR(TRIM('Entry Tab'!E43)="Wife",TRIM('Entry Tab'!E43)="Husband"),"Spouse","Child")))</f>
        <v/>
      </c>
      <c r="C42" s="85" t="str">
        <f>IF(TRIM('Entry Tab'!A43)="","",TRIM('Entry Tab'!A43))</f>
        <v/>
      </c>
      <c r="D42" s="85" t="str">
        <f>IF(TRIM('Entry Tab'!A43)="","",TRIM('Entry Tab'!B43))</f>
        <v/>
      </c>
      <c r="E42" s="69" t="str">
        <f>IF(B42="Subscriber",'Entry Tab'!L43,"")</f>
        <v/>
      </c>
      <c r="F42" s="86" t="str">
        <f>IF('Entry Tab'!F43="","",'Entry Tab'!F43)</f>
        <v/>
      </c>
      <c r="G42" s="85" t="str">
        <f>IF(TRIM('Entry Tab'!G43)="","",TRIM('Entry Tab'!G43))</f>
        <v/>
      </c>
      <c r="H42" s="36" t="str">
        <f>IF(TRIM('Entry Tab'!A43)="","",IF(B42&lt;&gt;"Subscriber","",IF(AND(B42="Subscriber",OR(TRIM('Entry Tab'!AO43)&lt;&gt;"",TRIM('Entry Tab'!AN43)&lt;&gt;"",TRIM('Entry Tab'!AP43)&lt;&gt;"")),$AP$1,"0")))</f>
        <v/>
      </c>
      <c r="I42" s="71" t="str">
        <f>IF(TRIM('Entry Tab'!A43)="","","N")</f>
        <v/>
      </c>
      <c r="J42" s="42" t="str">
        <f>IF(B42&lt;&gt;"Subscriber","",IF('Entry Tab'!W43="",'QRS Subscriber Census Converter'!T42,IF('Entry Tab'!W43="Spousal Coverage",8,IF('Entry Tab'!W43="Medicare",11,IF('Entry Tab'!W43="Health coverage through another job",9,IF(OR('Entry Tab'!W43="Do not want",'Entry Tab'!W43="Other (provide reason here)"),12,10))))))</f>
        <v/>
      </c>
      <c r="K42" s="42" t="str">
        <f>IF(TRIM('Entry Tab'!A43)="","",IF(B42&lt;&gt;"Subscriber","",IF(AND(B42="Subscriber",dental="No"),13,IF(TRIM('Entry Tab'!X43)&lt;&gt;"",IF('Entry Tab'!X43="Spousal Coverage",8,13),IF(Z42="","",Z42)))))</f>
        <v/>
      </c>
      <c r="L42" s="36" t="str">
        <f t="shared" si="0"/>
        <v/>
      </c>
      <c r="M42" s="36" t="str">
        <f>IF(B42&lt;&gt;"Subscriber","",IF(disability="No",0,IF(AND(B42="Subscriber",'Entry Tab'!AE43&lt;&gt;""),1,0)))</f>
        <v/>
      </c>
      <c r="N42" s="37" t="str">
        <f>IF(B42&lt;&gt;"Subscriber","",IF(AND(B42="Subscriber",otherLoc="No"),workZip,'Entry Tab'!P43))</f>
        <v/>
      </c>
      <c r="O42" s="112"/>
      <c r="P42" s="36" t="str">
        <f t="shared" si="8"/>
        <v/>
      </c>
      <c r="Q42" s="36" t="str">
        <f>IF('Entry Tab'!A43="","",IF(TRIM('Entry Tab'!E43)="","Subscriber",IF(OR(TRIM('Entry Tab'!E43)="Wife",TRIM('Entry Tab'!E43)="Husband"),"Spouse","Child")))</f>
        <v/>
      </c>
      <c r="R42" s="44" t="str">
        <f>IF(B42="","",IF('Entry Tab'!W43&lt;&gt;"",0,IF(Q42="Subscriber",1,IF(Q42="Spouse",1,0.01))))</f>
        <v/>
      </c>
      <c r="S42" s="44" t="str">
        <f t="shared" si="1"/>
        <v/>
      </c>
      <c r="T42" s="44" t="str">
        <f t="shared" si="2"/>
        <v/>
      </c>
      <c r="U42" s="113"/>
      <c r="V42" s="36" t="str">
        <f t="shared" si="9"/>
        <v/>
      </c>
      <c r="W42" s="36" t="str">
        <f>IF('Entry Tab'!A43="","",IF('Entry Tab'!X43&lt;&gt;"","Waive",IF(TRIM('Entry Tab'!E43)="","Subscriber",IF(OR(TRIM('Entry Tab'!E43)="Wife",TRIM('Entry Tab'!E43)="Husband"),"Spouse","Child"))))</f>
        <v/>
      </c>
      <c r="X42" s="44" t="str">
        <f t="shared" si="3"/>
        <v/>
      </c>
      <c r="Y42" s="44" t="str">
        <f t="shared" si="4"/>
        <v/>
      </c>
      <c r="Z42" s="44" t="str">
        <f t="shared" si="5"/>
        <v/>
      </c>
      <c r="AA42" s="27"/>
      <c r="AB42" s="36" t="str">
        <f t="shared" si="10"/>
        <v/>
      </c>
      <c r="AC42" s="36" t="str">
        <f>IF('Entry Tab'!A43="","",IF(TRIM('Entry Tab'!E43)="","Subscriber",IF(OR(TRIM('Entry Tab'!E43)="Wife",TRIM('Entry Tab'!E43)="Husband"),"Spouse","Child")))</f>
        <v/>
      </c>
      <c r="AD42" s="44" t="str">
        <f>IF(B42="","",IF('Entry Tab'!AC43="",0,1))</f>
        <v/>
      </c>
      <c r="AE42" s="44" t="str">
        <f t="shared" si="6"/>
        <v/>
      </c>
      <c r="AF42" s="44" t="str">
        <f>IF(AE42="","",IF(AC42&lt;&gt;"Subscriber","",IF('Entry Tab'!AC43="","0",AE42)))</f>
        <v/>
      </c>
      <c r="AG42" s="27"/>
      <c r="AH42" s="100">
        <v>1</v>
      </c>
      <c r="AI42" s="101" t="s">
        <v>238</v>
      </c>
    </row>
    <row r="43" spans="1:35" x14ac:dyDescent="0.2">
      <c r="A43" s="36" t="str">
        <f t="shared" si="7"/>
        <v/>
      </c>
      <c r="B43" s="36" t="str">
        <f>IF('Entry Tab'!A44="","",IF(TRIM('Entry Tab'!E44)="","Subscriber",IF(OR(TRIM('Entry Tab'!E44)="Wife",TRIM('Entry Tab'!E44)="Husband"),"Spouse","Child")))</f>
        <v/>
      </c>
      <c r="C43" s="85" t="str">
        <f>IF(TRIM('Entry Tab'!A44)="","",TRIM('Entry Tab'!A44))</f>
        <v/>
      </c>
      <c r="D43" s="85" t="str">
        <f>IF(TRIM('Entry Tab'!A44)="","",TRIM('Entry Tab'!B44))</f>
        <v/>
      </c>
      <c r="E43" s="69" t="str">
        <f>IF(B43="Subscriber",'Entry Tab'!L44,"")</f>
        <v/>
      </c>
      <c r="F43" s="86" t="str">
        <f>IF('Entry Tab'!F44="","",'Entry Tab'!F44)</f>
        <v/>
      </c>
      <c r="G43" s="85" t="str">
        <f>IF(TRIM('Entry Tab'!G44)="","",TRIM('Entry Tab'!G44))</f>
        <v/>
      </c>
      <c r="H43" s="36" t="str">
        <f>IF(TRIM('Entry Tab'!A44)="","",IF(B43&lt;&gt;"Subscriber","",IF(AND(B43="Subscriber",OR(TRIM('Entry Tab'!AO44)&lt;&gt;"",TRIM('Entry Tab'!AN44)&lt;&gt;"",TRIM('Entry Tab'!AP44)&lt;&gt;"")),$AP$1,"0")))</f>
        <v/>
      </c>
      <c r="I43" s="71" t="str">
        <f>IF(TRIM('Entry Tab'!A44)="","","N")</f>
        <v/>
      </c>
      <c r="J43" s="42" t="str">
        <f>IF(B43&lt;&gt;"Subscriber","",IF('Entry Tab'!W44="",'QRS Subscriber Census Converter'!T43,IF('Entry Tab'!W44="Spousal Coverage",8,IF('Entry Tab'!W44="Medicare",11,IF('Entry Tab'!W44="Health coverage through another job",9,IF(OR('Entry Tab'!W44="Do not want",'Entry Tab'!W44="Other (provide reason here)"),12,10))))))</f>
        <v/>
      </c>
      <c r="K43" s="42" t="str">
        <f>IF(TRIM('Entry Tab'!A44)="","",IF(B43&lt;&gt;"Subscriber","",IF(AND(B43="Subscriber",dental="No"),13,IF(TRIM('Entry Tab'!X44)&lt;&gt;"",IF('Entry Tab'!X44="Spousal Coverage",8,13),IF(Z43="","",Z43)))))</f>
        <v/>
      </c>
      <c r="L43" s="36" t="str">
        <f t="shared" si="0"/>
        <v/>
      </c>
      <c r="M43" s="36" t="str">
        <f>IF(B43&lt;&gt;"Subscriber","",IF(disability="No",0,IF(AND(B43="Subscriber",'Entry Tab'!AE44&lt;&gt;""),1,0)))</f>
        <v/>
      </c>
      <c r="N43" s="37" t="str">
        <f>IF(B43&lt;&gt;"Subscriber","",IF(AND(B43="Subscriber",otherLoc="No"),workZip,'Entry Tab'!P44))</f>
        <v/>
      </c>
      <c r="O43" s="112"/>
      <c r="P43" s="36" t="str">
        <f t="shared" si="8"/>
        <v/>
      </c>
      <c r="Q43" s="36" t="str">
        <f>IF('Entry Tab'!A44="","",IF(TRIM('Entry Tab'!E44)="","Subscriber",IF(OR(TRIM('Entry Tab'!E44)="Wife",TRIM('Entry Tab'!E44)="Husband"),"Spouse","Child")))</f>
        <v/>
      </c>
      <c r="R43" s="44" t="str">
        <f>IF(B43="","",IF('Entry Tab'!W44&lt;&gt;"",0,IF(Q43="Subscriber",1,IF(Q43="Spouse",1,0.01))))</f>
        <v/>
      </c>
      <c r="S43" s="44" t="str">
        <f t="shared" si="1"/>
        <v/>
      </c>
      <c r="T43" s="44" t="str">
        <f t="shared" si="2"/>
        <v/>
      </c>
      <c r="U43" s="113"/>
      <c r="V43" s="36" t="str">
        <f t="shared" si="9"/>
        <v/>
      </c>
      <c r="W43" s="36" t="str">
        <f>IF('Entry Tab'!A44="","",IF('Entry Tab'!X44&lt;&gt;"","Waive",IF(TRIM('Entry Tab'!E44)="","Subscriber",IF(OR(TRIM('Entry Tab'!E44)="Wife",TRIM('Entry Tab'!E44)="Husband"),"Spouse","Child"))))</f>
        <v/>
      </c>
      <c r="X43" s="44" t="str">
        <f t="shared" si="3"/>
        <v/>
      </c>
      <c r="Y43" s="44" t="str">
        <f t="shared" si="4"/>
        <v/>
      </c>
      <c r="Z43" s="44" t="str">
        <f t="shared" si="5"/>
        <v/>
      </c>
      <c r="AA43" s="27"/>
      <c r="AB43" s="36" t="str">
        <f t="shared" si="10"/>
        <v/>
      </c>
      <c r="AC43" s="36" t="str">
        <f>IF('Entry Tab'!A44="","",IF(TRIM('Entry Tab'!E44)="","Subscriber",IF(OR(TRIM('Entry Tab'!E44)="Wife",TRIM('Entry Tab'!E44)="Husband"),"Spouse","Child")))</f>
        <v/>
      </c>
      <c r="AD43" s="44" t="str">
        <f>IF(B43="","",IF('Entry Tab'!AC44="",0,1))</f>
        <v/>
      </c>
      <c r="AE43" s="44" t="str">
        <f t="shared" si="6"/>
        <v/>
      </c>
      <c r="AF43" s="44" t="str">
        <f>IF(AE43="","",IF(AC43&lt;&gt;"Subscriber","",IF('Entry Tab'!AC44="","0",AE43)))</f>
        <v/>
      </c>
      <c r="AG43" s="27"/>
      <c r="AH43" s="100">
        <v>2</v>
      </c>
      <c r="AI43" s="101" t="s">
        <v>57</v>
      </c>
    </row>
    <row r="44" spans="1:35" ht="13.5" thickBot="1" x14ac:dyDescent="0.25">
      <c r="A44" s="36" t="str">
        <f t="shared" si="7"/>
        <v/>
      </c>
      <c r="B44" s="36" t="str">
        <f>IF('Entry Tab'!A45="","",IF(TRIM('Entry Tab'!E45)="","Subscriber",IF(OR(TRIM('Entry Tab'!E45)="Wife",TRIM('Entry Tab'!E45)="Husband"),"Spouse","Child")))</f>
        <v/>
      </c>
      <c r="C44" s="85" t="str">
        <f>IF(TRIM('Entry Tab'!A45)="","",TRIM('Entry Tab'!A45))</f>
        <v/>
      </c>
      <c r="D44" s="85" t="str">
        <f>IF(TRIM('Entry Tab'!A45)="","",TRIM('Entry Tab'!B45))</f>
        <v/>
      </c>
      <c r="E44" s="69" t="str">
        <f>IF(B44="Subscriber",'Entry Tab'!L45,"")</f>
        <v/>
      </c>
      <c r="F44" s="86" t="str">
        <f>IF('Entry Tab'!F45="","",'Entry Tab'!F45)</f>
        <v/>
      </c>
      <c r="G44" s="85" t="str">
        <f>IF(TRIM('Entry Tab'!G45)="","",TRIM('Entry Tab'!G45))</f>
        <v/>
      </c>
      <c r="H44" s="36" t="str">
        <f>IF(TRIM('Entry Tab'!A45)="","",IF(B44&lt;&gt;"Subscriber","",IF(AND(B44="Subscriber",OR(TRIM('Entry Tab'!AO45)&lt;&gt;"",TRIM('Entry Tab'!AN45)&lt;&gt;"",TRIM('Entry Tab'!AP45)&lt;&gt;"")),$AP$1,"0")))</f>
        <v/>
      </c>
      <c r="I44" s="71" t="str">
        <f>IF(TRIM('Entry Tab'!A45)="","","N")</f>
        <v/>
      </c>
      <c r="J44" s="42" t="str">
        <f>IF(B44&lt;&gt;"Subscriber","",IF('Entry Tab'!W45="",'QRS Subscriber Census Converter'!T44,IF('Entry Tab'!W45="Spousal Coverage",8,IF('Entry Tab'!W45="Medicare",11,IF('Entry Tab'!W45="Health coverage through another job",9,IF(OR('Entry Tab'!W45="Do not want",'Entry Tab'!W45="Other (provide reason here)"),12,10))))))</f>
        <v/>
      </c>
      <c r="K44" s="42" t="str">
        <f>IF(TRIM('Entry Tab'!A45)="","",IF(B44&lt;&gt;"Subscriber","",IF(AND(B44="Subscriber",dental="No"),13,IF(TRIM('Entry Tab'!X45)&lt;&gt;"",IF('Entry Tab'!X45="Spousal Coverage",8,13),IF(Z44="","",Z44)))))</f>
        <v/>
      </c>
      <c r="L44" s="36" t="str">
        <f t="shared" si="0"/>
        <v/>
      </c>
      <c r="M44" s="36" t="str">
        <f>IF(B44&lt;&gt;"Subscriber","",IF(disability="No",0,IF(AND(B44="Subscriber",'Entry Tab'!AE45&lt;&gt;""),1,0)))</f>
        <v/>
      </c>
      <c r="N44" s="37" t="str">
        <f>IF(B44&lt;&gt;"Subscriber","",IF(AND(B44="Subscriber",otherLoc="No"),workZip,'Entry Tab'!P45))</f>
        <v/>
      </c>
      <c r="O44" s="112"/>
      <c r="P44" s="36" t="str">
        <f t="shared" si="8"/>
        <v/>
      </c>
      <c r="Q44" s="36" t="str">
        <f>IF('Entry Tab'!A45="","",IF(TRIM('Entry Tab'!E45)="","Subscriber",IF(OR(TRIM('Entry Tab'!E45)="Wife",TRIM('Entry Tab'!E45)="Husband"),"Spouse","Child")))</f>
        <v/>
      </c>
      <c r="R44" s="44" t="str">
        <f>IF(B44="","",IF('Entry Tab'!W45&lt;&gt;"",0,IF(Q44="Subscriber",1,IF(Q44="Spouse",1,0.01))))</f>
        <v/>
      </c>
      <c r="S44" s="44" t="str">
        <f t="shared" si="1"/>
        <v/>
      </c>
      <c r="T44" s="44" t="str">
        <f t="shared" si="2"/>
        <v/>
      </c>
      <c r="U44" s="113"/>
      <c r="V44" s="36" t="str">
        <f t="shared" si="9"/>
        <v/>
      </c>
      <c r="W44" s="36" t="str">
        <f>IF('Entry Tab'!A45="","",IF('Entry Tab'!X45&lt;&gt;"","Waive",IF(TRIM('Entry Tab'!E45)="","Subscriber",IF(OR(TRIM('Entry Tab'!E45)="Wife",TRIM('Entry Tab'!E45)="Husband"),"Spouse","Child"))))</f>
        <v/>
      </c>
      <c r="X44" s="44" t="str">
        <f t="shared" si="3"/>
        <v/>
      </c>
      <c r="Y44" s="44" t="str">
        <f t="shared" si="4"/>
        <v/>
      </c>
      <c r="Z44" s="44" t="str">
        <f t="shared" si="5"/>
        <v/>
      </c>
      <c r="AA44" s="27"/>
      <c r="AB44" s="36" t="str">
        <f t="shared" si="10"/>
        <v/>
      </c>
      <c r="AC44" s="36" t="str">
        <f>IF('Entry Tab'!A45="","",IF(TRIM('Entry Tab'!E45)="","Subscriber",IF(OR(TRIM('Entry Tab'!E45)="Wife",TRIM('Entry Tab'!E45)="Husband"),"Spouse","Child")))</f>
        <v/>
      </c>
      <c r="AD44" s="44" t="str">
        <f>IF(B44="","",IF('Entry Tab'!AC45="",0,1))</f>
        <v/>
      </c>
      <c r="AE44" s="44" t="str">
        <f t="shared" si="6"/>
        <v/>
      </c>
      <c r="AF44" s="44" t="str">
        <f>IF(AE44="","",IF(AC44&lt;&gt;"Subscriber","",IF('Entry Tab'!AC45="","0",AE44)))</f>
        <v/>
      </c>
      <c r="AG44" s="27"/>
      <c r="AH44" s="102">
        <v>3</v>
      </c>
      <c r="AI44" s="103" t="s">
        <v>58</v>
      </c>
    </row>
    <row r="45" spans="1:35" x14ac:dyDescent="0.2">
      <c r="A45" s="36" t="str">
        <f t="shared" si="7"/>
        <v/>
      </c>
      <c r="B45" s="36" t="str">
        <f>IF('Entry Tab'!A46="","",IF(TRIM('Entry Tab'!E46)="","Subscriber",IF(OR(TRIM('Entry Tab'!E46)="Wife",TRIM('Entry Tab'!E46)="Husband"),"Spouse","Child")))</f>
        <v/>
      </c>
      <c r="C45" s="85" t="str">
        <f>IF(TRIM('Entry Tab'!A46)="","",TRIM('Entry Tab'!A46))</f>
        <v/>
      </c>
      <c r="D45" s="85" t="str">
        <f>IF(TRIM('Entry Tab'!A46)="","",TRIM('Entry Tab'!B46))</f>
        <v/>
      </c>
      <c r="E45" s="69" t="str">
        <f>IF(B45="Subscriber",'Entry Tab'!L46,"")</f>
        <v/>
      </c>
      <c r="F45" s="86" t="str">
        <f>IF('Entry Tab'!F46="","",'Entry Tab'!F46)</f>
        <v/>
      </c>
      <c r="G45" s="85" t="str">
        <f>IF(TRIM('Entry Tab'!G46)="","",TRIM('Entry Tab'!G46))</f>
        <v/>
      </c>
      <c r="H45" s="36" t="str">
        <f>IF(TRIM('Entry Tab'!A46)="","",IF(B45&lt;&gt;"Subscriber","",IF(AND(B45="Subscriber",OR(TRIM('Entry Tab'!AO46)&lt;&gt;"",TRIM('Entry Tab'!AN46)&lt;&gt;"",TRIM('Entry Tab'!AP46)&lt;&gt;"")),$AP$1,"0")))</f>
        <v/>
      </c>
      <c r="I45" s="71" t="str">
        <f>IF(TRIM('Entry Tab'!A46)="","","N")</f>
        <v/>
      </c>
      <c r="J45" s="42" t="str">
        <f>IF(B45&lt;&gt;"Subscriber","",IF('Entry Tab'!W46="",'QRS Subscriber Census Converter'!T45,IF('Entry Tab'!W46="Spousal Coverage",8,IF('Entry Tab'!W46="Medicare",11,IF('Entry Tab'!W46="Health coverage through another job",9,IF(OR('Entry Tab'!W46="Do not want",'Entry Tab'!W46="Other (provide reason here)"),12,10))))))</f>
        <v/>
      </c>
      <c r="K45" s="42" t="str">
        <f>IF(TRIM('Entry Tab'!A46)="","",IF(B45&lt;&gt;"Subscriber","",IF(AND(B45="Subscriber",dental="No"),13,IF(TRIM('Entry Tab'!X46)&lt;&gt;"",IF('Entry Tab'!X46="Spousal Coverage",8,13),IF(Z45="","",Z45)))))</f>
        <v/>
      </c>
      <c r="L45" s="36" t="str">
        <f t="shared" si="0"/>
        <v/>
      </c>
      <c r="M45" s="36" t="str">
        <f>IF(B45&lt;&gt;"Subscriber","",IF(disability="No",0,IF(AND(B45="Subscriber",'Entry Tab'!AE46&lt;&gt;""),1,0)))</f>
        <v/>
      </c>
      <c r="N45" s="37" t="str">
        <f>IF(B45&lt;&gt;"Subscriber","",IF(AND(B45="Subscriber",otherLoc="No"),workZip,'Entry Tab'!P46))</f>
        <v/>
      </c>
      <c r="O45" s="112"/>
      <c r="P45" s="36" t="str">
        <f t="shared" si="8"/>
        <v/>
      </c>
      <c r="Q45" s="36" t="str">
        <f>IF('Entry Tab'!A46="","",IF(TRIM('Entry Tab'!E46)="","Subscriber",IF(OR(TRIM('Entry Tab'!E46)="Wife",TRIM('Entry Tab'!E46)="Husband"),"Spouse","Child")))</f>
        <v/>
      </c>
      <c r="R45" s="44" t="str">
        <f>IF(B45="","",IF('Entry Tab'!W46&lt;&gt;"",0,IF(Q45="Subscriber",1,IF(Q45="Spouse",1,0.01))))</f>
        <v/>
      </c>
      <c r="S45" s="44" t="str">
        <f t="shared" si="1"/>
        <v/>
      </c>
      <c r="T45" s="44" t="str">
        <f t="shared" si="2"/>
        <v/>
      </c>
      <c r="U45" s="113"/>
      <c r="V45" s="36" t="str">
        <f t="shared" si="9"/>
        <v/>
      </c>
      <c r="W45" s="36" t="str">
        <f>IF('Entry Tab'!A46="","",IF('Entry Tab'!X46&lt;&gt;"","Waive",IF(TRIM('Entry Tab'!E46)="","Subscriber",IF(OR(TRIM('Entry Tab'!E46)="Wife",TRIM('Entry Tab'!E46)="Husband"),"Spouse","Child"))))</f>
        <v/>
      </c>
      <c r="X45" s="44" t="str">
        <f t="shared" si="3"/>
        <v/>
      </c>
      <c r="Y45" s="44" t="str">
        <f t="shared" si="4"/>
        <v/>
      </c>
      <c r="Z45" s="44" t="str">
        <f t="shared" si="5"/>
        <v/>
      </c>
      <c r="AA45" s="27"/>
      <c r="AB45" s="36" t="str">
        <f t="shared" si="10"/>
        <v/>
      </c>
      <c r="AC45" s="36" t="str">
        <f>IF('Entry Tab'!A46="","",IF(TRIM('Entry Tab'!E46)="","Subscriber",IF(OR(TRIM('Entry Tab'!E46)="Wife",TRIM('Entry Tab'!E46)="Husband"),"Spouse","Child")))</f>
        <v/>
      </c>
      <c r="AD45" s="44" t="str">
        <f>IF(B45="","",IF('Entry Tab'!AC46="",0,1))</f>
        <v/>
      </c>
      <c r="AE45" s="44" t="str">
        <f t="shared" si="6"/>
        <v/>
      </c>
      <c r="AF45" s="44" t="str">
        <f>IF(AE45="","",IF(AC45&lt;&gt;"Subscriber","",IF('Entry Tab'!AC46="","0",AE45)))</f>
        <v/>
      </c>
      <c r="AG45" s="27"/>
    </row>
    <row r="46" spans="1:35" x14ac:dyDescent="0.2">
      <c r="A46" s="36" t="str">
        <f t="shared" si="7"/>
        <v/>
      </c>
      <c r="B46" s="36" t="str">
        <f>IF('Entry Tab'!A47="","",IF(TRIM('Entry Tab'!E47)="","Subscriber",IF(OR(TRIM('Entry Tab'!E47)="Wife",TRIM('Entry Tab'!E47)="Husband"),"Spouse","Child")))</f>
        <v/>
      </c>
      <c r="C46" s="85" t="str">
        <f>IF(TRIM('Entry Tab'!A47)="","",TRIM('Entry Tab'!A47))</f>
        <v/>
      </c>
      <c r="D46" s="85" t="str">
        <f>IF(TRIM('Entry Tab'!A47)="","",TRIM('Entry Tab'!B47))</f>
        <v/>
      </c>
      <c r="E46" s="69" t="str">
        <f>IF(B46="Subscriber",'Entry Tab'!L47,"")</f>
        <v/>
      </c>
      <c r="F46" s="86" t="str">
        <f>IF('Entry Tab'!F47="","",'Entry Tab'!F47)</f>
        <v/>
      </c>
      <c r="G46" s="85" t="str">
        <f>IF(TRIM('Entry Tab'!G47)="","",TRIM('Entry Tab'!G47))</f>
        <v/>
      </c>
      <c r="H46" s="36" t="str">
        <f>IF(TRIM('Entry Tab'!A47)="","",IF(B46&lt;&gt;"Subscriber","",IF(AND(B46="Subscriber",OR(TRIM('Entry Tab'!AO47)&lt;&gt;"",TRIM('Entry Tab'!AN47)&lt;&gt;"",TRIM('Entry Tab'!AP47)&lt;&gt;"")),$AP$1,"0")))</f>
        <v/>
      </c>
      <c r="I46" s="71" t="str">
        <f>IF(TRIM('Entry Tab'!A47)="","","N")</f>
        <v/>
      </c>
      <c r="J46" s="42" t="str">
        <f>IF(B46&lt;&gt;"Subscriber","",IF('Entry Tab'!W47="",'QRS Subscriber Census Converter'!T46,IF('Entry Tab'!W47="Spousal Coverage",8,IF('Entry Tab'!W47="Medicare",11,IF('Entry Tab'!W47="Health coverage through another job",9,IF(OR('Entry Tab'!W47="Do not want",'Entry Tab'!W47="Other (provide reason here)"),12,10))))))</f>
        <v/>
      </c>
      <c r="K46" s="42" t="str">
        <f>IF(TRIM('Entry Tab'!A47)="","",IF(B46&lt;&gt;"Subscriber","",IF(AND(B46="Subscriber",dental="No"),13,IF(TRIM('Entry Tab'!X47)&lt;&gt;"",IF('Entry Tab'!X47="Spousal Coverage",8,13),IF(Z46="","",Z46)))))</f>
        <v/>
      </c>
      <c r="L46" s="36" t="str">
        <f t="shared" si="0"/>
        <v/>
      </c>
      <c r="M46" s="36" t="str">
        <f>IF(B46&lt;&gt;"Subscriber","",IF(disability="No",0,IF(AND(B46="Subscriber",'Entry Tab'!AE47&lt;&gt;""),1,0)))</f>
        <v/>
      </c>
      <c r="N46" s="37" t="str">
        <f>IF(B46&lt;&gt;"Subscriber","",IF(AND(B46="Subscriber",otherLoc="No"),workZip,'Entry Tab'!P47))</f>
        <v/>
      </c>
      <c r="O46" s="112"/>
      <c r="P46" s="36" t="str">
        <f t="shared" si="8"/>
        <v/>
      </c>
      <c r="Q46" s="36" t="str">
        <f>IF('Entry Tab'!A47="","",IF(TRIM('Entry Tab'!E47)="","Subscriber",IF(OR(TRIM('Entry Tab'!E47)="Wife",TRIM('Entry Tab'!E47)="Husband"),"Spouse","Child")))</f>
        <v/>
      </c>
      <c r="R46" s="44" t="str">
        <f>IF(B46="","",IF('Entry Tab'!W47&lt;&gt;"",0,IF(Q46="Subscriber",1,IF(Q46="Spouse",1,0.01))))</f>
        <v/>
      </c>
      <c r="S46" s="44" t="str">
        <f t="shared" si="1"/>
        <v/>
      </c>
      <c r="T46" s="44" t="str">
        <f t="shared" si="2"/>
        <v/>
      </c>
      <c r="U46" s="113"/>
      <c r="V46" s="36" t="str">
        <f t="shared" si="9"/>
        <v/>
      </c>
      <c r="W46" s="36" t="str">
        <f>IF('Entry Tab'!A47="","",IF('Entry Tab'!X47&lt;&gt;"","Waive",IF(TRIM('Entry Tab'!E47)="","Subscriber",IF(OR(TRIM('Entry Tab'!E47)="Wife",TRIM('Entry Tab'!E47)="Husband"),"Spouse","Child"))))</f>
        <v/>
      </c>
      <c r="X46" s="44" t="str">
        <f t="shared" si="3"/>
        <v/>
      </c>
      <c r="Y46" s="44" t="str">
        <f t="shared" si="4"/>
        <v/>
      </c>
      <c r="Z46" s="44" t="str">
        <f t="shared" si="5"/>
        <v/>
      </c>
      <c r="AA46" s="27"/>
      <c r="AB46" s="36" t="str">
        <f t="shared" si="10"/>
        <v/>
      </c>
      <c r="AC46" s="36" t="str">
        <f>IF('Entry Tab'!A47="","",IF(TRIM('Entry Tab'!E47)="","Subscriber",IF(OR(TRIM('Entry Tab'!E47)="Wife",TRIM('Entry Tab'!E47)="Husband"),"Spouse","Child")))</f>
        <v/>
      </c>
      <c r="AD46" s="44" t="str">
        <f>IF(B46="","",IF('Entry Tab'!AC47="",0,1))</f>
        <v/>
      </c>
      <c r="AE46" s="44" t="str">
        <f t="shared" si="6"/>
        <v/>
      </c>
      <c r="AF46" s="44" t="str">
        <f>IF(AE46="","",IF(AC46&lt;&gt;"Subscriber","",IF('Entry Tab'!AC47="","0",AE46)))</f>
        <v/>
      </c>
      <c r="AG46" s="27"/>
    </row>
    <row r="47" spans="1:35" x14ac:dyDescent="0.2">
      <c r="A47" s="36" t="str">
        <f t="shared" si="7"/>
        <v/>
      </c>
      <c r="B47" s="36" t="str">
        <f>IF('Entry Tab'!A48="","",IF(TRIM('Entry Tab'!E48)="","Subscriber",IF(OR(TRIM('Entry Tab'!E48)="Wife",TRIM('Entry Tab'!E48)="Husband"),"Spouse","Child")))</f>
        <v/>
      </c>
      <c r="C47" s="85" t="str">
        <f>IF(TRIM('Entry Tab'!A48)="","",TRIM('Entry Tab'!A48))</f>
        <v/>
      </c>
      <c r="D47" s="85" t="str">
        <f>IF(TRIM('Entry Tab'!A48)="","",TRIM('Entry Tab'!B48))</f>
        <v/>
      </c>
      <c r="E47" s="69" t="str">
        <f>IF(B47="Subscriber",'Entry Tab'!L48,"")</f>
        <v/>
      </c>
      <c r="F47" s="86" t="str">
        <f>IF('Entry Tab'!F48="","",'Entry Tab'!F48)</f>
        <v/>
      </c>
      <c r="G47" s="85" t="str">
        <f>IF(TRIM('Entry Tab'!G48)="","",TRIM('Entry Tab'!G48))</f>
        <v/>
      </c>
      <c r="H47" s="36" t="str">
        <f>IF(TRIM('Entry Tab'!A48)="","",IF(B47&lt;&gt;"Subscriber","",IF(AND(B47="Subscriber",OR(TRIM('Entry Tab'!AO48)&lt;&gt;"",TRIM('Entry Tab'!AN48)&lt;&gt;"",TRIM('Entry Tab'!AP48)&lt;&gt;"")),$AP$1,"0")))</f>
        <v/>
      </c>
      <c r="I47" s="71" t="str">
        <f>IF(TRIM('Entry Tab'!A48)="","","N")</f>
        <v/>
      </c>
      <c r="J47" s="42" t="str">
        <f>IF(B47&lt;&gt;"Subscriber","",IF('Entry Tab'!W48="",'QRS Subscriber Census Converter'!T47,IF('Entry Tab'!W48="Spousal Coverage",8,IF('Entry Tab'!W48="Medicare",11,IF('Entry Tab'!W48="Health coverage through another job",9,IF(OR('Entry Tab'!W48="Do not want",'Entry Tab'!W48="Other (provide reason here)"),12,10))))))</f>
        <v/>
      </c>
      <c r="K47" s="42" t="str">
        <f>IF(TRIM('Entry Tab'!A48)="","",IF(B47&lt;&gt;"Subscriber","",IF(AND(B47="Subscriber",dental="No"),13,IF(TRIM('Entry Tab'!X48)&lt;&gt;"",IF('Entry Tab'!X48="Spousal Coverage",8,13),IF(Z47="","",Z47)))))</f>
        <v/>
      </c>
      <c r="L47" s="36" t="str">
        <f t="shared" si="0"/>
        <v/>
      </c>
      <c r="M47" s="36" t="str">
        <f>IF(B47&lt;&gt;"Subscriber","",IF(disability="No",0,IF(AND(B47="Subscriber",'Entry Tab'!AE48&lt;&gt;""),1,0)))</f>
        <v/>
      </c>
      <c r="N47" s="37" t="str">
        <f>IF(B47&lt;&gt;"Subscriber","",IF(AND(B47="Subscriber",otherLoc="No"),workZip,'Entry Tab'!P48))</f>
        <v/>
      </c>
      <c r="O47" s="112"/>
      <c r="P47" s="36" t="str">
        <f t="shared" si="8"/>
        <v/>
      </c>
      <c r="Q47" s="36" t="str">
        <f>IF('Entry Tab'!A48="","",IF(TRIM('Entry Tab'!E48)="","Subscriber",IF(OR(TRIM('Entry Tab'!E48)="Wife",TRIM('Entry Tab'!E48)="Husband"),"Spouse","Child")))</f>
        <v/>
      </c>
      <c r="R47" s="44" t="str">
        <f>IF(B47="","",IF('Entry Tab'!W48&lt;&gt;"",0,IF(Q47="Subscriber",1,IF(Q47="Spouse",1,0.01))))</f>
        <v/>
      </c>
      <c r="S47" s="44" t="str">
        <f t="shared" si="1"/>
        <v/>
      </c>
      <c r="T47" s="44" t="str">
        <f t="shared" si="2"/>
        <v/>
      </c>
      <c r="U47" s="113"/>
      <c r="V47" s="36" t="str">
        <f t="shared" si="9"/>
        <v/>
      </c>
      <c r="W47" s="36" t="str">
        <f>IF('Entry Tab'!A48="","",IF('Entry Tab'!X48&lt;&gt;"","Waive",IF(TRIM('Entry Tab'!E48)="","Subscriber",IF(OR(TRIM('Entry Tab'!E48)="Wife",TRIM('Entry Tab'!E48)="Husband"),"Spouse","Child"))))</f>
        <v/>
      </c>
      <c r="X47" s="44" t="str">
        <f t="shared" si="3"/>
        <v/>
      </c>
      <c r="Y47" s="44" t="str">
        <f t="shared" si="4"/>
        <v/>
      </c>
      <c r="Z47" s="44" t="str">
        <f t="shared" si="5"/>
        <v/>
      </c>
      <c r="AB47" s="36" t="str">
        <f t="shared" si="10"/>
        <v/>
      </c>
      <c r="AC47" s="36" t="str">
        <f>IF('Entry Tab'!A48="","",IF(TRIM('Entry Tab'!E48)="","Subscriber",IF(OR(TRIM('Entry Tab'!E48)="Wife",TRIM('Entry Tab'!E48)="Husband"),"Spouse","Child")))</f>
        <v/>
      </c>
      <c r="AD47" s="44" t="str">
        <f>IF(B47="","",IF('Entry Tab'!AC48="",0,1))</f>
        <v/>
      </c>
      <c r="AE47" s="44" t="str">
        <f t="shared" si="6"/>
        <v/>
      </c>
      <c r="AF47" s="44" t="str">
        <f>IF(AE47="","",IF(AC47&lt;&gt;"Subscriber","",IF('Entry Tab'!AC48="","0",AE47)))</f>
        <v/>
      </c>
    </row>
    <row r="48" spans="1:35" x14ac:dyDescent="0.2">
      <c r="A48" s="36" t="str">
        <f t="shared" si="7"/>
        <v/>
      </c>
      <c r="B48" s="36" t="str">
        <f>IF('Entry Tab'!A49="","",IF(TRIM('Entry Tab'!E49)="","Subscriber",IF(OR(TRIM('Entry Tab'!E49)="Wife",TRIM('Entry Tab'!E49)="Husband"),"Spouse","Child")))</f>
        <v/>
      </c>
      <c r="C48" s="85" t="str">
        <f>IF(TRIM('Entry Tab'!A49)="","",TRIM('Entry Tab'!A49))</f>
        <v/>
      </c>
      <c r="D48" s="85" t="str">
        <f>IF(TRIM('Entry Tab'!A49)="","",TRIM('Entry Tab'!B49))</f>
        <v/>
      </c>
      <c r="E48" s="69" t="str">
        <f>IF(B48="Subscriber",'Entry Tab'!L49,"")</f>
        <v/>
      </c>
      <c r="F48" s="86" t="str">
        <f>IF('Entry Tab'!F49="","",'Entry Tab'!F49)</f>
        <v/>
      </c>
      <c r="G48" s="85" t="str">
        <f>IF(TRIM('Entry Tab'!G49)="","",TRIM('Entry Tab'!G49))</f>
        <v/>
      </c>
      <c r="H48" s="36" t="str">
        <f>IF(TRIM('Entry Tab'!A49)="","",IF(B48&lt;&gt;"Subscriber","",IF(AND(B48="Subscriber",OR(TRIM('Entry Tab'!AO49)&lt;&gt;"",TRIM('Entry Tab'!AN49)&lt;&gt;"",TRIM('Entry Tab'!AP49)&lt;&gt;"")),$AP$1,"0")))</f>
        <v/>
      </c>
      <c r="I48" s="71" t="str">
        <f>IF(TRIM('Entry Tab'!A49)="","","N")</f>
        <v/>
      </c>
      <c r="J48" s="42" t="str">
        <f>IF(B48&lt;&gt;"Subscriber","",IF('Entry Tab'!W49="",'QRS Subscriber Census Converter'!T48,IF('Entry Tab'!W49="Spousal Coverage",8,IF('Entry Tab'!W49="Medicare",11,IF('Entry Tab'!W49="Health coverage through another job",9,IF(OR('Entry Tab'!W49="Do not want",'Entry Tab'!W49="Other (provide reason here)"),12,10))))))</f>
        <v/>
      </c>
      <c r="K48" s="42" t="str">
        <f>IF(TRIM('Entry Tab'!A49)="","",IF(B48&lt;&gt;"Subscriber","",IF(AND(B48="Subscriber",dental="No"),13,IF(TRIM('Entry Tab'!X49)&lt;&gt;"",IF('Entry Tab'!X49="Spousal Coverage",8,13),IF(Z48="","",Z48)))))</f>
        <v/>
      </c>
      <c r="L48" s="36" t="str">
        <f t="shared" si="0"/>
        <v/>
      </c>
      <c r="M48" s="36" t="str">
        <f>IF(B48&lt;&gt;"Subscriber","",IF(disability="No",0,IF(AND(B48="Subscriber",'Entry Tab'!AE49&lt;&gt;""),1,0)))</f>
        <v/>
      </c>
      <c r="N48" s="37" t="str">
        <f>IF(B48&lt;&gt;"Subscriber","",IF(AND(B48="Subscriber",otherLoc="No"),workZip,'Entry Tab'!P49))</f>
        <v/>
      </c>
      <c r="O48" s="112"/>
      <c r="P48" s="36" t="str">
        <f t="shared" si="8"/>
        <v/>
      </c>
      <c r="Q48" s="36" t="str">
        <f>IF('Entry Tab'!A49="","",IF(TRIM('Entry Tab'!E49)="","Subscriber",IF(OR(TRIM('Entry Tab'!E49)="Wife",TRIM('Entry Tab'!E49)="Husband"),"Spouse","Child")))</f>
        <v/>
      </c>
      <c r="R48" s="44" t="str">
        <f>IF(B48="","",IF('Entry Tab'!W49&lt;&gt;"",0,IF(Q48="Subscriber",1,IF(Q48="Spouse",1,0.01))))</f>
        <v/>
      </c>
      <c r="S48" s="44" t="str">
        <f t="shared" si="1"/>
        <v/>
      </c>
      <c r="T48" s="44" t="str">
        <f t="shared" si="2"/>
        <v/>
      </c>
      <c r="U48" s="113"/>
      <c r="V48" s="36" t="str">
        <f t="shared" si="9"/>
        <v/>
      </c>
      <c r="W48" s="36" t="str">
        <f>IF('Entry Tab'!A49="","",IF('Entry Tab'!X49&lt;&gt;"","Waive",IF(TRIM('Entry Tab'!E49)="","Subscriber",IF(OR(TRIM('Entry Tab'!E49)="Wife",TRIM('Entry Tab'!E49)="Husband"),"Spouse","Child"))))</f>
        <v/>
      </c>
      <c r="X48" s="44" t="str">
        <f t="shared" si="3"/>
        <v/>
      </c>
      <c r="Y48" s="44" t="str">
        <f t="shared" si="4"/>
        <v/>
      </c>
      <c r="Z48" s="44" t="str">
        <f t="shared" si="5"/>
        <v/>
      </c>
      <c r="AB48" s="36" t="str">
        <f t="shared" si="10"/>
        <v/>
      </c>
      <c r="AC48" s="36" t="str">
        <f>IF('Entry Tab'!A49="","",IF(TRIM('Entry Tab'!E49)="","Subscriber",IF(OR(TRIM('Entry Tab'!E49)="Wife",TRIM('Entry Tab'!E49)="Husband"),"Spouse","Child")))</f>
        <v/>
      </c>
      <c r="AD48" s="44" t="str">
        <f>IF(B48="","",IF('Entry Tab'!AC49="",0,1))</f>
        <v/>
      </c>
      <c r="AE48" s="44" t="str">
        <f t="shared" si="6"/>
        <v/>
      </c>
      <c r="AF48" s="44" t="str">
        <f>IF(AE48="","",IF(AC48&lt;&gt;"Subscriber","",IF('Entry Tab'!AC49="","0",AE48)))</f>
        <v/>
      </c>
    </row>
    <row r="49" spans="1:32" x14ac:dyDescent="0.2">
      <c r="A49" s="36" t="str">
        <f t="shared" si="7"/>
        <v/>
      </c>
      <c r="B49" s="36" t="str">
        <f>IF('Entry Tab'!A50="","",IF(TRIM('Entry Tab'!E50)="","Subscriber",IF(OR(TRIM('Entry Tab'!E50)="Wife",TRIM('Entry Tab'!E50)="Husband"),"Spouse","Child")))</f>
        <v/>
      </c>
      <c r="C49" s="85" t="str">
        <f>IF(TRIM('Entry Tab'!A50)="","",TRIM('Entry Tab'!A50))</f>
        <v/>
      </c>
      <c r="D49" s="85" t="str">
        <f>IF(TRIM('Entry Tab'!A50)="","",TRIM('Entry Tab'!B50))</f>
        <v/>
      </c>
      <c r="E49" s="69" t="str">
        <f>IF(B49="Subscriber",'Entry Tab'!L50,"")</f>
        <v/>
      </c>
      <c r="F49" s="86" t="str">
        <f>IF('Entry Tab'!F50="","",'Entry Tab'!F50)</f>
        <v/>
      </c>
      <c r="G49" s="85" t="str">
        <f>IF(TRIM('Entry Tab'!G50)="","",TRIM('Entry Tab'!G50))</f>
        <v/>
      </c>
      <c r="H49" s="36" t="str">
        <f>IF(TRIM('Entry Tab'!A50)="","",IF(B49&lt;&gt;"Subscriber","",IF(AND(B49="Subscriber",OR(TRIM('Entry Tab'!AO50)&lt;&gt;"",TRIM('Entry Tab'!AN50)&lt;&gt;"",TRIM('Entry Tab'!AP50)&lt;&gt;"")),$AP$1,"0")))</f>
        <v/>
      </c>
      <c r="I49" s="71" t="str">
        <f>IF(TRIM('Entry Tab'!A50)="","","N")</f>
        <v/>
      </c>
      <c r="J49" s="42" t="str">
        <f>IF(B49&lt;&gt;"Subscriber","",IF('Entry Tab'!W50="",'QRS Subscriber Census Converter'!T49,IF('Entry Tab'!W50="Spousal Coverage",8,IF('Entry Tab'!W50="Medicare",11,IF('Entry Tab'!W50="Health coverage through another job",9,IF(OR('Entry Tab'!W50="Do not want",'Entry Tab'!W50="Other (provide reason here)"),12,10))))))</f>
        <v/>
      </c>
      <c r="K49" s="42" t="str">
        <f>IF(TRIM('Entry Tab'!A50)="","",IF(B49&lt;&gt;"Subscriber","",IF(AND(B49="Subscriber",dental="No"),13,IF(TRIM('Entry Tab'!X50)&lt;&gt;"",IF('Entry Tab'!X50="Spousal Coverage",8,13),IF(Z49="","",Z49)))))</f>
        <v/>
      </c>
      <c r="L49" s="36" t="str">
        <f t="shared" si="0"/>
        <v/>
      </c>
      <c r="M49" s="36" t="str">
        <f>IF(B49&lt;&gt;"Subscriber","",IF(disability="No",0,IF(AND(B49="Subscriber",'Entry Tab'!AE50&lt;&gt;""),1,0)))</f>
        <v/>
      </c>
      <c r="N49" s="37" t="str">
        <f>IF(B49&lt;&gt;"Subscriber","",IF(AND(B49="Subscriber",otherLoc="No"),workZip,'Entry Tab'!P50))</f>
        <v/>
      </c>
      <c r="O49" s="112"/>
      <c r="P49" s="36" t="str">
        <f t="shared" si="8"/>
        <v/>
      </c>
      <c r="Q49" s="36" t="str">
        <f>IF('Entry Tab'!A50="","",IF(TRIM('Entry Tab'!E50)="","Subscriber",IF(OR(TRIM('Entry Tab'!E50)="Wife",TRIM('Entry Tab'!E50)="Husband"),"Spouse","Child")))</f>
        <v/>
      </c>
      <c r="R49" s="44" t="str">
        <f>IF(B49="","",IF('Entry Tab'!W50&lt;&gt;"",0,IF(Q49="Subscriber",1,IF(Q49="Spouse",1,0.01))))</f>
        <v/>
      </c>
      <c r="S49" s="44" t="str">
        <f t="shared" si="1"/>
        <v/>
      </c>
      <c r="T49" s="44" t="str">
        <f t="shared" si="2"/>
        <v/>
      </c>
      <c r="U49" s="113"/>
      <c r="V49" s="36" t="str">
        <f t="shared" si="9"/>
        <v/>
      </c>
      <c r="W49" s="36" t="str">
        <f>IF('Entry Tab'!A50="","",IF('Entry Tab'!X50&lt;&gt;"","Waive",IF(TRIM('Entry Tab'!E50)="","Subscriber",IF(OR(TRIM('Entry Tab'!E50)="Wife",TRIM('Entry Tab'!E50)="Husband"),"Spouse","Child"))))</f>
        <v/>
      </c>
      <c r="X49" s="44" t="str">
        <f t="shared" si="3"/>
        <v/>
      </c>
      <c r="Y49" s="44" t="str">
        <f t="shared" si="4"/>
        <v/>
      </c>
      <c r="Z49" s="44" t="str">
        <f t="shared" si="5"/>
        <v/>
      </c>
      <c r="AB49" s="36" t="str">
        <f t="shared" si="10"/>
        <v/>
      </c>
      <c r="AC49" s="36" t="str">
        <f>IF('Entry Tab'!A50="","",IF(TRIM('Entry Tab'!E50)="","Subscriber",IF(OR(TRIM('Entry Tab'!E50)="Wife",TRIM('Entry Tab'!E50)="Husband"),"Spouse","Child")))</f>
        <v/>
      </c>
      <c r="AD49" s="44" t="str">
        <f>IF(B49="","",IF('Entry Tab'!AC50="",0,1))</f>
        <v/>
      </c>
      <c r="AE49" s="44" t="str">
        <f t="shared" si="6"/>
        <v/>
      </c>
      <c r="AF49" s="44" t="str">
        <f>IF(AE49="","",IF(AC49&lt;&gt;"Subscriber","",IF('Entry Tab'!AC50="","0",AE49)))</f>
        <v/>
      </c>
    </row>
    <row r="50" spans="1:32" x14ac:dyDescent="0.2">
      <c r="A50" s="36" t="str">
        <f t="shared" si="7"/>
        <v/>
      </c>
      <c r="B50" s="36" t="str">
        <f>IF('Entry Tab'!A51="","",IF(TRIM('Entry Tab'!E51)="","Subscriber",IF(OR(TRIM('Entry Tab'!E51)="Wife",TRIM('Entry Tab'!E51)="Husband"),"Spouse","Child")))</f>
        <v/>
      </c>
      <c r="C50" s="85" t="str">
        <f>IF(TRIM('Entry Tab'!A51)="","",TRIM('Entry Tab'!A51))</f>
        <v/>
      </c>
      <c r="D50" s="85" t="str">
        <f>IF(TRIM('Entry Tab'!A51)="","",TRIM('Entry Tab'!B51))</f>
        <v/>
      </c>
      <c r="E50" s="69" t="str">
        <f>IF(B50="Subscriber",'Entry Tab'!L51,"")</f>
        <v/>
      </c>
      <c r="F50" s="86" t="str">
        <f>IF('Entry Tab'!F51="","",'Entry Tab'!F51)</f>
        <v/>
      </c>
      <c r="G50" s="85" t="str">
        <f>IF(TRIM('Entry Tab'!G51)="","",TRIM('Entry Tab'!G51))</f>
        <v/>
      </c>
      <c r="H50" s="36" t="str">
        <f>IF(TRIM('Entry Tab'!A51)="","",IF(B50&lt;&gt;"Subscriber","",IF(AND(B50="Subscriber",OR(TRIM('Entry Tab'!AO51)&lt;&gt;"",TRIM('Entry Tab'!AN51)&lt;&gt;"",TRIM('Entry Tab'!AP51)&lt;&gt;"")),$AP$1,"0")))</f>
        <v/>
      </c>
      <c r="I50" s="71" t="str">
        <f>IF(TRIM('Entry Tab'!A51)="","","N")</f>
        <v/>
      </c>
      <c r="J50" s="42" t="str">
        <f>IF(B50&lt;&gt;"Subscriber","",IF('Entry Tab'!W51="",'QRS Subscriber Census Converter'!T50,IF('Entry Tab'!W51="Spousal Coverage",8,IF('Entry Tab'!W51="Medicare",11,IF('Entry Tab'!W51="Health coverage through another job",9,IF(OR('Entry Tab'!W51="Do not want",'Entry Tab'!W51="Other (provide reason here)"),12,10))))))</f>
        <v/>
      </c>
      <c r="K50" s="42" t="str">
        <f>IF(TRIM('Entry Tab'!A51)="","",IF(B50&lt;&gt;"Subscriber","",IF(AND(B50="Subscriber",dental="No"),13,IF(TRIM('Entry Tab'!X51)&lt;&gt;"",IF('Entry Tab'!X51="Spousal Coverage",8,13),IF(Z50="","",Z50)))))</f>
        <v/>
      </c>
      <c r="L50" s="36" t="str">
        <f t="shared" si="0"/>
        <v/>
      </c>
      <c r="M50" s="36" t="str">
        <f>IF(B50&lt;&gt;"Subscriber","",IF(disability="No",0,IF(AND(B50="Subscriber",'Entry Tab'!AE51&lt;&gt;""),1,0)))</f>
        <v/>
      </c>
      <c r="N50" s="37" t="str">
        <f>IF(B50&lt;&gt;"Subscriber","",IF(AND(B50="Subscriber",otherLoc="No"),workZip,'Entry Tab'!P51))</f>
        <v/>
      </c>
      <c r="O50" s="112"/>
      <c r="P50" s="36" t="str">
        <f t="shared" si="8"/>
        <v/>
      </c>
      <c r="Q50" s="36" t="str">
        <f>IF('Entry Tab'!A51="","",IF(TRIM('Entry Tab'!E51)="","Subscriber",IF(OR(TRIM('Entry Tab'!E51)="Wife",TRIM('Entry Tab'!E51)="Husband"),"Spouse","Child")))</f>
        <v/>
      </c>
      <c r="R50" s="44" t="str">
        <f>IF(B50="","",IF('Entry Tab'!W51&lt;&gt;"",0,IF(Q50="Subscriber",1,IF(Q50="Spouse",1,0.01))))</f>
        <v/>
      </c>
      <c r="S50" s="44" t="str">
        <f t="shared" si="1"/>
        <v/>
      </c>
      <c r="T50" s="44" t="str">
        <f t="shared" si="2"/>
        <v/>
      </c>
      <c r="U50" s="113"/>
      <c r="V50" s="36" t="str">
        <f t="shared" si="9"/>
        <v/>
      </c>
      <c r="W50" s="36" t="str">
        <f>IF('Entry Tab'!A51="","",IF('Entry Tab'!X51&lt;&gt;"","Waive",IF(TRIM('Entry Tab'!E51)="","Subscriber",IF(OR(TRIM('Entry Tab'!E51)="Wife",TRIM('Entry Tab'!E51)="Husband"),"Spouse","Child"))))</f>
        <v/>
      </c>
      <c r="X50" s="44" t="str">
        <f t="shared" si="3"/>
        <v/>
      </c>
      <c r="Y50" s="44" t="str">
        <f t="shared" si="4"/>
        <v/>
      </c>
      <c r="Z50" s="44" t="str">
        <f t="shared" si="5"/>
        <v/>
      </c>
      <c r="AB50" s="36" t="str">
        <f t="shared" si="10"/>
        <v/>
      </c>
      <c r="AC50" s="36" t="str">
        <f>IF('Entry Tab'!A51="","",IF(TRIM('Entry Tab'!E51)="","Subscriber",IF(OR(TRIM('Entry Tab'!E51)="Wife",TRIM('Entry Tab'!E51)="Husband"),"Spouse","Child")))</f>
        <v/>
      </c>
      <c r="AD50" s="44" t="str">
        <f>IF(B50="","",IF('Entry Tab'!AC51="",0,1))</f>
        <v/>
      </c>
      <c r="AE50" s="44" t="str">
        <f t="shared" si="6"/>
        <v/>
      </c>
      <c r="AF50" s="44" t="str">
        <f>IF(AE50="","",IF(AC50&lt;&gt;"Subscriber","",IF('Entry Tab'!AC51="","0",AE50)))</f>
        <v/>
      </c>
    </row>
    <row r="51" spans="1:32" x14ac:dyDescent="0.2">
      <c r="A51" s="36" t="str">
        <f t="shared" si="7"/>
        <v/>
      </c>
      <c r="B51" s="36" t="str">
        <f>IF('Entry Tab'!A52="","",IF(TRIM('Entry Tab'!E52)="","Subscriber",IF(OR(TRIM('Entry Tab'!E52)="Wife",TRIM('Entry Tab'!E52)="Husband"),"Spouse","Child")))</f>
        <v/>
      </c>
      <c r="C51" s="85" t="str">
        <f>IF(TRIM('Entry Tab'!A52)="","",TRIM('Entry Tab'!A52))</f>
        <v/>
      </c>
      <c r="D51" s="85" t="str">
        <f>IF(TRIM('Entry Tab'!A52)="","",TRIM('Entry Tab'!B52))</f>
        <v/>
      </c>
      <c r="E51" s="69" t="str">
        <f>IF(B51="Subscriber",'Entry Tab'!L52,"")</f>
        <v/>
      </c>
      <c r="F51" s="86" t="str">
        <f>IF('Entry Tab'!F52="","",'Entry Tab'!F52)</f>
        <v/>
      </c>
      <c r="G51" s="85" t="str">
        <f>IF(TRIM('Entry Tab'!G52)="","",TRIM('Entry Tab'!G52))</f>
        <v/>
      </c>
      <c r="H51" s="36" t="str">
        <f>IF(TRIM('Entry Tab'!A52)="","",IF(B51&lt;&gt;"Subscriber","",IF(AND(B51="Subscriber",OR(TRIM('Entry Tab'!AO52)&lt;&gt;"",TRIM('Entry Tab'!AN52)&lt;&gt;"",TRIM('Entry Tab'!AP52)&lt;&gt;"")),$AP$1,"0")))</f>
        <v/>
      </c>
      <c r="I51" s="71" t="str">
        <f>IF(TRIM('Entry Tab'!A52)="","","N")</f>
        <v/>
      </c>
      <c r="J51" s="42" t="str">
        <f>IF(B51&lt;&gt;"Subscriber","",IF('Entry Tab'!W52="",'QRS Subscriber Census Converter'!T51,IF('Entry Tab'!W52="Spousal Coverage",8,IF('Entry Tab'!W52="Medicare",11,IF('Entry Tab'!W52="Health coverage through another job",9,IF(OR('Entry Tab'!W52="Do not want",'Entry Tab'!W52="Other (provide reason here)"),12,10))))))</f>
        <v/>
      </c>
      <c r="K51" s="42" t="str">
        <f>IF(TRIM('Entry Tab'!A52)="","",IF(B51&lt;&gt;"Subscriber","",IF(AND(B51="Subscriber",dental="No"),13,IF(TRIM('Entry Tab'!X52)&lt;&gt;"",IF('Entry Tab'!X52="Spousal Coverage",8,13),IF(Z51="","",Z51)))))</f>
        <v/>
      </c>
      <c r="L51" s="36" t="str">
        <f t="shared" si="0"/>
        <v/>
      </c>
      <c r="M51" s="36" t="str">
        <f>IF(B51&lt;&gt;"Subscriber","",IF(disability="No",0,IF(AND(B51="Subscriber",'Entry Tab'!AE52&lt;&gt;""),1,0)))</f>
        <v/>
      </c>
      <c r="N51" s="37" t="str">
        <f>IF(B51&lt;&gt;"Subscriber","",IF(AND(B51="Subscriber",otherLoc="No"),workZip,'Entry Tab'!P52))</f>
        <v/>
      </c>
      <c r="O51" s="112"/>
      <c r="P51" s="36" t="str">
        <f t="shared" si="8"/>
        <v/>
      </c>
      <c r="Q51" s="36" t="str">
        <f>IF('Entry Tab'!A52="","",IF(TRIM('Entry Tab'!E52)="","Subscriber",IF(OR(TRIM('Entry Tab'!E52)="Wife",TRIM('Entry Tab'!E52)="Husband"),"Spouse","Child")))</f>
        <v/>
      </c>
      <c r="R51" s="44" t="str">
        <f>IF(B51="","",IF('Entry Tab'!W52&lt;&gt;"",0,IF(Q51="Subscriber",1,IF(Q51="Spouse",1,0.01))))</f>
        <v/>
      </c>
      <c r="S51" s="44" t="str">
        <f t="shared" si="1"/>
        <v/>
      </c>
      <c r="T51" s="44" t="str">
        <f t="shared" si="2"/>
        <v/>
      </c>
      <c r="U51" s="113"/>
      <c r="V51" s="36" t="str">
        <f t="shared" si="9"/>
        <v/>
      </c>
      <c r="W51" s="36" t="str">
        <f>IF('Entry Tab'!A52="","",IF('Entry Tab'!X52&lt;&gt;"","Waive",IF(TRIM('Entry Tab'!E52)="","Subscriber",IF(OR(TRIM('Entry Tab'!E52)="Wife",TRIM('Entry Tab'!E52)="Husband"),"Spouse","Child"))))</f>
        <v/>
      </c>
      <c r="X51" s="44" t="str">
        <f t="shared" si="3"/>
        <v/>
      </c>
      <c r="Y51" s="44" t="str">
        <f t="shared" si="4"/>
        <v/>
      </c>
      <c r="Z51" s="44" t="str">
        <f t="shared" si="5"/>
        <v/>
      </c>
      <c r="AB51" s="36" t="str">
        <f t="shared" si="10"/>
        <v/>
      </c>
      <c r="AC51" s="36" t="str">
        <f>IF('Entry Tab'!A52="","",IF(TRIM('Entry Tab'!E52)="","Subscriber",IF(OR(TRIM('Entry Tab'!E52)="Wife",TRIM('Entry Tab'!E52)="Husband"),"Spouse","Child")))</f>
        <v/>
      </c>
      <c r="AD51" s="44" t="str">
        <f>IF(B51="","",IF('Entry Tab'!AC52="",0,1))</f>
        <v/>
      </c>
      <c r="AE51" s="44" t="str">
        <f t="shared" si="6"/>
        <v/>
      </c>
      <c r="AF51" s="44" t="str">
        <f>IF(AE51="","",IF(AC51&lt;&gt;"Subscriber","",IF('Entry Tab'!AC52="","0",AE51)))</f>
        <v/>
      </c>
    </row>
    <row r="52" spans="1:32" x14ac:dyDescent="0.2">
      <c r="A52" s="36" t="str">
        <f t="shared" si="7"/>
        <v/>
      </c>
      <c r="B52" s="36" t="str">
        <f>IF('Entry Tab'!A53="","",IF(TRIM('Entry Tab'!E53)="","Subscriber",IF(OR(TRIM('Entry Tab'!E53)="Wife",TRIM('Entry Tab'!E53)="Husband"),"Spouse","Child")))</f>
        <v/>
      </c>
      <c r="C52" s="85" t="str">
        <f>IF(TRIM('Entry Tab'!A53)="","",TRIM('Entry Tab'!A53))</f>
        <v/>
      </c>
      <c r="D52" s="85" t="str">
        <f>IF(TRIM('Entry Tab'!A53)="","",TRIM('Entry Tab'!B53))</f>
        <v/>
      </c>
      <c r="E52" s="69" t="str">
        <f>IF(B52="Subscriber",'Entry Tab'!L53,"")</f>
        <v/>
      </c>
      <c r="F52" s="86" t="str">
        <f>IF('Entry Tab'!F53="","",'Entry Tab'!F53)</f>
        <v/>
      </c>
      <c r="G52" s="85" t="str">
        <f>IF(TRIM('Entry Tab'!G53)="","",TRIM('Entry Tab'!G53))</f>
        <v/>
      </c>
      <c r="H52" s="36" t="str">
        <f>IF(TRIM('Entry Tab'!A53)="","",IF(B52&lt;&gt;"Subscriber","",IF(AND(B52="Subscriber",OR(TRIM('Entry Tab'!AO53)&lt;&gt;"",TRIM('Entry Tab'!AN53)&lt;&gt;"",TRIM('Entry Tab'!AP53)&lt;&gt;"")),$AP$1,"0")))</f>
        <v/>
      </c>
      <c r="I52" s="71" t="str">
        <f>IF(TRIM('Entry Tab'!A53)="","","N")</f>
        <v/>
      </c>
      <c r="J52" s="42" t="str">
        <f>IF(B52&lt;&gt;"Subscriber","",IF('Entry Tab'!W53="",'QRS Subscriber Census Converter'!T52,IF('Entry Tab'!W53="Spousal Coverage",8,IF('Entry Tab'!W53="Medicare",11,IF('Entry Tab'!W53="Health coverage through another job",9,IF(OR('Entry Tab'!W53="Do not want",'Entry Tab'!W53="Other (provide reason here)"),12,10))))))</f>
        <v/>
      </c>
      <c r="K52" s="42" t="str">
        <f>IF(TRIM('Entry Tab'!A53)="","",IF(B52&lt;&gt;"Subscriber","",IF(AND(B52="Subscriber",dental="No"),13,IF(TRIM('Entry Tab'!X53)&lt;&gt;"",IF('Entry Tab'!X53="Spousal Coverage",8,13),IF(Z52="","",Z52)))))</f>
        <v/>
      </c>
      <c r="L52" s="36" t="str">
        <f t="shared" si="0"/>
        <v/>
      </c>
      <c r="M52" s="36" t="str">
        <f>IF(B52&lt;&gt;"Subscriber","",IF(disability="No",0,IF(AND(B52="Subscriber",'Entry Tab'!AE53&lt;&gt;""),1,0)))</f>
        <v/>
      </c>
      <c r="N52" s="37" t="str">
        <f>IF(B52&lt;&gt;"Subscriber","",IF(AND(B52="Subscriber",otherLoc="No"),workZip,'Entry Tab'!P53))</f>
        <v/>
      </c>
      <c r="O52" s="112"/>
      <c r="P52" s="36" t="str">
        <f t="shared" si="8"/>
        <v/>
      </c>
      <c r="Q52" s="36" t="str">
        <f>IF('Entry Tab'!A53="","",IF(TRIM('Entry Tab'!E53)="","Subscriber",IF(OR(TRIM('Entry Tab'!E53)="Wife",TRIM('Entry Tab'!E53)="Husband"),"Spouse","Child")))</f>
        <v/>
      </c>
      <c r="R52" s="44" t="str">
        <f>IF(B52="","",IF('Entry Tab'!W53&lt;&gt;"",0,IF(Q52="Subscriber",1,IF(Q52="Spouse",1,0.01))))</f>
        <v/>
      </c>
      <c r="S52" s="44" t="str">
        <f t="shared" si="1"/>
        <v/>
      </c>
      <c r="T52" s="44" t="str">
        <f t="shared" si="2"/>
        <v/>
      </c>
      <c r="U52" s="113"/>
      <c r="V52" s="36" t="str">
        <f t="shared" si="9"/>
        <v/>
      </c>
      <c r="W52" s="36" t="str">
        <f>IF('Entry Tab'!A53="","",IF('Entry Tab'!X53&lt;&gt;"","Waive",IF(TRIM('Entry Tab'!E53)="","Subscriber",IF(OR(TRIM('Entry Tab'!E53)="Wife",TRIM('Entry Tab'!E53)="Husband"),"Spouse","Child"))))</f>
        <v/>
      </c>
      <c r="X52" s="44" t="str">
        <f t="shared" si="3"/>
        <v/>
      </c>
      <c r="Y52" s="44" t="str">
        <f t="shared" si="4"/>
        <v/>
      </c>
      <c r="Z52" s="44" t="str">
        <f t="shared" si="5"/>
        <v/>
      </c>
      <c r="AB52" s="36" t="str">
        <f t="shared" si="10"/>
        <v/>
      </c>
      <c r="AC52" s="36" t="str">
        <f>IF('Entry Tab'!A53="","",IF(TRIM('Entry Tab'!E53)="","Subscriber",IF(OR(TRIM('Entry Tab'!E53)="Wife",TRIM('Entry Tab'!E53)="Husband"),"Spouse","Child")))</f>
        <v/>
      </c>
      <c r="AD52" s="44" t="str">
        <f>IF(B52="","",IF('Entry Tab'!AC53="",0,1))</f>
        <v/>
      </c>
      <c r="AE52" s="44" t="str">
        <f t="shared" si="6"/>
        <v/>
      </c>
      <c r="AF52" s="44" t="str">
        <f>IF(AE52="","",IF(AC52&lt;&gt;"Subscriber","",IF('Entry Tab'!AC53="","0",AE52)))</f>
        <v/>
      </c>
    </row>
    <row r="53" spans="1:32" x14ac:dyDescent="0.2">
      <c r="A53" s="36" t="str">
        <f t="shared" si="7"/>
        <v/>
      </c>
      <c r="B53" s="36" t="str">
        <f>IF('Entry Tab'!A54="","",IF(TRIM('Entry Tab'!E54)="","Subscriber",IF(OR(TRIM('Entry Tab'!E54)="Wife",TRIM('Entry Tab'!E54)="Husband"),"Spouse","Child")))</f>
        <v/>
      </c>
      <c r="C53" s="85" t="str">
        <f>IF(TRIM('Entry Tab'!A54)="","",TRIM('Entry Tab'!A54))</f>
        <v/>
      </c>
      <c r="D53" s="85" t="str">
        <f>IF(TRIM('Entry Tab'!A54)="","",TRIM('Entry Tab'!B54))</f>
        <v/>
      </c>
      <c r="E53" s="69" t="str">
        <f>IF(B53="Subscriber",'Entry Tab'!L54,"")</f>
        <v/>
      </c>
      <c r="F53" s="86" t="str">
        <f>IF('Entry Tab'!F54="","",'Entry Tab'!F54)</f>
        <v/>
      </c>
      <c r="G53" s="85" t="str">
        <f>IF(TRIM('Entry Tab'!G54)="","",TRIM('Entry Tab'!G54))</f>
        <v/>
      </c>
      <c r="H53" s="36" t="str">
        <f>IF(TRIM('Entry Tab'!A54)="","",IF(B53&lt;&gt;"Subscriber","",IF(AND(B53="Subscriber",OR(TRIM('Entry Tab'!AO54)&lt;&gt;"",TRIM('Entry Tab'!AN54)&lt;&gt;"",TRIM('Entry Tab'!AP54)&lt;&gt;"")),$AP$1,"0")))</f>
        <v/>
      </c>
      <c r="I53" s="71" t="str">
        <f>IF(TRIM('Entry Tab'!A54)="","","N")</f>
        <v/>
      </c>
      <c r="J53" s="42" t="str">
        <f>IF(B53&lt;&gt;"Subscriber","",IF('Entry Tab'!W54="",'QRS Subscriber Census Converter'!T53,IF('Entry Tab'!W54="Spousal Coverage",8,IF('Entry Tab'!W54="Medicare",11,IF('Entry Tab'!W54="Health coverage through another job",9,IF(OR('Entry Tab'!W54="Do not want",'Entry Tab'!W54="Other (provide reason here)"),12,10))))))</f>
        <v/>
      </c>
      <c r="K53" s="42" t="str">
        <f>IF(TRIM('Entry Tab'!A54)="","",IF(B53&lt;&gt;"Subscriber","",IF(AND(B53="Subscriber",dental="No"),13,IF(TRIM('Entry Tab'!X54)&lt;&gt;"",IF('Entry Tab'!X54="Spousal Coverage",8,13),IF(Z53="","",Z53)))))</f>
        <v/>
      </c>
      <c r="L53" s="36" t="str">
        <f t="shared" si="0"/>
        <v/>
      </c>
      <c r="M53" s="36" t="str">
        <f>IF(B53&lt;&gt;"Subscriber","",IF(disability="No",0,IF(AND(B53="Subscriber",'Entry Tab'!AE54&lt;&gt;""),1,0)))</f>
        <v/>
      </c>
      <c r="N53" s="37" t="str">
        <f>IF(B53&lt;&gt;"Subscriber","",IF(AND(B53="Subscriber",otherLoc="No"),workZip,'Entry Tab'!P54))</f>
        <v/>
      </c>
      <c r="O53" s="112"/>
      <c r="P53" s="36" t="str">
        <f t="shared" si="8"/>
        <v/>
      </c>
      <c r="Q53" s="36" t="str">
        <f>IF('Entry Tab'!A54="","",IF(TRIM('Entry Tab'!E54)="","Subscriber",IF(OR(TRIM('Entry Tab'!E54)="Wife",TRIM('Entry Tab'!E54)="Husband"),"Spouse","Child")))</f>
        <v/>
      </c>
      <c r="R53" s="44" t="str">
        <f>IF(B53="","",IF('Entry Tab'!W54&lt;&gt;"",0,IF(Q53="Subscriber",1,IF(Q53="Spouse",1,0.01))))</f>
        <v/>
      </c>
      <c r="S53" s="44" t="str">
        <f t="shared" si="1"/>
        <v/>
      </c>
      <c r="T53" s="44" t="str">
        <f t="shared" si="2"/>
        <v/>
      </c>
      <c r="U53" s="113"/>
      <c r="V53" s="36" t="str">
        <f t="shared" si="9"/>
        <v/>
      </c>
      <c r="W53" s="36" t="str">
        <f>IF('Entry Tab'!A54="","",IF('Entry Tab'!X54&lt;&gt;"","Waive",IF(TRIM('Entry Tab'!E54)="","Subscriber",IF(OR(TRIM('Entry Tab'!E54)="Wife",TRIM('Entry Tab'!E54)="Husband"),"Spouse","Child"))))</f>
        <v/>
      </c>
      <c r="X53" s="44" t="str">
        <f t="shared" si="3"/>
        <v/>
      </c>
      <c r="Y53" s="44" t="str">
        <f t="shared" si="4"/>
        <v/>
      </c>
      <c r="Z53" s="44" t="str">
        <f t="shared" si="5"/>
        <v/>
      </c>
      <c r="AB53" s="36" t="str">
        <f t="shared" si="10"/>
        <v/>
      </c>
      <c r="AC53" s="36" t="str">
        <f>IF('Entry Tab'!A54="","",IF(TRIM('Entry Tab'!E54)="","Subscriber",IF(OR(TRIM('Entry Tab'!E54)="Wife",TRIM('Entry Tab'!E54)="Husband"),"Spouse","Child")))</f>
        <v/>
      </c>
      <c r="AD53" s="44" t="str">
        <f>IF(B53="","",IF('Entry Tab'!AC54="",0,1))</f>
        <v/>
      </c>
      <c r="AE53" s="44" t="str">
        <f t="shared" si="6"/>
        <v/>
      </c>
      <c r="AF53" s="44" t="str">
        <f>IF(AE53="","",IF(AC53&lt;&gt;"Subscriber","",IF('Entry Tab'!AC54="","0",AE53)))</f>
        <v/>
      </c>
    </row>
    <row r="54" spans="1:32" x14ac:dyDescent="0.2">
      <c r="A54" s="36" t="str">
        <f t="shared" si="7"/>
        <v/>
      </c>
      <c r="B54" s="36" t="str">
        <f>IF('Entry Tab'!A55="","",IF(TRIM('Entry Tab'!E55)="","Subscriber",IF(OR(TRIM('Entry Tab'!E55)="Wife",TRIM('Entry Tab'!E55)="Husband"),"Spouse","Child")))</f>
        <v/>
      </c>
      <c r="C54" s="85" t="str">
        <f>IF(TRIM('Entry Tab'!A55)="","",TRIM('Entry Tab'!A55))</f>
        <v/>
      </c>
      <c r="D54" s="85" t="str">
        <f>IF(TRIM('Entry Tab'!A55)="","",TRIM('Entry Tab'!B55))</f>
        <v/>
      </c>
      <c r="E54" s="69" t="str">
        <f>IF(B54="Subscriber",'Entry Tab'!L55,"")</f>
        <v/>
      </c>
      <c r="F54" s="86" t="str">
        <f>IF('Entry Tab'!F55="","",'Entry Tab'!F55)</f>
        <v/>
      </c>
      <c r="G54" s="85" t="str">
        <f>IF(TRIM('Entry Tab'!G55)="","",TRIM('Entry Tab'!G55))</f>
        <v/>
      </c>
      <c r="H54" s="36" t="str">
        <f>IF(TRIM('Entry Tab'!A55)="","",IF(B54&lt;&gt;"Subscriber","",IF(AND(B54="Subscriber",OR(TRIM('Entry Tab'!AO55)&lt;&gt;"",TRIM('Entry Tab'!AN55)&lt;&gt;"",TRIM('Entry Tab'!AP55)&lt;&gt;"")),$AP$1,"0")))</f>
        <v/>
      </c>
      <c r="I54" s="71" t="str">
        <f>IF(TRIM('Entry Tab'!A55)="","","N")</f>
        <v/>
      </c>
      <c r="J54" s="42" t="str">
        <f>IF(B54&lt;&gt;"Subscriber","",IF('Entry Tab'!W55="",'QRS Subscriber Census Converter'!T54,IF('Entry Tab'!W55="Spousal Coverage",8,IF('Entry Tab'!W55="Medicare",11,IF('Entry Tab'!W55="Health coverage through another job",9,IF(OR('Entry Tab'!W55="Do not want",'Entry Tab'!W55="Other (provide reason here)"),12,10))))))</f>
        <v/>
      </c>
      <c r="K54" s="42" t="str">
        <f>IF(TRIM('Entry Tab'!A55)="","",IF(B54&lt;&gt;"Subscriber","",IF(AND(B54="Subscriber",dental="No"),13,IF(TRIM('Entry Tab'!X55)&lt;&gt;"",IF('Entry Tab'!X55="Spousal Coverage",8,13),IF(Z54="","",Z54)))))</f>
        <v/>
      </c>
      <c r="L54" s="36" t="str">
        <f t="shared" si="0"/>
        <v/>
      </c>
      <c r="M54" s="36" t="str">
        <f>IF(B54&lt;&gt;"Subscriber","",IF(disability="No",0,IF(AND(B54="Subscriber",'Entry Tab'!AE55&lt;&gt;""),1,0)))</f>
        <v/>
      </c>
      <c r="N54" s="37" t="str">
        <f>IF(B54&lt;&gt;"Subscriber","",IF(AND(B54="Subscriber",otherLoc="No"),workZip,'Entry Tab'!P55))</f>
        <v/>
      </c>
      <c r="O54" s="112"/>
      <c r="P54" s="36" t="str">
        <f t="shared" si="8"/>
        <v/>
      </c>
      <c r="Q54" s="36" t="str">
        <f>IF('Entry Tab'!A55="","",IF(TRIM('Entry Tab'!E55)="","Subscriber",IF(OR(TRIM('Entry Tab'!E55)="Wife",TRIM('Entry Tab'!E55)="Husband"),"Spouse","Child")))</f>
        <v/>
      </c>
      <c r="R54" s="44" t="str">
        <f>IF(B54="","",IF('Entry Tab'!W55&lt;&gt;"",0,IF(Q54="Subscriber",1,IF(Q54="Spouse",1,0.01))))</f>
        <v/>
      </c>
      <c r="S54" s="44" t="str">
        <f t="shared" si="1"/>
        <v/>
      </c>
      <c r="T54" s="44" t="str">
        <f t="shared" si="2"/>
        <v/>
      </c>
      <c r="U54" s="113"/>
      <c r="V54" s="36" t="str">
        <f t="shared" si="9"/>
        <v/>
      </c>
      <c r="W54" s="36" t="str">
        <f>IF('Entry Tab'!A55="","",IF('Entry Tab'!X55&lt;&gt;"","Waive",IF(TRIM('Entry Tab'!E55)="","Subscriber",IF(OR(TRIM('Entry Tab'!E55)="Wife",TRIM('Entry Tab'!E55)="Husband"),"Spouse","Child"))))</f>
        <v/>
      </c>
      <c r="X54" s="44" t="str">
        <f t="shared" si="3"/>
        <v/>
      </c>
      <c r="Y54" s="44" t="str">
        <f t="shared" si="4"/>
        <v/>
      </c>
      <c r="Z54" s="44" t="str">
        <f t="shared" si="5"/>
        <v/>
      </c>
      <c r="AB54" s="36" t="str">
        <f t="shared" si="10"/>
        <v/>
      </c>
      <c r="AC54" s="36" t="str">
        <f>IF('Entry Tab'!A55="","",IF(TRIM('Entry Tab'!E55)="","Subscriber",IF(OR(TRIM('Entry Tab'!E55)="Wife",TRIM('Entry Tab'!E55)="Husband"),"Spouse","Child")))</f>
        <v/>
      </c>
      <c r="AD54" s="44" t="str">
        <f>IF(B54="","",IF('Entry Tab'!AC55="",0,1))</f>
        <v/>
      </c>
      <c r="AE54" s="44" t="str">
        <f t="shared" si="6"/>
        <v/>
      </c>
      <c r="AF54" s="44" t="str">
        <f>IF(AE54="","",IF(AC54&lt;&gt;"Subscriber","",IF('Entry Tab'!AC55="","0",AE54)))</f>
        <v/>
      </c>
    </row>
    <row r="55" spans="1:32" x14ac:dyDescent="0.2">
      <c r="A55" s="36" t="str">
        <f t="shared" si="7"/>
        <v/>
      </c>
      <c r="B55" s="36" t="str">
        <f>IF('Entry Tab'!A56="","",IF(TRIM('Entry Tab'!E56)="","Subscriber",IF(OR(TRIM('Entry Tab'!E56)="Wife",TRIM('Entry Tab'!E56)="Husband"),"Spouse","Child")))</f>
        <v/>
      </c>
      <c r="C55" s="85" t="str">
        <f>IF(TRIM('Entry Tab'!A56)="","",TRIM('Entry Tab'!A56))</f>
        <v/>
      </c>
      <c r="D55" s="85" t="str">
        <f>IF(TRIM('Entry Tab'!A56)="","",TRIM('Entry Tab'!B56))</f>
        <v/>
      </c>
      <c r="E55" s="69" t="str">
        <f>IF(B55="Subscriber",'Entry Tab'!L56,"")</f>
        <v/>
      </c>
      <c r="F55" s="86" t="str">
        <f>IF('Entry Tab'!F56="","",'Entry Tab'!F56)</f>
        <v/>
      </c>
      <c r="G55" s="85" t="str">
        <f>IF(TRIM('Entry Tab'!G56)="","",TRIM('Entry Tab'!G56))</f>
        <v/>
      </c>
      <c r="H55" s="36" t="str">
        <f>IF(TRIM('Entry Tab'!A56)="","",IF(B55&lt;&gt;"Subscriber","",IF(AND(B55="Subscriber",OR(TRIM('Entry Tab'!AO56)&lt;&gt;"",TRIM('Entry Tab'!AN56)&lt;&gt;"",TRIM('Entry Tab'!AP56)&lt;&gt;"")),$AP$1,"0")))</f>
        <v/>
      </c>
      <c r="I55" s="71" t="str">
        <f>IF(TRIM('Entry Tab'!A56)="","","N")</f>
        <v/>
      </c>
      <c r="J55" s="42" t="str">
        <f>IF(B55&lt;&gt;"Subscriber","",IF('Entry Tab'!W56="",'QRS Subscriber Census Converter'!T55,IF('Entry Tab'!W56="Spousal Coverage",8,IF('Entry Tab'!W56="Medicare",11,IF('Entry Tab'!W56="Health coverage through another job",9,IF(OR('Entry Tab'!W56="Do not want",'Entry Tab'!W56="Other (provide reason here)"),12,10))))))</f>
        <v/>
      </c>
      <c r="K55" s="42" t="str">
        <f>IF(TRIM('Entry Tab'!A56)="","",IF(B55&lt;&gt;"Subscriber","",IF(AND(B55="Subscriber",dental="No"),13,IF(TRIM('Entry Tab'!X56)&lt;&gt;"",IF('Entry Tab'!X56="Spousal Coverage",8,13),IF(Z55="","",Z55)))))</f>
        <v/>
      </c>
      <c r="L55" s="36" t="str">
        <f t="shared" si="0"/>
        <v/>
      </c>
      <c r="M55" s="36" t="str">
        <f>IF(B55&lt;&gt;"Subscriber","",IF(disability="No",0,IF(AND(B55="Subscriber",'Entry Tab'!AE56&lt;&gt;""),1,0)))</f>
        <v/>
      </c>
      <c r="N55" s="37" t="str">
        <f>IF(B55&lt;&gt;"Subscriber","",IF(AND(B55="Subscriber",otherLoc="No"),workZip,'Entry Tab'!P56))</f>
        <v/>
      </c>
      <c r="O55" s="112"/>
      <c r="P55" s="36" t="str">
        <f t="shared" si="8"/>
        <v/>
      </c>
      <c r="Q55" s="36" t="str">
        <f>IF('Entry Tab'!A56="","",IF(TRIM('Entry Tab'!E56)="","Subscriber",IF(OR(TRIM('Entry Tab'!E56)="Wife",TRIM('Entry Tab'!E56)="Husband"),"Spouse","Child")))</f>
        <v/>
      </c>
      <c r="R55" s="44" t="str">
        <f>IF(B55="","",IF('Entry Tab'!W56&lt;&gt;"",0,IF(Q55="Subscriber",1,IF(Q55="Spouse",1,0.01))))</f>
        <v/>
      </c>
      <c r="S55" s="44" t="str">
        <f t="shared" si="1"/>
        <v/>
      </c>
      <c r="T55" s="44" t="str">
        <f t="shared" si="2"/>
        <v/>
      </c>
      <c r="U55" s="113"/>
      <c r="V55" s="36" t="str">
        <f t="shared" si="9"/>
        <v/>
      </c>
      <c r="W55" s="36" t="str">
        <f>IF('Entry Tab'!A56="","",IF('Entry Tab'!X56&lt;&gt;"","Waive",IF(TRIM('Entry Tab'!E56)="","Subscriber",IF(OR(TRIM('Entry Tab'!E56)="Wife",TRIM('Entry Tab'!E56)="Husband"),"Spouse","Child"))))</f>
        <v/>
      </c>
      <c r="X55" s="44" t="str">
        <f t="shared" si="3"/>
        <v/>
      </c>
      <c r="Y55" s="44" t="str">
        <f t="shared" si="4"/>
        <v/>
      </c>
      <c r="Z55" s="44" t="str">
        <f t="shared" si="5"/>
        <v/>
      </c>
      <c r="AB55" s="36" t="str">
        <f t="shared" si="10"/>
        <v/>
      </c>
      <c r="AC55" s="36" t="str">
        <f>IF('Entry Tab'!A56="","",IF(TRIM('Entry Tab'!E56)="","Subscriber",IF(OR(TRIM('Entry Tab'!E56)="Wife",TRIM('Entry Tab'!E56)="Husband"),"Spouse","Child")))</f>
        <v/>
      </c>
      <c r="AD55" s="44" t="str">
        <f>IF(B55="","",IF('Entry Tab'!AC56="",0,1))</f>
        <v/>
      </c>
      <c r="AE55" s="44" t="str">
        <f t="shared" si="6"/>
        <v/>
      </c>
      <c r="AF55" s="44" t="str">
        <f>IF(AE55="","",IF(AC55&lt;&gt;"Subscriber","",IF('Entry Tab'!AC56="","0",AE55)))</f>
        <v/>
      </c>
    </row>
    <row r="56" spans="1:32" x14ac:dyDescent="0.2">
      <c r="A56" s="36" t="str">
        <f t="shared" si="7"/>
        <v/>
      </c>
      <c r="B56" s="36" t="str">
        <f>IF('Entry Tab'!A57="","",IF(TRIM('Entry Tab'!E57)="","Subscriber",IF(OR(TRIM('Entry Tab'!E57)="Wife",TRIM('Entry Tab'!E57)="Husband"),"Spouse","Child")))</f>
        <v/>
      </c>
      <c r="C56" s="85" t="str">
        <f>IF(TRIM('Entry Tab'!A57)="","",TRIM('Entry Tab'!A57))</f>
        <v/>
      </c>
      <c r="D56" s="85" t="str">
        <f>IF(TRIM('Entry Tab'!A57)="","",TRIM('Entry Tab'!B57))</f>
        <v/>
      </c>
      <c r="E56" s="69" t="str">
        <f>IF(B56="Subscriber",'Entry Tab'!L57,"")</f>
        <v/>
      </c>
      <c r="F56" s="86" t="str">
        <f>IF('Entry Tab'!F57="","",'Entry Tab'!F57)</f>
        <v/>
      </c>
      <c r="G56" s="85" t="str">
        <f>IF(TRIM('Entry Tab'!G57)="","",TRIM('Entry Tab'!G57))</f>
        <v/>
      </c>
      <c r="H56" s="36" t="str">
        <f>IF(TRIM('Entry Tab'!A57)="","",IF(B56&lt;&gt;"Subscriber","",IF(AND(B56="Subscriber",OR(TRIM('Entry Tab'!AO57)&lt;&gt;"",TRIM('Entry Tab'!AN57)&lt;&gt;"",TRIM('Entry Tab'!AP57)&lt;&gt;"")),$AP$1,"0")))</f>
        <v/>
      </c>
      <c r="I56" s="71" t="str">
        <f>IF(TRIM('Entry Tab'!A57)="","","N")</f>
        <v/>
      </c>
      <c r="J56" s="42" t="str">
        <f>IF(B56&lt;&gt;"Subscriber","",IF('Entry Tab'!W57="",'QRS Subscriber Census Converter'!T56,IF('Entry Tab'!W57="Spousal Coverage",8,IF('Entry Tab'!W57="Medicare",11,IF('Entry Tab'!W57="Health coverage through another job",9,IF(OR('Entry Tab'!W57="Do not want",'Entry Tab'!W57="Other (provide reason here)"),12,10))))))</f>
        <v/>
      </c>
      <c r="K56" s="42" t="str">
        <f>IF(TRIM('Entry Tab'!A57)="","",IF(B56&lt;&gt;"Subscriber","",IF(AND(B56="Subscriber",dental="No"),13,IF(TRIM('Entry Tab'!X57)&lt;&gt;"",IF('Entry Tab'!X57="Spousal Coverage",8,13),IF(Z56="","",Z56)))))</f>
        <v/>
      </c>
      <c r="L56" s="36" t="str">
        <f t="shared" si="0"/>
        <v/>
      </c>
      <c r="M56" s="36" t="str">
        <f>IF(B56&lt;&gt;"Subscriber","",IF(disability="No",0,IF(AND(B56="Subscriber",'Entry Tab'!AE57&lt;&gt;""),1,0)))</f>
        <v/>
      </c>
      <c r="N56" s="37" t="str">
        <f>IF(B56&lt;&gt;"Subscriber","",IF(AND(B56="Subscriber",otherLoc="No"),workZip,'Entry Tab'!P57))</f>
        <v/>
      </c>
      <c r="O56" s="112"/>
      <c r="P56" s="36" t="str">
        <f t="shared" si="8"/>
        <v/>
      </c>
      <c r="Q56" s="36" t="str">
        <f>IF('Entry Tab'!A57="","",IF(TRIM('Entry Tab'!E57)="","Subscriber",IF(OR(TRIM('Entry Tab'!E57)="Wife",TRIM('Entry Tab'!E57)="Husband"),"Spouse","Child")))</f>
        <v/>
      </c>
      <c r="R56" s="44" t="str">
        <f>IF(B56="","",IF('Entry Tab'!W57&lt;&gt;"",0,IF(Q56="Subscriber",1,IF(Q56="Spouse",1,0.01))))</f>
        <v/>
      </c>
      <c r="S56" s="44" t="str">
        <f t="shared" si="1"/>
        <v/>
      </c>
      <c r="T56" s="44" t="str">
        <f t="shared" si="2"/>
        <v/>
      </c>
      <c r="U56" s="113"/>
      <c r="V56" s="36" t="str">
        <f t="shared" si="9"/>
        <v/>
      </c>
      <c r="W56" s="36" t="str">
        <f>IF('Entry Tab'!A57="","",IF('Entry Tab'!X57&lt;&gt;"","Waive",IF(TRIM('Entry Tab'!E57)="","Subscriber",IF(OR(TRIM('Entry Tab'!E57)="Wife",TRIM('Entry Tab'!E57)="Husband"),"Spouse","Child"))))</f>
        <v/>
      </c>
      <c r="X56" s="44" t="str">
        <f t="shared" si="3"/>
        <v/>
      </c>
      <c r="Y56" s="44" t="str">
        <f t="shared" si="4"/>
        <v/>
      </c>
      <c r="Z56" s="44" t="str">
        <f t="shared" si="5"/>
        <v/>
      </c>
      <c r="AB56" s="36" t="str">
        <f t="shared" si="10"/>
        <v/>
      </c>
      <c r="AC56" s="36" t="str">
        <f>IF('Entry Tab'!A57="","",IF(TRIM('Entry Tab'!E57)="","Subscriber",IF(OR(TRIM('Entry Tab'!E57)="Wife",TRIM('Entry Tab'!E57)="Husband"),"Spouse","Child")))</f>
        <v/>
      </c>
      <c r="AD56" s="44" t="str">
        <f>IF(B56="","",IF('Entry Tab'!AC57="",0,1))</f>
        <v/>
      </c>
      <c r="AE56" s="44" t="str">
        <f t="shared" si="6"/>
        <v/>
      </c>
      <c r="AF56" s="44" t="str">
        <f>IF(AE56="","",IF(AC56&lt;&gt;"Subscriber","",IF('Entry Tab'!AC57="","0",AE56)))</f>
        <v/>
      </c>
    </row>
    <row r="57" spans="1:32" x14ac:dyDescent="0.2">
      <c r="A57" s="36" t="str">
        <f t="shared" si="7"/>
        <v/>
      </c>
      <c r="B57" s="36" t="str">
        <f>IF('Entry Tab'!A58="","",IF(TRIM('Entry Tab'!E58)="","Subscriber",IF(OR(TRIM('Entry Tab'!E58)="Wife",TRIM('Entry Tab'!E58)="Husband"),"Spouse","Child")))</f>
        <v/>
      </c>
      <c r="C57" s="85" t="str">
        <f>IF(TRIM('Entry Tab'!A58)="","",TRIM('Entry Tab'!A58))</f>
        <v/>
      </c>
      <c r="D57" s="85" t="str">
        <f>IF(TRIM('Entry Tab'!A58)="","",TRIM('Entry Tab'!B58))</f>
        <v/>
      </c>
      <c r="E57" s="69" t="str">
        <f>IF(B57="Subscriber",'Entry Tab'!L58,"")</f>
        <v/>
      </c>
      <c r="F57" s="86" t="str">
        <f>IF('Entry Tab'!F58="","",'Entry Tab'!F58)</f>
        <v/>
      </c>
      <c r="G57" s="85" t="str">
        <f>IF(TRIM('Entry Tab'!G58)="","",TRIM('Entry Tab'!G58))</f>
        <v/>
      </c>
      <c r="H57" s="36" t="str">
        <f>IF(TRIM('Entry Tab'!A58)="","",IF(B57&lt;&gt;"Subscriber","",IF(AND(B57="Subscriber",OR(TRIM('Entry Tab'!AO58)&lt;&gt;"",TRIM('Entry Tab'!AN58)&lt;&gt;"",TRIM('Entry Tab'!AP58)&lt;&gt;"")),$AP$1,"0")))</f>
        <v/>
      </c>
      <c r="I57" s="71" t="str">
        <f>IF(TRIM('Entry Tab'!A58)="","","N")</f>
        <v/>
      </c>
      <c r="J57" s="42" t="str">
        <f>IF(B57&lt;&gt;"Subscriber","",IF('Entry Tab'!W58="",'QRS Subscriber Census Converter'!T57,IF('Entry Tab'!W58="Spousal Coverage",8,IF('Entry Tab'!W58="Medicare",11,IF('Entry Tab'!W58="Health coverage through another job",9,IF(OR('Entry Tab'!W58="Do not want",'Entry Tab'!W58="Other (provide reason here)"),12,10))))))</f>
        <v/>
      </c>
      <c r="K57" s="42" t="str">
        <f>IF(TRIM('Entry Tab'!A58)="","",IF(B57&lt;&gt;"Subscriber","",IF(AND(B57="Subscriber",dental="No"),13,IF(TRIM('Entry Tab'!X58)&lt;&gt;"",IF('Entry Tab'!X58="Spousal Coverage",8,13),IF(Z57="","",Z57)))))</f>
        <v/>
      </c>
      <c r="L57" s="36" t="str">
        <f t="shared" si="0"/>
        <v/>
      </c>
      <c r="M57" s="36" t="str">
        <f>IF(B57&lt;&gt;"Subscriber","",IF(disability="No",0,IF(AND(B57="Subscriber",'Entry Tab'!AE58&lt;&gt;""),1,0)))</f>
        <v/>
      </c>
      <c r="N57" s="37" t="str">
        <f>IF(B57&lt;&gt;"Subscriber","",IF(AND(B57="Subscriber",otherLoc="No"),workZip,'Entry Tab'!P58))</f>
        <v/>
      </c>
      <c r="O57" s="112"/>
      <c r="P57" s="36" t="str">
        <f t="shared" si="8"/>
        <v/>
      </c>
      <c r="Q57" s="36" t="str">
        <f>IF('Entry Tab'!A58="","",IF(TRIM('Entry Tab'!E58)="","Subscriber",IF(OR(TRIM('Entry Tab'!E58)="Wife",TRIM('Entry Tab'!E58)="Husband"),"Spouse","Child")))</f>
        <v/>
      </c>
      <c r="R57" s="44" t="str">
        <f>IF(B57="","",IF('Entry Tab'!W58&lt;&gt;"",0,IF(Q57="Subscriber",1,IF(Q57="Spouse",1,0.01))))</f>
        <v/>
      </c>
      <c r="S57" s="44" t="str">
        <f t="shared" si="1"/>
        <v/>
      </c>
      <c r="T57" s="44" t="str">
        <f t="shared" si="2"/>
        <v/>
      </c>
      <c r="U57" s="113"/>
      <c r="V57" s="36" t="str">
        <f t="shared" si="9"/>
        <v/>
      </c>
      <c r="W57" s="36" t="str">
        <f>IF('Entry Tab'!A58="","",IF('Entry Tab'!X58&lt;&gt;"","Waive",IF(TRIM('Entry Tab'!E58)="","Subscriber",IF(OR(TRIM('Entry Tab'!E58)="Wife",TRIM('Entry Tab'!E58)="Husband"),"Spouse","Child"))))</f>
        <v/>
      </c>
      <c r="X57" s="44" t="str">
        <f t="shared" si="3"/>
        <v/>
      </c>
      <c r="Y57" s="44" t="str">
        <f t="shared" si="4"/>
        <v/>
      </c>
      <c r="Z57" s="44" t="str">
        <f t="shared" si="5"/>
        <v/>
      </c>
      <c r="AB57" s="36" t="str">
        <f t="shared" si="10"/>
        <v/>
      </c>
      <c r="AC57" s="36" t="str">
        <f>IF('Entry Tab'!A58="","",IF(TRIM('Entry Tab'!E58)="","Subscriber",IF(OR(TRIM('Entry Tab'!E58)="Wife",TRIM('Entry Tab'!E58)="Husband"),"Spouse","Child")))</f>
        <v/>
      </c>
      <c r="AD57" s="44" t="str">
        <f>IF(B57="","",IF('Entry Tab'!AC58="",0,1))</f>
        <v/>
      </c>
      <c r="AE57" s="44" t="str">
        <f t="shared" si="6"/>
        <v/>
      </c>
      <c r="AF57" s="44" t="str">
        <f>IF(AE57="","",IF(AC57&lt;&gt;"Subscriber","",IF('Entry Tab'!AC58="","0",AE57)))</f>
        <v/>
      </c>
    </row>
    <row r="58" spans="1:32" x14ac:dyDescent="0.2">
      <c r="A58" s="36" t="str">
        <f t="shared" si="7"/>
        <v/>
      </c>
      <c r="B58" s="36" t="str">
        <f>IF('Entry Tab'!A59="","",IF(TRIM('Entry Tab'!E59)="","Subscriber",IF(OR(TRIM('Entry Tab'!E59)="Wife",TRIM('Entry Tab'!E59)="Husband"),"Spouse","Child")))</f>
        <v/>
      </c>
      <c r="C58" s="85" t="str">
        <f>IF(TRIM('Entry Tab'!A59)="","",TRIM('Entry Tab'!A59))</f>
        <v/>
      </c>
      <c r="D58" s="85" t="str">
        <f>IF(TRIM('Entry Tab'!A59)="","",TRIM('Entry Tab'!B59))</f>
        <v/>
      </c>
      <c r="E58" s="69" t="str">
        <f>IF(B58="Subscriber",'Entry Tab'!L59,"")</f>
        <v/>
      </c>
      <c r="F58" s="86" t="str">
        <f>IF('Entry Tab'!F59="","",'Entry Tab'!F59)</f>
        <v/>
      </c>
      <c r="G58" s="85" t="str">
        <f>IF(TRIM('Entry Tab'!G59)="","",TRIM('Entry Tab'!G59))</f>
        <v/>
      </c>
      <c r="H58" s="36" t="str">
        <f>IF(TRIM('Entry Tab'!A59)="","",IF(B58&lt;&gt;"Subscriber","",IF(AND(B58="Subscriber",OR(TRIM('Entry Tab'!AO59)&lt;&gt;"",TRIM('Entry Tab'!AN59)&lt;&gt;"",TRIM('Entry Tab'!AP59)&lt;&gt;"")),$AP$1,"0")))</f>
        <v/>
      </c>
      <c r="I58" s="71" t="str">
        <f>IF(TRIM('Entry Tab'!A59)="","","N")</f>
        <v/>
      </c>
      <c r="J58" s="42" t="str">
        <f>IF(B58&lt;&gt;"Subscriber","",IF('Entry Tab'!W59="",'QRS Subscriber Census Converter'!T58,IF('Entry Tab'!W59="Spousal Coverage",8,IF('Entry Tab'!W59="Medicare",11,IF('Entry Tab'!W59="Health coverage through another job",9,IF(OR('Entry Tab'!W59="Do not want",'Entry Tab'!W59="Other (provide reason here)"),12,10))))))</f>
        <v/>
      </c>
      <c r="K58" s="42" t="str">
        <f>IF(TRIM('Entry Tab'!A59)="","",IF(B58&lt;&gt;"Subscriber","",IF(AND(B58="Subscriber",dental="No"),13,IF(TRIM('Entry Tab'!X59)&lt;&gt;"",IF('Entry Tab'!X59="Spousal Coverage",8,13),IF(Z58="","",Z58)))))</f>
        <v/>
      </c>
      <c r="L58" s="36" t="str">
        <f t="shared" si="0"/>
        <v/>
      </c>
      <c r="M58" s="36" t="str">
        <f>IF(B58&lt;&gt;"Subscriber","",IF(disability="No",0,IF(AND(B58="Subscriber",'Entry Tab'!AE59&lt;&gt;""),1,0)))</f>
        <v/>
      </c>
      <c r="N58" s="37" t="str">
        <f>IF(B58&lt;&gt;"Subscriber","",IF(AND(B58="Subscriber",otherLoc="No"),workZip,'Entry Tab'!P59))</f>
        <v/>
      </c>
      <c r="O58" s="112"/>
      <c r="P58" s="36" t="str">
        <f t="shared" si="8"/>
        <v/>
      </c>
      <c r="Q58" s="36" t="str">
        <f>IF('Entry Tab'!A59="","",IF(TRIM('Entry Tab'!E59)="","Subscriber",IF(OR(TRIM('Entry Tab'!E59)="Wife",TRIM('Entry Tab'!E59)="Husband"),"Spouse","Child")))</f>
        <v/>
      </c>
      <c r="R58" s="44" t="str">
        <f>IF(B58="","",IF('Entry Tab'!W59&lt;&gt;"",0,IF(Q58="Subscriber",1,IF(Q58="Spouse",1,0.01))))</f>
        <v/>
      </c>
      <c r="S58" s="44" t="str">
        <f t="shared" si="1"/>
        <v/>
      </c>
      <c r="T58" s="44" t="str">
        <f t="shared" si="2"/>
        <v/>
      </c>
      <c r="U58" s="113"/>
      <c r="V58" s="36" t="str">
        <f t="shared" si="9"/>
        <v/>
      </c>
      <c r="W58" s="36" t="str">
        <f>IF('Entry Tab'!A59="","",IF('Entry Tab'!X59&lt;&gt;"","Waive",IF(TRIM('Entry Tab'!E59)="","Subscriber",IF(OR(TRIM('Entry Tab'!E59)="Wife",TRIM('Entry Tab'!E59)="Husband"),"Spouse","Child"))))</f>
        <v/>
      </c>
      <c r="X58" s="44" t="str">
        <f t="shared" si="3"/>
        <v/>
      </c>
      <c r="Y58" s="44" t="str">
        <f t="shared" si="4"/>
        <v/>
      </c>
      <c r="Z58" s="44" t="str">
        <f t="shared" si="5"/>
        <v/>
      </c>
      <c r="AB58" s="36" t="str">
        <f t="shared" si="10"/>
        <v/>
      </c>
      <c r="AC58" s="36" t="str">
        <f>IF('Entry Tab'!A59="","",IF(TRIM('Entry Tab'!E59)="","Subscriber",IF(OR(TRIM('Entry Tab'!E59)="Wife",TRIM('Entry Tab'!E59)="Husband"),"Spouse","Child")))</f>
        <v/>
      </c>
      <c r="AD58" s="44" t="str">
        <f>IF(B58="","",IF('Entry Tab'!AC59="",0,1))</f>
        <v/>
      </c>
      <c r="AE58" s="44" t="str">
        <f t="shared" si="6"/>
        <v/>
      </c>
      <c r="AF58" s="44" t="str">
        <f>IF(AE58="","",IF(AC58&lt;&gt;"Subscriber","",IF('Entry Tab'!AC59="","0",AE58)))</f>
        <v/>
      </c>
    </row>
    <row r="59" spans="1:32" x14ac:dyDescent="0.2">
      <c r="A59" s="36" t="str">
        <f t="shared" si="7"/>
        <v/>
      </c>
      <c r="B59" s="36" t="str">
        <f>IF('Entry Tab'!A60="","",IF(TRIM('Entry Tab'!E60)="","Subscriber",IF(OR(TRIM('Entry Tab'!E60)="Wife",TRIM('Entry Tab'!E60)="Husband"),"Spouse","Child")))</f>
        <v/>
      </c>
      <c r="C59" s="85" t="str">
        <f>IF(TRIM('Entry Tab'!A60)="","",TRIM('Entry Tab'!A60))</f>
        <v/>
      </c>
      <c r="D59" s="85" t="str">
        <f>IF(TRIM('Entry Tab'!A60)="","",TRIM('Entry Tab'!B60))</f>
        <v/>
      </c>
      <c r="E59" s="69" t="str">
        <f>IF(B59="Subscriber",'Entry Tab'!L60,"")</f>
        <v/>
      </c>
      <c r="F59" s="86" t="str">
        <f>IF('Entry Tab'!F60="","",'Entry Tab'!F60)</f>
        <v/>
      </c>
      <c r="G59" s="85" t="str">
        <f>IF(TRIM('Entry Tab'!G60)="","",TRIM('Entry Tab'!G60))</f>
        <v/>
      </c>
      <c r="H59" s="36" t="str">
        <f>IF(TRIM('Entry Tab'!A60)="","",IF(B59&lt;&gt;"Subscriber","",IF(AND(B59="Subscriber",OR(TRIM('Entry Tab'!AO60)&lt;&gt;"",TRIM('Entry Tab'!AN60)&lt;&gt;"",TRIM('Entry Tab'!AP60)&lt;&gt;"")),$AP$1,"0")))</f>
        <v/>
      </c>
      <c r="I59" s="71" t="str">
        <f>IF(TRIM('Entry Tab'!A60)="","","N")</f>
        <v/>
      </c>
      <c r="J59" s="42" t="str">
        <f>IF(B59&lt;&gt;"Subscriber","",IF('Entry Tab'!W60="",'QRS Subscriber Census Converter'!T59,IF('Entry Tab'!W60="Spousal Coverage",8,IF('Entry Tab'!W60="Medicare",11,IF('Entry Tab'!W60="Health coverage through another job",9,IF(OR('Entry Tab'!W60="Do not want",'Entry Tab'!W60="Other (provide reason here)"),12,10))))))</f>
        <v/>
      </c>
      <c r="K59" s="42" t="str">
        <f>IF(TRIM('Entry Tab'!A60)="","",IF(B59&lt;&gt;"Subscriber","",IF(AND(B59="Subscriber",dental="No"),13,IF(TRIM('Entry Tab'!X60)&lt;&gt;"",IF('Entry Tab'!X60="Spousal Coverage",8,13),IF(Z59="","",Z59)))))</f>
        <v/>
      </c>
      <c r="L59" s="36" t="str">
        <f t="shared" si="0"/>
        <v/>
      </c>
      <c r="M59" s="36" t="str">
        <f>IF(B59&lt;&gt;"Subscriber","",IF(disability="No",0,IF(AND(B59="Subscriber",'Entry Tab'!AE60&lt;&gt;""),1,0)))</f>
        <v/>
      </c>
      <c r="N59" s="37" t="str">
        <f>IF(B59&lt;&gt;"Subscriber","",IF(AND(B59="Subscriber",otherLoc="No"),workZip,'Entry Tab'!P60))</f>
        <v/>
      </c>
      <c r="O59" s="112"/>
      <c r="P59" s="36" t="str">
        <f t="shared" si="8"/>
        <v/>
      </c>
      <c r="Q59" s="36" t="str">
        <f>IF('Entry Tab'!A60="","",IF(TRIM('Entry Tab'!E60)="","Subscriber",IF(OR(TRIM('Entry Tab'!E60)="Wife",TRIM('Entry Tab'!E60)="Husband"),"Spouse","Child")))</f>
        <v/>
      </c>
      <c r="R59" s="44" t="str">
        <f>IF(B59="","",IF('Entry Tab'!W60&lt;&gt;"",0,IF(Q59="Subscriber",1,IF(Q59="Spouse",1,0.01))))</f>
        <v/>
      </c>
      <c r="S59" s="44" t="str">
        <f t="shared" si="1"/>
        <v/>
      </c>
      <c r="T59" s="44" t="str">
        <f t="shared" si="2"/>
        <v/>
      </c>
      <c r="U59" s="113"/>
      <c r="V59" s="36" t="str">
        <f t="shared" si="9"/>
        <v/>
      </c>
      <c r="W59" s="36" t="str">
        <f>IF('Entry Tab'!A60="","",IF('Entry Tab'!X60&lt;&gt;"","Waive",IF(TRIM('Entry Tab'!E60)="","Subscriber",IF(OR(TRIM('Entry Tab'!E60)="Wife",TRIM('Entry Tab'!E60)="Husband"),"Spouse","Child"))))</f>
        <v/>
      </c>
      <c r="X59" s="44" t="str">
        <f t="shared" si="3"/>
        <v/>
      </c>
      <c r="Y59" s="44" t="str">
        <f t="shared" si="4"/>
        <v/>
      </c>
      <c r="Z59" s="44" t="str">
        <f t="shared" si="5"/>
        <v/>
      </c>
      <c r="AB59" s="36" t="str">
        <f t="shared" si="10"/>
        <v/>
      </c>
      <c r="AC59" s="36" t="str">
        <f>IF('Entry Tab'!A60="","",IF(TRIM('Entry Tab'!E60)="","Subscriber",IF(OR(TRIM('Entry Tab'!E60)="Wife",TRIM('Entry Tab'!E60)="Husband"),"Spouse","Child")))</f>
        <v/>
      </c>
      <c r="AD59" s="44" t="str">
        <f>IF(B59="","",IF('Entry Tab'!AC60="",0,1))</f>
        <v/>
      </c>
      <c r="AE59" s="44" t="str">
        <f t="shared" si="6"/>
        <v/>
      </c>
      <c r="AF59" s="44" t="str">
        <f>IF(AE59="","",IF(AC59&lt;&gt;"Subscriber","",IF('Entry Tab'!AC60="","0",AE59)))</f>
        <v/>
      </c>
    </row>
    <row r="60" spans="1:32" x14ac:dyDescent="0.2">
      <c r="A60" s="36" t="str">
        <f t="shared" si="7"/>
        <v/>
      </c>
      <c r="B60" s="36" t="str">
        <f>IF('Entry Tab'!A61="","",IF(TRIM('Entry Tab'!E61)="","Subscriber",IF(OR(TRIM('Entry Tab'!E61)="Wife",TRIM('Entry Tab'!E61)="Husband"),"Spouse","Child")))</f>
        <v/>
      </c>
      <c r="C60" s="85" t="str">
        <f>IF(TRIM('Entry Tab'!A61)="","",TRIM('Entry Tab'!A61))</f>
        <v/>
      </c>
      <c r="D60" s="85" t="str">
        <f>IF(TRIM('Entry Tab'!A61)="","",TRIM('Entry Tab'!B61))</f>
        <v/>
      </c>
      <c r="E60" s="69" t="str">
        <f>IF(B60="Subscriber",'Entry Tab'!L61,"")</f>
        <v/>
      </c>
      <c r="F60" s="86" t="str">
        <f>IF('Entry Tab'!F61="","",'Entry Tab'!F61)</f>
        <v/>
      </c>
      <c r="G60" s="85" t="str">
        <f>IF(TRIM('Entry Tab'!G61)="","",TRIM('Entry Tab'!G61))</f>
        <v/>
      </c>
      <c r="H60" s="36" t="str">
        <f>IF(TRIM('Entry Tab'!A61)="","",IF(B60&lt;&gt;"Subscriber","",IF(AND(B60="Subscriber",OR(TRIM('Entry Tab'!AO61)&lt;&gt;"",TRIM('Entry Tab'!AN61)&lt;&gt;"",TRIM('Entry Tab'!AP61)&lt;&gt;"")),$AP$1,"0")))</f>
        <v/>
      </c>
      <c r="I60" s="71" t="str">
        <f>IF(TRIM('Entry Tab'!A61)="","","N")</f>
        <v/>
      </c>
      <c r="J60" s="42" t="str">
        <f>IF(B60&lt;&gt;"Subscriber","",IF('Entry Tab'!W61="",'QRS Subscriber Census Converter'!T60,IF('Entry Tab'!W61="Spousal Coverage",8,IF('Entry Tab'!W61="Medicare",11,IF('Entry Tab'!W61="Health coverage through another job",9,IF(OR('Entry Tab'!W61="Do not want",'Entry Tab'!W61="Other (provide reason here)"),12,10))))))</f>
        <v/>
      </c>
      <c r="K60" s="42" t="str">
        <f>IF(TRIM('Entry Tab'!A61)="","",IF(B60&lt;&gt;"Subscriber","",IF(AND(B60="Subscriber",dental="No"),13,IF(TRIM('Entry Tab'!X61)&lt;&gt;"",IF('Entry Tab'!X61="Spousal Coverage",8,13),IF(Z60="","",Z60)))))</f>
        <v/>
      </c>
      <c r="L60" s="36" t="str">
        <f t="shared" si="0"/>
        <v/>
      </c>
      <c r="M60" s="36" t="str">
        <f>IF(B60&lt;&gt;"Subscriber","",IF(disability="No",0,IF(AND(B60="Subscriber",'Entry Tab'!AE61&lt;&gt;""),1,0)))</f>
        <v/>
      </c>
      <c r="N60" s="37" t="str">
        <f>IF(B60&lt;&gt;"Subscriber","",IF(AND(B60="Subscriber",otherLoc="No"),workZip,'Entry Tab'!P61))</f>
        <v/>
      </c>
      <c r="O60" s="112"/>
      <c r="P60" s="36" t="str">
        <f t="shared" si="8"/>
        <v/>
      </c>
      <c r="Q60" s="36" t="str">
        <f>IF('Entry Tab'!A61="","",IF(TRIM('Entry Tab'!E61)="","Subscriber",IF(OR(TRIM('Entry Tab'!E61)="Wife",TRIM('Entry Tab'!E61)="Husband"),"Spouse","Child")))</f>
        <v/>
      </c>
      <c r="R60" s="44" t="str">
        <f>IF(B60="","",IF('Entry Tab'!W61&lt;&gt;"",0,IF(Q60="Subscriber",1,IF(Q60="Spouse",1,0.01))))</f>
        <v/>
      </c>
      <c r="S60" s="44" t="str">
        <f t="shared" si="1"/>
        <v/>
      </c>
      <c r="T60" s="44" t="str">
        <f t="shared" si="2"/>
        <v/>
      </c>
      <c r="U60" s="113"/>
      <c r="V60" s="36" t="str">
        <f t="shared" si="9"/>
        <v/>
      </c>
      <c r="W60" s="36" t="str">
        <f>IF('Entry Tab'!A61="","",IF('Entry Tab'!X61&lt;&gt;"","Waive",IF(TRIM('Entry Tab'!E61)="","Subscriber",IF(OR(TRIM('Entry Tab'!E61)="Wife",TRIM('Entry Tab'!E61)="Husband"),"Spouse","Child"))))</f>
        <v/>
      </c>
      <c r="X60" s="44" t="str">
        <f t="shared" si="3"/>
        <v/>
      </c>
      <c r="Y60" s="44" t="str">
        <f t="shared" si="4"/>
        <v/>
      </c>
      <c r="Z60" s="44" t="str">
        <f t="shared" si="5"/>
        <v/>
      </c>
      <c r="AB60" s="36" t="str">
        <f t="shared" si="10"/>
        <v/>
      </c>
      <c r="AC60" s="36" t="str">
        <f>IF('Entry Tab'!A61="","",IF(TRIM('Entry Tab'!E61)="","Subscriber",IF(OR(TRIM('Entry Tab'!E61)="Wife",TRIM('Entry Tab'!E61)="Husband"),"Spouse","Child")))</f>
        <v/>
      </c>
      <c r="AD60" s="44" t="str">
        <f>IF(B60="","",IF('Entry Tab'!AC61="",0,1))</f>
        <v/>
      </c>
      <c r="AE60" s="44" t="str">
        <f t="shared" si="6"/>
        <v/>
      </c>
      <c r="AF60" s="44" t="str">
        <f>IF(AE60="","",IF(AC60&lt;&gt;"Subscriber","",IF('Entry Tab'!AC61="","0",AE60)))</f>
        <v/>
      </c>
    </row>
    <row r="61" spans="1:32" x14ac:dyDescent="0.2">
      <c r="A61" s="36" t="str">
        <f t="shared" si="7"/>
        <v/>
      </c>
      <c r="B61" s="36" t="str">
        <f>IF('Entry Tab'!A62="","",IF(TRIM('Entry Tab'!E62)="","Subscriber",IF(OR(TRIM('Entry Tab'!E62)="Wife",TRIM('Entry Tab'!E62)="Husband"),"Spouse","Child")))</f>
        <v/>
      </c>
      <c r="C61" s="85" t="str">
        <f>IF(TRIM('Entry Tab'!A62)="","",TRIM('Entry Tab'!A62))</f>
        <v/>
      </c>
      <c r="D61" s="85" t="str">
        <f>IF(TRIM('Entry Tab'!A62)="","",TRIM('Entry Tab'!B62))</f>
        <v/>
      </c>
      <c r="E61" s="69" t="str">
        <f>IF(B61="Subscriber",'Entry Tab'!L62,"")</f>
        <v/>
      </c>
      <c r="F61" s="86" t="str">
        <f>IF('Entry Tab'!F62="","",'Entry Tab'!F62)</f>
        <v/>
      </c>
      <c r="G61" s="85" t="str">
        <f>IF(TRIM('Entry Tab'!G62)="","",TRIM('Entry Tab'!G62))</f>
        <v/>
      </c>
      <c r="H61" s="36" t="str">
        <f>IF(TRIM('Entry Tab'!A62)="","",IF(B61&lt;&gt;"Subscriber","",IF(AND(B61="Subscriber",OR(TRIM('Entry Tab'!AO62)&lt;&gt;"",TRIM('Entry Tab'!AN62)&lt;&gt;"",TRIM('Entry Tab'!AP62)&lt;&gt;"")),$AP$1,"0")))</f>
        <v/>
      </c>
      <c r="I61" s="71" t="str">
        <f>IF(TRIM('Entry Tab'!A62)="","","N")</f>
        <v/>
      </c>
      <c r="J61" s="42" t="str">
        <f>IF(B61&lt;&gt;"Subscriber","",IF('Entry Tab'!W62="",'QRS Subscriber Census Converter'!T61,IF('Entry Tab'!W62="Spousal Coverage",8,IF('Entry Tab'!W62="Medicare",11,IF('Entry Tab'!W62="Health coverage through another job",9,IF(OR('Entry Tab'!W62="Do not want",'Entry Tab'!W62="Other (provide reason here)"),12,10))))))</f>
        <v/>
      </c>
      <c r="K61" s="42" t="str">
        <f>IF(TRIM('Entry Tab'!A62)="","",IF(B61&lt;&gt;"Subscriber","",IF(AND(B61="Subscriber",dental="No"),13,IF(TRIM('Entry Tab'!X62)&lt;&gt;"",IF('Entry Tab'!X62="Spousal Coverage",8,13),IF(Z61="","",Z61)))))</f>
        <v/>
      </c>
      <c r="L61" s="36" t="str">
        <f t="shared" si="0"/>
        <v/>
      </c>
      <c r="M61" s="36" t="str">
        <f>IF(B61&lt;&gt;"Subscriber","",IF(disability="No",0,IF(AND(B61="Subscriber",'Entry Tab'!AE62&lt;&gt;""),1,0)))</f>
        <v/>
      </c>
      <c r="N61" s="37" t="str">
        <f>IF(B61&lt;&gt;"Subscriber","",IF(AND(B61="Subscriber",otherLoc="No"),workZip,'Entry Tab'!P62))</f>
        <v/>
      </c>
      <c r="O61" s="112"/>
      <c r="P61" s="36" t="str">
        <f t="shared" si="8"/>
        <v/>
      </c>
      <c r="Q61" s="36" t="str">
        <f>IF('Entry Tab'!A62="","",IF(TRIM('Entry Tab'!E62)="","Subscriber",IF(OR(TRIM('Entry Tab'!E62)="Wife",TRIM('Entry Tab'!E62)="Husband"),"Spouse","Child")))</f>
        <v/>
      </c>
      <c r="R61" s="44" t="str">
        <f>IF(B61="","",IF('Entry Tab'!W62&lt;&gt;"",0,IF(Q61="Subscriber",1,IF(Q61="Spouse",1,0.01))))</f>
        <v/>
      </c>
      <c r="S61" s="44" t="str">
        <f t="shared" si="1"/>
        <v/>
      </c>
      <c r="T61" s="44" t="str">
        <f t="shared" si="2"/>
        <v/>
      </c>
      <c r="U61" s="113"/>
      <c r="V61" s="36" t="str">
        <f t="shared" si="9"/>
        <v/>
      </c>
      <c r="W61" s="36" t="str">
        <f>IF('Entry Tab'!A62="","",IF('Entry Tab'!X62&lt;&gt;"","Waive",IF(TRIM('Entry Tab'!E62)="","Subscriber",IF(OR(TRIM('Entry Tab'!E62)="Wife",TRIM('Entry Tab'!E62)="Husband"),"Spouse","Child"))))</f>
        <v/>
      </c>
      <c r="X61" s="44" t="str">
        <f t="shared" si="3"/>
        <v/>
      </c>
      <c r="Y61" s="44" t="str">
        <f t="shared" si="4"/>
        <v/>
      </c>
      <c r="Z61" s="44" t="str">
        <f t="shared" si="5"/>
        <v/>
      </c>
      <c r="AB61" s="36" t="str">
        <f t="shared" si="10"/>
        <v/>
      </c>
      <c r="AC61" s="36" t="str">
        <f>IF('Entry Tab'!A62="","",IF(TRIM('Entry Tab'!E62)="","Subscriber",IF(OR(TRIM('Entry Tab'!E62)="Wife",TRIM('Entry Tab'!E62)="Husband"),"Spouse","Child")))</f>
        <v/>
      </c>
      <c r="AD61" s="44" t="str">
        <f>IF(B61="","",IF('Entry Tab'!AC62="",0,1))</f>
        <v/>
      </c>
      <c r="AE61" s="44" t="str">
        <f t="shared" si="6"/>
        <v/>
      </c>
      <c r="AF61" s="44" t="str">
        <f>IF(AE61="","",IF(AC61&lt;&gt;"Subscriber","",IF('Entry Tab'!AC62="","0",AE61)))</f>
        <v/>
      </c>
    </row>
    <row r="62" spans="1:32" x14ac:dyDescent="0.2">
      <c r="A62" s="36" t="str">
        <f t="shared" si="7"/>
        <v/>
      </c>
      <c r="B62" s="36" t="str">
        <f>IF('Entry Tab'!A63="","",IF(TRIM('Entry Tab'!E63)="","Subscriber",IF(OR(TRIM('Entry Tab'!E63)="Wife",TRIM('Entry Tab'!E63)="Husband"),"Spouse","Child")))</f>
        <v/>
      </c>
      <c r="C62" s="85" t="str">
        <f>IF(TRIM('Entry Tab'!A63)="","",TRIM('Entry Tab'!A63))</f>
        <v/>
      </c>
      <c r="D62" s="85" t="str">
        <f>IF(TRIM('Entry Tab'!A63)="","",TRIM('Entry Tab'!B63))</f>
        <v/>
      </c>
      <c r="E62" s="69" t="str">
        <f>IF(B62="Subscriber",'Entry Tab'!L63,"")</f>
        <v/>
      </c>
      <c r="F62" s="86" t="str">
        <f>IF('Entry Tab'!F63="","",'Entry Tab'!F63)</f>
        <v/>
      </c>
      <c r="G62" s="85" t="str">
        <f>IF(TRIM('Entry Tab'!G63)="","",TRIM('Entry Tab'!G63))</f>
        <v/>
      </c>
      <c r="H62" s="36" t="str">
        <f>IF(TRIM('Entry Tab'!A63)="","",IF(B62&lt;&gt;"Subscriber","",IF(AND(B62="Subscriber",OR(TRIM('Entry Tab'!AO63)&lt;&gt;"",TRIM('Entry Tab'!AN63)&lt;&gt;"",TRIM('Entry Tab'!AP63)&lt;&gt;"")),$AP$1,"0")))</f>
        <v/>
      </c>
      <c r="I62" s="71" t="str">
        <f>IF(TRIM('Entry Tab'!A63)="","","N")</f>
        <v/>
      </c>
      <c r="J62" s="42" t="str">
        <f>IF(B62&lt;&gt;"Subscriber","",IF('Entry Tab'!W63="",'QRS Subscriber Census Converter'!T62,IF('Entry Tab'!W63="Spousal Coverage",8,IF('Entry Tab'!W63="Medicare",11,IF('Entry Tab'!W63="Health coverage through another job",9,IF(OR('Entry Tab'!W63="Do not want",'Entry Tab'!W63="Other (provide reason here)"),12,10))))))</f>
        <v/>
      </c>
      <c r="K62" s="42" t="str">
        <f>IF(TRIM('Entry Tab'!A63)="","",IF(B62&lt;&gt;"Subscriber","",IF(AND(B62="Subscriber",dental="No"),13,IF(TRIM('Entry Tab'!X63)&lt;&gt;"",IF('Entry Tab'!X63="Spousal Coverage",8,13),IF(Z62="","",Z62)))))</f>
        <v/>
      </c>
      <c r="L62" s="36" t="str">
        <f t="shared" si="0"/>
        <v/>
      </c>
      <c r="M62" s="36" t="str">
        <f>IF(B62&lt;&gt;"Subscriber","",IF(disability="No",0,IF(AND(B62="Subscriber",'Entry Tab'!AE63&lt;&gt;""),1,0)))</f>
        <v/>
      </c>
      <c r="N62" s="37" t="str">
        <f>IF(B62&lt;&gt;"Subscriber","",IF(AND(B62="Subscriber",otherLoc="No"),workZip,'Entry Tab'!P63))</f>
        <v/>
      </c>
      <c r="O62" s="112"/>
      <c r="P62" s="36" t="str">
        <f t="shared" si="8"/>
        <v/>
      </c>
      <c r="Q62" s="36" t="str">
        <f>IF('Entry Tab'!A63="","",IF(TRIM('Entry Tab'!E63)="","Subscriber",IF(OR(TRIM('Entry Tab'!E63)="Wife",TRIM('Entry Tab'!E63)="Husband"),"Spouse","Child")))</f>
        <v/>
      </c>
      <c r="R62" s="44" t="str">
        <f>IF(B62="","",IF('Entry Tab'!W63&lt;&gt;"",0,IF(Q62="Subscriber",1,IF(Q62="Spouse",1,0.01))))</f>
        <v/>
      </c>
      <c r="S62" s="44" t="str">
        <f t="shared" si="1"/>
        <v/>
      </c>
      <c r="T62" s="44" t="str">
        <f t="shared" si="2"/>
        <v/>
      </c>
      <c r="U62" s="113"/>
      <c r="V62" s="36" t="str">
        <f t="shared" si="9"/>
        <v/>
      </c>
      <c r="W62" s="36" t="str">
        <f>IF('Entry Tab'!A63="","",IF('Entry Tab'!X63&lt;&gt;"","Waive",IF(TRIM('Entry Tab'!E63)="","Subscriber",IF(OR(TRIM('Entry Tab'!E63)="Wife",TRIM('Entry Tab'!E63)="Husband"),"Spouse","Child"))))</f>
        <v/>
      </c>
      <c r="X62" s="44" t="str">
        <f t="shared" si="3"/>
        <v/>
      </c>
      <c r="Y62" s="44" t="str">
        <f t="shared" si="4"/>
        <v/>
      </c>
      <c r="Z62" s="44" t="str">
        <f t="shared" si="5"/>
        <v/>
      </c>
      <c r="AB62" s="36" t="str">
        <f t="shared" si="10"/>
        <v/>
      </c>
      <c r="AC62" s="36" t="str">
        <f>IF('Entry Tab'!A63="","",IF(TRIM('Entry Tab'!E63)="","Subscriber",IF(OR(TRIM('Entry Tab'!E63)="Wife",TRIM('Entry Tab'!E63)="Husband"),"Spouse","Child")))</f>
        <v/>
      </c>
      <c r="AD62" s="44" t="str">
        <f>IF(B62="","",IF('Entry Tab'!AC63="",0,1))</f>
        <v/>
      </c>
      <c r="AE62" s="44" t="str">
        <f t="shared" si="6"/>
        <v/>
      </c>
      <c r="AF62" s="44" t="str">
        <f>IF(AE62="","",IF(AC62&lt;&gt;"Subscriber","",IF('Entry Tab'!AC63="","0",AE62)))</f>
        <v/>
      </c>
    </row>
    <row r="63" spans="1:32" x14ac:dyDescent="0.2">
      <c r="A63" s="36" t="str">
        <f t="shared" si="7"/>
        <v/>
      </c>
      <c r="B63" s="36" t="str">
        <f>IF('Entry Tab'!A64="","",IF(TRIM('Entry Tab'!E64)="","Subscriber",IF(OR(TRIM('Entry Tab'!E64)="Wife",TRIM('Entry Tab'!E64)="Husband"),"Spouse","Child")))</f>
        <v/>
      </c>
      <c r="C63" s="85" t="str">
        <f>IF(TRIM('Entry Tab'!A64)="","",TRIM('Entry Tab'!A64))</f>
        <v/>
      </c>
      <c r="D63" s="85" t="str">
        <f>IF(TRIM('Entry Tab'!A64)="","",TRIM('Entry Tab'!B64))</f>
        <v/>
      </c>
      <c r="E63" s="69" t="str">
        <f>IF(B63="Subscriber",'Entry Tab'!L64,"")</f>
        <v/>
      </c>
      <c r="F63" s="86" t="str">
        <f>IF('Entry Tab'!F64="","",'Entry Tab'!F64)</f>
        <v/>
      </c>
      <c r="G63" s="85" t="str">
        <f>IF(TRIM('Entry Tab'!G64)="","",TRIM('Entry Tab'!G64))</f>
        <v/>
      </c>
      <c r="H63" s="36" t="str">
        <f>IF(TRIM('Entry Tab'!A64)="","",IF(B63&lt;&gt;"Subscriber","",IF(AND(B63="Subscriber",OR(TRIM('Entry Tab'!AO64)&lt;&gt;"",TRIM('Entry Tab'!AN64)&lt;&gt;"",TRIM('Entry Tab'!AP64)&lt;&gt;"")),$AP$1,"0")))</f>
        <v/>
      </c>
      <c r="I63" s="71" t="str">
        <f>IF(TRIM('Entry Tab'!A64)="","","N")</f>
        <v/>
      </c>
      <c r="J63" s="42" t="str">
        <f>IF(B63&lt;&gt;"Subscriber","",IF('Entry Tab'!W64="",'QRS Subscriber Census Converter'!T63,IF('Entry Tab'!W64="Spousal Coverage",8,IF('Entry Tab'!W64="Medicare",11,IF('Entry Tab'!W64="Health coverage through another job",9,IF(OR('Entry Tab'!W64="Do not want",'Entry Tab'!W64="Other (provide reason here)"),12,10))))))</f>
        <v/>
      </c>
      <c r="K63" s="42" t="str">
        <f>IF(TRIM('Entry Tab'!A64)="","",IF(B63&lt;&gt;"Subscriber","",IF(AND(B63="Subscriber",dental="No"),13,IF(TRIM('Entry Tab'!X64)&lt;&gt;"",IF('Entry Tab'!X64="Spousal Coverage",8,13),IF(Z63="","",Z63)))))</f>
        <v/>
      </c>
      <c r="L63" s="36" t="str">
        <f t="shared" si="0"/>
        <v/>
      </c>
      <c r="M63" s="36" t="str">
        <f>IF(B63&lt;&gt;"Subscriber","",IF(disability="No",0,IF(AND(B63="Subscriber",'Entry Tab'!AE64&lt;&gt;""),1,0)))</f>
        <v/>
      </c>
      <c r="N63" s="37" t="str">
        <f>IF(B63&lt;&gt;"Subscriber","",IF(AND(B63="Subscriber",otherLoc="No"),workZip,'Entry Tab'!P64))</f>
        <v/>
      </c>
      <c r="O63" s="112"/>
      <c r="P63" s="36" t="str">
        <f t="shared" si="8"/>
        <v/>
      </c>
      <c r="Q63" s="36" t="str">
        <f>IF('Entry Tab'!A64="","",IF(TRIM('Entry Tab'!E64)="","Subscriber",IF(OR(TRIM('Entry Tab'!E64)="Wife",TRIM('Entry Tab'!E64)="Husband"),"Spouse","Child")))</f>
        <v/>
      </c>
      <c r="R63" s="44" t="str">
        <f>IF(B63="","",IF('Entry Tab'!W64&lt;&gt;"",0,IF(Q63="Subscriber",1,IF(Q63="Spouse",1,0.01))))</f>
        <v/>
      </c>
      <c r="S63" s="44" t="str">
        <f t="shared" si="1"/>
        <v/>
      </c>
      <c r="T63" s="44" t="str">
        <f t="shared" si="2"/>
        <v/>
      </c>
      <c r="U63" s="113"/>
      <c r="V63" s="36" t="str">
        <f t="shared" si="9"/>
        <v/>
      </c>
      <c r="W63" s="36" t="str">
        <f>IF('Entry Tab'!A64="","",IF('Entry Tab'!X64&lt;&gt;"","Waive",IF(TRIM('Entry Tab'!E64)="","Subscriber",IF(OR(TRIM('Entry Tab'!E64)="Wife",TRIM('Entry Tab'!E64)="Husband"),"Spouse","Child"))))</f>
        <v/>
      </c>
      <c r="X63" s="44" t="str">
        <f t="shared" si="3"/>
        <v/>
      </c>
      <c r="Y63" s="44" t="str">
        <f t="shared" si="4"/>
        <v/>
      </c>
      <c r="Z63" s="44" t="str">
        <f t="shared" si="5"/>
        <v/>
      </c>
      <c r="AB63" s="36" t="str">
        <f t="shared" si="10"/>
        <v/>
      </c>
      <c r="AC63" s="36" t="str">
        <f>IF('Entry Tab'!A64="","",IF(TRIM('Entry Tab'!E64)="","Subscriber",IF(OR(TRIM('Entry Tab'!E64)="Wife",TRIM('Entry Tab'!E64)="Husband"),"Spouse","Child")))</f>
        <v/>
      </c>
      <c r="AD63" s="44" t="str">
        <f>IF(B63="","",IF('Entry Tab'!AC64="",0,1))</f>
        <v/>
      </c>
      <c r="AE63" s="44" t="str">
        <f t="shared" si="6"/>
        <v/>
      </c>
      <c r="AF63" s="44" t="str">
        <f>IF(AE63="","",IF(AC63&lt;&gt;"Subscriber","",IF('Entry Tab'!AC64="","0",AE63)))</f>
        <v/>
      </c>
    </row>
    <row r="64" spans="1:32" x14ac:dyDescent="0.2">
      <c r="A64" s="36" t="str">
        <f t="shared" si="7"/>
        <v/>
      </c>
      <c r="B64" s="36" t="str">
        <f>IF('Entry Tab'!A65="","",IF(TRIM('Entry Tab'!E65)="","Subscriber",IF(OR(TRIM('Entry Tab'!E65)="Wife",TRIM('Entry Tab'!E65)="Husband"),"Spouse","Child")))</f>
        <v/>
      </c>
      <c r="C64" s="85" t="str">
        <f>IF(TRIM('Entry Tab'!A65)="","",TRIM('Entry Tab'!A65))</f>
        <v/>
      </c>
      <c r="D64" s="85" t="str">
        <f>IF(TRIM('Entry Tab'!A65)="","",TRIM('Entry Tab'!B65))</f>
        <v/>
      </c>
      <c r="E64" s="69" t="str">
        <f>IF(B64="Subscriber",'Entry Tab'!L65,"")</f>
        <v/>
      </c>
      <c r="F64" s="86" t="str">
        <f>IF('Entry Tab'!F65="","",'Entry Tab'!F65)</f>
        <v/>
      </c>
      <c r="G64" s="85" t="str">
        <f>IF(TRIM('Entry Tab'!G65)="","",TRIM('Entry Tab'!G65))</f>
        <v/>
      </c>
      <c r="H64" s="36" t="str">
        <f>IF(TRIM('Entry Tab'!A65)="","",IF(B64&lt;&gt;"Subscriber","",IF(AND(B64="Subscriber",OR(TRIM('Entry Tab'!AO65)&lt;&gt;"",TRIM('Entry Tab'!AN65)&lt;&gt;"",TRIM('Entry Tab'!AP65)&lt;&gt;"")),$AP$1,"0")))</f>
        <v/>
      </c>
      <c r="I64" s="71" t="str">
        <f>IF(TRIM('Entry Tab'!A65)="","","N")</f>
        <v/>
      </c>
      <c r="J64" s="42" t="str">
        <f>IF(B64&lt;&gt;"Subscriber","",IF('Entry Tab'!W65="",'QRS Subscriber Census Converter'!T64,IF('Entry Tab'!W65="Spousal Coverage",8,IF('Entry Tab'!W65="Medicare",11,IF('Entry Tab'!W65="Health coverage through another job",9,IF(OR('Entry Tab'!W65="Do not want",'Entry Tab'!W65="Other (provide reason here)"),12,10))))))</f>
        <v/>
      </c>
      <c r="K64" s="42" t="str">
        <f>IF(TRIM('Entry Tab'!A65)="","",IF(B64&lt;&gt;"Subscriber","",IF(AND(B64="Subscriber",dental="No"),13,IF(TRIM('Entry Tab'!X65)&lt;&gt;"",IF('Entry Tab'!X65="Spousal Coverage",8,13),IF(Z64="","",Z64)))))</f>
        <v/>
      </c>
      <c r="L64" s="36" t="str">
        <f t="shared" si="0"/>
        <v/>
      </c>
      <c r="M64" s="36" t="str">
        <f>IF(B64&lt;&gt;"Subscriber","",IF(disability="No",0,IF(AND(B64="Subscriber",'Entry Tab'!AE65&lt;&gt;""),1,0)))</f>
        <v/>
      </c>
      <c r="N64" s="37" t="str">
        <f>IF(B64&lt;&gt;"Subscriber","",IF(AND(B64="Subscriber",otherLoc="No"),workZip,'Entry Tab'!P65))</f>
        <v/>
      </c>
      <c r="O64" s="112"/>
      <c r="P64" s="36" t="str">
        <f t="shared" si="8"/>
        <v/>
      </c>
      <c r="Q64" s="36" t="str">
        <f>IF('Entry Tab'!A65="","",IF(TRIM('Entry Tab'!E65)="","Subscriber",IF(OR(TRIM('Entry Tab'!E65)="Wife",TRIM('Entry Tab'!E65)="Husband"),"Spouse","Child")))</f>
        <v/>
      </c>
      <c r="R64" s="44" t="str">
        <f>IF(B64="","",IF('Entry Tab'!W65&lt;&gt;"",0,IF(Q64="Subscriber",1,IF(Q64="Spouse",1,0.01))))</f>
        <v/>
      </c>
      <c r="S64" s="44" t="str">
        <f t="shared" si="1"/>
        <v/>
      </c>
      <c r="T64" s="44" t="str">
        <f t="shared" si="2"/>
        <v/>
      </c>
      <c r="U64" s="113"/>
      <c r="V64" s="36" t="str">
        <f t="shared" si="9"/>
        <v/>
      </c>
      <c r="W64" s="36" t="str">
        <f>IF('Entry Tab'!A65="","",IF('Entry Tab'!X65&lt;&gt;"","Waive",IF(TRIM('Entry Tab'!E65)="","Subscriber",IF(OR(TRIM('Entry Tab'!E65)="Wife",TRIM('Entry Tab'!E65)="Husband"),"Spouse","Child"))))</f>
        <v/>
      </c>
      <c r="X64" s="44" t="str">
        <f t="shared" si="3"/>
        <v/>
      </c>
      <c r="Y64" s="44" t="str">
        <f t="shared" si="4"/>
        <v/>
      </c>
      <c r="Z64" s="44" t="str">
        <f t="shared" si="5"/>
        <v/>
      </c>
      <c r="AB64" s="36" t="str">
        <f t="shared" si="10"/>
        <v/>
      </c>
      <c r="AC64" s="36" t="str">
        <f>IF('Entry Tab'!A65="","",IF(TRIM('Entry Tab'!E65)="","Subscriber",IF(OR(TRIM('Entry Tab'!E65)="Wife",TRIM('Entry Tab'!E65)="Husband"),"Spouse","Child")))</f>
        <v/>
      </c>
      <c r="AD64" s="44" t="str">
        <f>IF(B64="","",IF('Entry Tab'!AC65="",0,1))</f>
        <v/>
      </c>
      <c r="AE64" s="44" t="str">
        <f t="shared" si="6"/>
        <v/>
      </c>
      <c r="AF64" s="44" t="str">
        <f>IF(AE64="","",IF(AC64&lt;&gt;"Subscriber","",IF('Entry Tab'!AC65="","0",AE64)))</f>
        <v/>
      </c>
    </row>
    <row r="65" spans="1:32" x14ac:dyDescent="0.2">
      <c r="A65" s="36" t="str">
        <f t="shared" si="7"/>
        <v/>
      </c>
      <c r="B65" s="36" t="str">
        <f>IF('Entry Tab'!A66="","",IF(TRIM('Entry Tab'!E66)="","Subscriber",IF(OR(TRIM('Entry Tab'!E66)="Wife",TRIM('Entry Tab'!E66)="Husband"),"Spouse","Child")))</f>
        <v/>
      </c>
      <c r="C65" s="85" t="str">
        <f>IF(TRIM('Entry Tab'!A66)="","",TRIM('Entry Tab'!A66))</f>
        <v/>
      </c>
      <c r="D65" s="85" t="str">
        <f>IF(TRIM('Entry Tab'!A66)="","",TRIM('Entry Tab'!B66))</f>
        <v/>
      </c>
      <c r="E65" s="69" t="str">
        <f>IF(B65="Subscriber",'Entry Tab'!L66,"")</f>
        <v/>
      </c>
      <c r="F65" s="86" t="str">
        <f>IF('Entry Tab'!F66="","",'Entry Tab'!F66)</f>
        <v/>
      </c>
      <c r="G65" s="85" t="str">
        <f>IF(TRIM('Entry Tab'!G66)="","",TRIM('Entry Tab'!G66))</f>
        <v/>
      </c>
      <c r="H65" s="36" t="str">
        <f>IF(TRIM('Entry Tab'!A66)="","",IF(B65&lt;&gt;"Subscriber","",IF(AND(B65="Subscriber",OR(TRIM('Entry Tab'!AO66)&lt;&gt;"",TRIM('Entry Tab'!AN66)&lt;&gt;"",TRIM('Entry Tab'!AP66)&lt;&gt;"")),$AP$1,"0")))</f>
        <v/>
      </c>
      <c r="I65" s="71" t="str">
        <f>IF(TRIM('Entry Tab'!A66)="","","N")</f>
        <v/>
      </c>
      <c r="J65" s="42" t="str">
        <f>IF(B65&lt;&gt;"Subscriber","",IF('Entry Tab'!W66="",'QRS Subscriber Census Converter'!T65,IF('Entry Tab'!W66="Spousal Coverage",8,IF('Entry Tab'!W66="Medicare",11,IF('Entry Tab'!W66="Health coverage through another job",9,IF(OR('Entry Tab'!W66="Do not want",'Entry Tab'!W66="Other (provide reason here)"),12,10))))))</f>
        <v/>
      </c>
      <c r="K65" s="42" t="str">
        <f>IF(TRIM('Entry Tab'!A66)="","",IF(B65&lt;&gt;"Subscriber","",IF(AND(B65="Subscriber",dental="No"),13,IF(TRIM('Entry Tab'!X66)&lt;&gt;"",IF('Entry Tab'!X66="Spousal Coverage",8,13),IF(Z65="","",Z65)))))</f>
        <v/>
      </c>
      <c r="L65" s="36" t="str">
        <f t="shared" si="0"/>
        <v/>
      </c>
      <c r="M65" s="36" t="str">
        <f>IF(B65&lt;&gt;"Subscriber","",IF(disability="No",0,IF(AND(B65="Subscriber",'Entry Tab'!AE66&lt;&gt;""),1,0)))</f>
        <v/>
      </c>
      <c r="N65" s="37" t="str">
        <f>IF(B65&lt;&gt;"Subscriber","",IF(AND(B65="Subscriber",otherLoc="No"),workZip,'Entry Tab'!P66))</f>
        <v/>
      </c>
      <c r="O65" s="112"/>
      <c r="P65" s="36" t="str">
        <f t="shared" si="8"/>
        <v/>
      </c>
      <c r="Q65" s="36" t="str">
        <f>IF('Entry Tab'!A66="","",IF(TRIM('Entry Tab'!E66)="","Subscriber",IF(OR(TRIM('Entry Tab'!E66)="Wife",TRIM('Entry Tab'!E66)="Husband"),"Spouse","Child")))</f>
        <v/>
      </c>
      <c r="R65" s="44" t="str">
        <f>IF(B65="","",IF('Entry Tab'!W66&lt;&gt;"",0,IF(Q65="Subscriber",1,IF(Q65="Spouse",1,0.01))))</f>
        <v/>
      </c>
      <c r="S65" s="44" t="str">
        <f t="shared" si="1"/>
        <v/>
      </c>
      <c r="T65" s="44" t="str">
        <f t="shared" si="2"/>
        <v/>
      </c>
      <c r="U65" s="113"/>
      <c r="V65" s="36" t="str">
        <f t="shared" si="9"/>
        <v/>
      </c>
      <c r="W65" s="36" t="str">
        <f>IF('Entry Tab'!A66="","",IF('Entry Tab'!X66&lt;&gt;"","Waive",IF(TRIM('Entry Tab'!E66)="","Subscriber",IF(OR(TRIM('Entry Tab'!E66)="Wife",TRIM('Entry Tab'!E66)="Husband"),"Spouse","Child"))))</f>
        <v/>
      </c>
      <c r="X65" s="44" t="str">
        <f t="shared" si="3"/>
        <v/>
      </c>
      <c r="Y65" s="44" t="str">
        <f t="shared" si="4"/>
        <v/>
      </c>
      <c r="Z65" s="44" t="str">
        <f t="shared" si="5"/>
        <v/>
      </c>
      <c r="AB65" s="36" t="str">
        <f t="shared" si="10"/>
        <v/>
      </c>
      <c r="AC65" s="36" t="str">
        <f>IF('Entry Tab'!A66="","",IF(TRIM('Entry Tab'!E66)="","Subscriber",IF(OR(TRIM('Entry Tab'!E66)="Wife",TRIM('Entry Tab'!E66)="Husband"),"Spouse","Child")))</f>
        <v/>
      </c>
      <c r="AD65" s="44" t="str">
        <f>IF(B65="","",IF('Entry Tab'!AC66="",0,1))</f>
        <v/>
      </c>
      <c r="AE65" s="44" t="str">
        <f t="shared" si="6"/>
        <v/>
      </c>
      <c r="AF65" s="44" t="str">
        <f>IF(AE65="","",IF(AC65&lt;&gt;"Subscriber","",IF('Entry Tab'!AC66="","0",AE65)))</f>
        <v/>
      </c>
    </row>
    <row r="66" spans="1:32" x14ac:dyDescent="0.2">
      <c r="A66" s="36" t="str">
        <f t="shared" si="7"/>
        <v/>
      </c>
      <c r="B66" s="36" t="str">
        <f>IF('Entry Tab'!A67="","",IF(TRIM('Entry Tab'!E67)="","Subscriber",IF(OR(TRIM('Entry Tab'!E67)="Wife",TRIM('Entry Tab'!E67)="Husband"),"Spouse","Child")))</f>
        <v/>
      </c>
      <c r="C66" s="85" t="str">
        <f>IF(TRIM('Entry Tab'!A67)="","",TRIM('Entry Tab'!A67))</f>
        <v/>
      </c>
      <c r="D66" s="85" t="str">
        <f>IF(TRIM('Entry Tab'!A67)="","",TRIM('Entry Tab'!B67))</f>
        <v/>
      </c>
      <c r="E66" s="69" t="str">
        <f>IF(B66="Subscriber",'Entry Tab'!L67,"")</f>
        <v/>
      </c>
      <c r="F66" s="86" t="str">
        <f>IF('Entry Tab'!F67="","",'Entry Tab'!F67)</f>
        <v/>
      </c>
      <c r="G66" s="85" t="str">
        <f>IF(TRIM('Entry Tab'!G67)="","",TRIM('Entry Tab'!G67))</f>
        <v/>
      </c>
      <c r="H66" s="36" t="str">
        <f>IF(TRIM('Entry Tab'!A67)="","",IF(B66&lt;&gt;"Subscriber","",IF(AND(B66="Subscriber",OR(TRIM('Entry Tab'!AO67)&lt;&gt;"",TRIM('Entry Tab'!AN67)&lt;&gt;"",TRIM('Entry Tab'!AP67)&lt;&gt;"")),$AP$1,"0")))</f>
        <v/>
      </c>
      <c r="I66" s="71" t="str">
        <f>IF(TRIM('Entry Tab'!A67)="","","N")</f>
        <v/>
      </c>
      <c r="J66" s="42" t="str">
        <f>IF(B66&lt;&gt;"Subscriber","",IF('Entry Tab'!W67="",'QRS Subscriber Census Converter'!T66,IF('Entry Tab'!W67="Spousal Coverage",8,IF('Entry Tab'!W67="Medicare",11,IF('Entry Tab'!W67="Health coverage through another job",9,IF(OR('Entry Tab'!W67="Do not want",'Entry Tab'!W67="Other (provide reason here)"),12,10))))))</f>
        <v/>
      </c>
      <c r="K66" s="42" t="str">
        <f>IF(TRIM('Entry Tab'!A67)="","",IF(B66&lt;&gt;"Subscriber","",IF(AND(B66="Subscriber",dental="No"),13,IF(TRIM('Entry Tab'!X67)&lt;&gt;"",IF('Entry Tab'!X67="Spousal Coverage",8,13),IF(Z66="","",Z66)))))</f>
        <v/>
      </c>
      <c r="L66" s="36" t="str">
        <f t="shared" si="0"/>
        <v/>
      </c>
      <c r="M66" s="36" t="str">
        <f>IF(B66&lt;&gt;"Subscriber","",IF(disability="No",0,IF(AND(B66="Subscriber",'Entry Tab'!AE67&lt;&gt;""),1,0)))</f>
        <v/>
      </c>
      <c r="N66" s="37" t="str">
        <f>IF(B66&lt;&gt;"Subscriber","",IF(AND(B66="Subscriber",otherLoc="No"),workZip,'Entry Tab'!P67))</f>
        <v/>
      </c>
      <c r="O66" s="112"/>
      <c r="P66" s="36" t="str">
        <f t="shared" si="8"/>
        <v/>
      </c>
      <c r="Q66" s="36" t="str">
        <f>IF('Entry Tab'!A67="","",IF(TRIM('Entry Tab'!E67)="","Subscriber",IF(OR(TRIM('Entry Tab'!E67)="Wife",TRIM('Entry Tab'!E67)="Husband"),"Spouse","Child")))</f>
        <v/>
      </c>
      <c r="R66" s="44" t="str">
        <f>IF(B66="","",IF('Entry Tab'!W67&lt;&gt;"",0,IF(Q66="Subscriber",1,IF(Q66="Spouse",1,0.01))))</f>
        <v/>
      </c>
      <c r="S66" s="44" t="str">
        <f t="shared" si="1"/>
        <v/>
      </c>
      <c r="T66" s="44" t="str">
        <f t="shared" si="2"/>
        <v/>
      </c>
      <c r="U66" s="113"/>
      <c r="V66" s="36" t="str">
        <f t="shared" si="9"/>
        <v/>
      </c>
      <c r="W66" s="36" t="str">
        <f>IF('Entry Tab'!A67="","",IF('Entry Tab'!X67&lt;&gt;"","Waive",IF(TRIM('Entry Tab'!E67)="","Subscriber",IF(OR(TRIM('Entry Tab'!E67)="Wife",TRIM('Entry Tab'!E67)="Husband"),"Spouse","Child"))))</f>
        <v/>
      </c>
      <c r="X66" s="44" t="str">
        <f t="shared" si="3"/>
        <v/>
      </c>
      <c r="Y66" s="44" t="str">
        <f t="shared" si="4"/>
        <v/>
      </c>
      <c r="Z66" s="44" t="str">
        <f t="shared" si="5"/>
        <v/>
      </c>
      <c r="AB66" s="36" t="str">
        <f t="shared" si="10"/>
        <v/>
      </c>
      <c r="AC66" s="36" t="str">
        <f>IF('Entry Tab'!A67="","",IF(TRIM('Entry Tab'!E67)="","Subscriber",IF(OR(TRIM('Entry Tab'!E67)="Wife",TRIM('Entry Tab'!E67)="Husband"),"Spouse","Child")))</f>
        <v/>
      </c>
      <c r="AD66" s="44" t="str">
        <f>IF(B66="","",IF('Entry Tab'!AC67="",0,1))</f>
        <v/>
      </c>
      <c r="AE66" s="44" t="str">
        <f t="shared" si="6"/>
        <v/>
      </c>
      <c r="AF66" s="44" t="str">
        <f>IF(AE66="","",IF(AC66&lt;&gt;"Subscriber","",IF('Entry Tab'!AC67="","0",AE66)))</f>
        <v/>
      </c>
    </row>
    <row r="67" spans="1:32" x14ac:dyDescent="0.2">
      <c r="A67" s="36" t="str">
        <f t="shared" si="7"/>
        <v/>
      </c>
      <c r="B67" s="36" t="str">
        <f>IF('Entry Tab'!A68="","",IF(TRIM('Entry Tab'!E68)="","Subscriber",IF(OR(TRIM('Entry Tab'!E68)="Wife",TRIM('Entry Tab'!E68)="Husband"),"Spouse","Child")))</f>
        <v/>
      </c>
      <c r="C67" s="85" t="str">
        <f>IF(TRIM('Entry Tab'!A68)="","",TRIM('Entry Tab'!A68))</f>
        <v/>
      </c>
      <c r="D67" s="85" t="str">
        <f>IF(TRIM('Entry Tab'!A68)="","",TRIM('Entry Tab'!B68))</f>
        <v/>
      </c>
      <c r="E67" s="69" t="str">
        <f>IF(B67="Subscriber",'Entry Tab'!L68,"")</f>
        <v/>
      </c>
      <c r="F67" s="86" t="str">
        <f>IF('Entry Tab'!F68="","",'Entry Tab'!F68)</f>
        <v/>
      </c>
      <c r="G67" s="85" t="str">
        <f>IF(TRIM('Entry Tab'!G68)="","",TRIM('Entry Tab'!G68))</f>
        <v/>
      </c>
      <c r="H67" s="36" t="str">
        <f>IF(TRIM('Entry Tab'!A68)="","",IF(B67&lt;&gt;"Subscriber","",IF(AND(B67="Subscriber",OR(TRIM('Entry Tab'!AO68)&lt;&gt;"",TRIM('Entry Tab'!AN68)&lt;&gt;"",TRIM('Entry Tab'!AP68)&lt;&gt;"")),$AP$1,"0")))</f>
        <v/>
      </c>
      <c r="I67" s="71" t="str">
        <f>IF(TRIM('Entry Tab'!A68)="","","N")</f>
        <v/>
      </c>
      <c r="J67" s="42" t="str">
        <f>IF(B67&lt;&gt;"Subscriber","",IF('Entry Tab'!W68="",'QRS Subscriber Census Converter'!T67,IF('Entry Tab'!W68="Spousal Coverage",8,IF('Entry Tab'!W68="Medicare",11,IF('Entry Tab'!W68="Health coverage through another job",9,IF(OR('Entry Tab'!W68="Do not want",'Entry Tab'!W68="Other (provide reason here)"),12,10))))))</f>
        <v/>
      </c>
      <c r="K67" s="42" t="str">
        <f>IF(TRIM('Entry Tab'!A68)="","",IF(B67&lt;&gt;"Subscriber","",IF(AND(B67="Subscriber",dental="No"),13,IF(TRIM('Entry Tab'!X68)&lt;&gt;"",IF('Entry Tab'!X68="Spousal Coverage",8,13),IF(Z67="","",Z67)))))</f>
        <v/>
      </c>
      <c r="L67" s="36" t="str">
        <f t="shared" ref="L67:L130" si="11">IF(B67&lt;&gt;"Subscriber","",IF(life="No",0,AF67))</f>
        <v/>
      </c>
      <c r="M67" s="36" t="str">
        <f>IF(B67&lt;&gt;"Subscriber","",IF(disability="No",0,IF(AND(B67="Subscriber",'Entry Tab'!AE68&lt;&gt;""),1,0)))</f>
        <v/>
      </c>
      <c r="N67" s="37" t="str">
        <f>IF(B67&lt;&gt;"Subscriber","",IF(AND(B67="Subscriber",otherLoc="No"),workZip,'Entry Tab'!P68))</f>
        <v/>
      </c>
      <c r="O67" s="112"/>
      <c r="P67" s="36" t="str">
        <f t="shared" si="8"/>
        <v/>
      </c>
      <c r="Q67" s="36" t="str">
        <f>IF('Entry Tab'!A68="","",IF(TRIM('Entry Tab'!E68)="","Subscriber",IF(OR(TRIM('Entry Tab'!E68)="Wife",TRIM('Entry Tab'!E68)="Husband"),"Spouse","Child")))</f>
        <v/>
      </c>
      <c r="R67" s="44" t="str">
        <f>IF(B67="","",IF('Entry Tab'!W68&lt;&gt;"",0,IF(Q67="Subscriber",1,IF(Q67="Spouse",1,0.01))))</f>
        <v/>
      </c>
      <c r="S67" s="44" t="str">
        <f t="shared" si="1"/>
        <v/>
      </c>
      <c r="T67" s="44" t="str">
        <f t="shared" si="2"/>
        <v/>
      </c>
      <c r="U67" s="113"/>
      <c r="V67" s="36" t="str">
        <f t="shared" si="9"/>
        <v/>
      </c>
      <c r="W67" s="36" t="str">
        <f>IF('Entry Tab'!A68="","",IF('Entry Tab'!X68&lt;&gt;"","Waive",IF(TRIM('Entry Tab'!E68)="","Subscriber",IF(OR(TRIM('Entry Tab'!E68)="Wife",TRIM('Entry Tab'!E68)="Husband"),"Spouse","Child"))))</f>
        <v/>
      </c>
      <c r="X67" s="44" t="str">
        <f t="shared" si="3"/>
        <v/>
      </c>
      <c r="Y67" s="44" t="str">
        <f t="shared" si="4"/>
        <v/>
      </c>
      <c r="Z67" s="44" t="str">
        <f t="shared" si="5"/>
        <v/>
      </c>
      <c r="AB67" s="36" t="str">
        <f t="shared" si="10"/>
        <v/>
      </c>
      <c r="AC67" s="36" t="str">
        <f>IF('Entry Tab'!A68="","",IF(TRIM('Entry Tab'!E68)="","Subscriber",IF(OR(TRIM('Entry Tab'!E68)="Wife",TRIM('Entry Tab'!E68)="Husband"),"Spouse","Child")))</f>
        <v/>
      </c>
      <c r="AD67" s="44" t="str">
        <f>IF(B67="","",IF('Entry Tab'!AC68="",0,1))</f>
        <v/>
      </c>
      <c r="AE67" s="44" t="str">
        <f t="shared" si="6"/>
        <v/>
      </c>
      <c r="AF67" s="44" t="str">
        <f>IF(AE67="","",IF(AC67&lt;&gt;"Subscriber","",IF('Entry Tab'!AC68="","0",AE67)))</f>
        <v/>
      </c>
    </row>
    <row r="68" spans="1:32" x14ac:dyDescent="0.2">
      <c r="A68" s="36" t="str">
        <f t="shared" si="7"/>
        <v/>
      </c>
      <c r="B68" s="36" t="str">
        <f>IF('Entry Tab'!A69="","",IF(TRIM('Entry Tab'!E69)="","Subscriber",IF(OR(TRIM('Entry Tab'!E69)="Wife",TRIM('Entry Tab'!E69)="Husband"),"Spouse","Child")))</f>
        <v/>
      </c>
      <c r="C68" s="85" t="str">
        <f>IF(TRIM('Entry Tab'!A69)="","",TRIM('Entry Tab'!A69))</f>
        <v/>
      </c>
      <c r="D68" s="85" t="str">
        <f>IF(TRIM('Entry Tab'!A69)="","",TRIM('Entry Tab'!B69))</f>
        <v/>
      </c>
      <c r="E68" s="69" t="str">
        <f>IF(B68="Subscriber",'Entry Tab'!L69,"")</f>
        <v/>
      </c>
      <c r="F68" s="86" t="str">
        <f>IF('Entry Tab'!F69="","",'Entry Tab'!F69)</f>
        <v/>
      </c>
      <c r="G68" s="85" t="str">
        <f>IF(TRIM('Entry Tab'!G69)="","",TRIM('Entry Tab'!G69))</f>
        <v/>
      </c>
      <c r="H68" s="36" t="str">
        <f>IF(TRIM('Entry Tab'!A69)="","",IF(B68&lt;&gt;"Subscriber","",IF(AND(B68="Subscriber",OR(TRIM('Entry Tab'!AO69)&lt;&gt;"",TRIM('Entry Tab'!AN69)&lt;&gt;"",TRIM('Entry Tab'!AP69)&lt;&gt;"")),$AP$1,"0")))</f>
        <v/>
      </c>
      <c r="I68" s="71" t="str">
        <f>IF(TRIM('Entry Tab'!A69)="","","N")</f>
        <v/>
      </c>
      <c r="J68" s="42" t="str">
        <f>IF(B68&lt;&gt;"Subscriber","",IF('Entry Tab'!W69="",'QRS Subscriber Census Converter'!T68,IF('Entry Tab'!W69="Spousal Coverage",8,IF('Entry Tab'!W69="Medicare",11,IF('Entry Tab'!W69="Health coverage through another job",9,IF(OR('Entry Tab'!W69="Do not want",'Entry Tab'!W69="Other (provide reason here)"),12,10))))))</f>
        <v/>
      </c>
      <c r="K68" s="42" t="str">
        <f>IF(TRIM('Entry Tab'!A69)="","",IF(B68&lt;&gt;"Subscriber","",IF(AND(B68="Subscriber",dental="No"),13,IF(TRIM('Entry Tab'!X69)&lt;&gt;"",IF('Entry Tab'!X69="Spousal Coverage",8,13),IF(Z68="","",Z68)))))</f>
        <v/>
      </c>
      <c r="L68" s="36" t="str">
        <f t="shared" si="11"/>
        <v/>
      </c>
      <c r="M68" s="36" t="str">
        <f>IF(B68&lt;&gt;"Subscriber","",IF(disability="No",0,IF(AND(B68="Subscriber",'Entry Tab'!AE69&lt;&gt;""),1,0)))</f>
        <v/>
      </c>
      <c r="N68" s="37" t="str">
        <f>IF(B68&lt;&gt;"Subscriber","",IF(AND(B68="Subscriber",otherLoc="No"),workZip,'Entry Tab'!P69))</f>
        <v/>
      </c>
      <c r="O68" s="112"/>
      <c r="P68" s="36" t="str">
        <f t="shared" si="8"/>
        <v/>
      </c>
      <c r="Q68" s="36" t="str">
        <f>IF('Entry Tab'!A69="","",IF(TRIM('Entry Tab'!E69)="","Subscriber",IF(OR(TRIM('Entry Tab'!E69)="Wife",TRIM('Entry Tab'!E69)="Husband"),"Spouse","Child")))</f>
        <v/>
      </c>
      <c r="R68" s="44" t="str">
        <f>IF(B68="","",IF('Entry Tab'!W69&lt;&gt;"",0,IF(Q68="Subscriber",1,IF(Q68="Spouse",1,0.01))))</f>
        <v/>
      </c>
      <c r="S68" s="44" t="str">
        <f t="shared" ref="S68:S131" si="12">IF(B68="","",IF(Q68="Subscriber",SUMIF($P$3:$P$502,P68,$R$3:$R$502),""))</f>
        <v/>
      </c>
      <c r="T68" s="44" t="str">
        <f t="shared" ref="T68:T131" si="13">IF(S68="","",IF(S68=1,"1",IF(S68=2,"2",IF(S68&gt;2,"4","3"))))</f>
        <v/>
      </c>
      <c r="U68" s="113"/>
      <c r="V68" s="36" t="str">
        <f t="shared" si="9"/>
        <v/>
      </c>
      <c r="W68" s="36" t="str">
        <f>IF('Entry Tab'!A69="","",IF('Entry Tab'!X69&lt;&gt;"","Waive",IF(TRIM('Entry Tab'!E69)="","Subscriber",IF(OR(TRIM('Entry Tab'!E69)="Wife",TRIM('Entry Tab'!E69)="Husband"),"Spouse","Child"))))</f>
        <v/>
      </c>
      <c r="X68" s="44" t="str">
        <f t="shared" ref="X68:X131" si="14">IF(B68="","",IF(W68="Waive",0,IF(W68="Subscriber",1,IF(W68="Spouse",1,0.01))))</f>
        <v/>
      </c>
      <c r="Y68" s="44" t="str">
        <f t="shared" ref="Y68:Y131" si="15">IF(B68="","",IF(W68="Subscriber",SUMIF($V$3:$V$502,V68,$X$3:$X$502),""))</f>
        <v/>
      </c>
      <c r="Z68" s="44" t="str">
        <f t="shared" ref="Z68:Z131" si="16">IF(Y68="","",IF(Y68=1,"1",IF(Y68=2,"2",IF(Y68&gt;2,"4","3"))))</f>
        <v/>
      </c>
      <c r="AB68" s="36" t="str">
        <f t="shared" si="10"/>
        <v/>
      </c>
      <c r="AC68" s="36" t="str">
        <f>IF('Entry Tab'!A69="","",IF(TRIM('Entry Tab'!E69)="","Subscriber",IF(OR(TRIM('Entry Tab'!E69)="Wife",TRIM('Entry Tab'!E69)="Husband"),"Spouse","Child")))</f>
        <v/>
      </c>
      <c r="AD68" s="44" t="str">
        <f>IF(B68="","",IF('Entry Tab'!AC69="",0,1))</f>
        <v/>
      </c>
      <c r="AE68" s="44" t="str">
        <f t="shared" ref="AE68:AE131" si="17">IF(B68="","",IF(AC68="Subscriber",SUMIF($AB$3:$AB$502,AB68,$AD$3:$AD$502),""))</f>
        <v/>
      </c>
      <c r="AF68" s="44" t="str">
        <f>IF(AE68="","",IF(AC68&lt;&gt;"Subscriber","",IF('Entry Tab'!AC69="","0",AE68)))</f>
        <v/>
      </c>
    </row>
    <row r="69" spans="1:32" x14ac:dyDescent="0.2">
      <c r="A69" s="36" t="str">
        <f t="shared" ref="A69:A132" si="18">IF(B69="","",IF(B69="Subscriber",A68+1,A68))</f>
        <v/>
      </c>
      <c r="B69" s="36" t="str">
        <f>IF('Entry Tab'!A70="","",IF(TRIM('Entry Tab'!E70)="","Subscriber",IF(OR(TRIM('Entry Tab'!E70)="Wife",TRIM('Entry Tab'!E70)="Husband"),"Spouse","Child")))</f>
        <v/>
      </c>
      <c r="C69" s="85" t="str">
        <f>IF(TRIM('Entry Tab'!A70)="","",TRIM('Entry Tab'!A70))</f>
        <v/>
      </c>
      <c r="D69" s="85" t="str">
        <f>IF(TRIM('Entry Tab'!A70)="","",TRIM('Entry Tab'!B70))</f>
        <v/>
      </c>
      <c r="E69" s="69" t="str">
        <f>IF(B69="Subscriber",'Entry Tab'!L70,"")</f>
        <v/>
      </c>
      <c r="F69" s="86" t="str">
        <f>IF('Entry Tab'!F70="","",'Entry Tab'!F70)</f>
        <v/>
      </c>
      <c r="G69" s="85" t="str">
        <f>IF(TRIM('Entry Tab'!G70)="","",TRIM('Entry Tab'!G70))</f>
        <v/>
      </c>
      <c r="H69" s="36" t="str">
        <f>IF(TRIM('Entry Tab'!A70)="","",IF(B69&lt;&gt;"Subscriber","",IF(AND(B69="Subscriber",OR(TRIM('Entry Tab'!AO70)&lt;&gt;"",TRIM('Entry Tab'!AN70)&lt;&gt;"",TRIM('Entry Tab'!AP70)&lt;&gt;"")),$AP$1,"0")))</f>
        <v/>
      </c>
      <c r="I69" s="71" t="str">
        <f>IF(TRIM('Entry Tab'!A70)="","","N")</f>
        <v/>
      </c>
      <c r="J69" s="42" t="str">
        <f>IF(B69&lt;&gt;"Subscriber","",IF('Entry Tab'!W70="",'QRS Subscriber Census Converter'!T69,IF('Entry Tab'!W70="Spousal Coverage",8,IF('Entry Tab'!W70="Medicare",11,IF('Entry Tab'!W70="Health coverage through another job",9,IF(OR('Entry Tab'!W70="Do not want",'Entry Tab'!W70="Other (provide reason here)"),12,10))))))</f>
        <v/>
      </c>
      <c r="K69" s="42" t="str">
        <f>IF(TRIM('Entry Tab'!A70)="","",IF(B69&lt;&gt;"Subscriber","",IF(AND(B69="Subscriber",dental="No"),13,IF(TRIM('Entry Tab'!X70)&lt;&gt;"",IF('Entry Tab'!X70="Spousal Coverage",8,13),IF(Z69="","",Z69)))))</f>
        <v/>
      </c>
      <c r="L69" s="36" t="str">
        <f t="shared" si="11"/>
        <v/>
      </c>
      <c r="M69" s="36" t="str">
        <f>IF(B69&lt;&gt;"Subscriber","",IF(disability="No",0,IF(AND(B69="Subscriber",'Entry Tab'!AE70&lt;&gt;""),1,0)))</f>
        <v/>
      </c>
      <c r="N69" s="37" t="str">
        <f>IF(B69&lt;&gt;"Subscriber","",IF(AND(B69="Subscriber",otherLoc="No"),workZip,'Entry Tab'!P70))</f>
        <v/>
      </c>
      <c r="O69" s="112"/>
      <c r="P69" s="36" t="str">
        <f t="shared" ref="P69:P132" si="19">IF(Q69="","",IF(Q69="Subscriber",P68+1,P68))</f>
        <v/>
      </c>
      <c r="Q69" s="36" t="str">
        <f>IF('Entry Tab'!A70="","",IF(TRIM('Entry Tab'!E70)="","Subscriber",IF(OR(TRIM('Entry Tab'!E70)="Wife",TRIM('Entry Tab'!E70)="Husband"),"Spouse","Child")))</f>
        <v/>
      </c>
      <c r="R69" s="44" t="str">
        <f>IF(B69="","",IF('Entry Tab'!W70&lt;&gt;"",0,IF(Q69="Subscriber",1,IF(Q69="Spouse",1,0.01))))</f>
        <v/>
      </c>
      <c r="S69" s="44" t="str">
        <f t="shared" si="12"/>
        <v/>
      </c>
      <c r="T69" s="44" t="str">
        <f t="shared" si="13"/>
        <v/>
      </c>
      <c r="U69" s="113"/>
      <c r="V69" s="36" t="str">
        <f t="shared" ref="V69:V132" si="20">IF(W69="","",IF(W69="Subscriber",V68+1,V68))</f>
        <v/>
      </c>
      <c r="W69" s="36" t="str">
        <f>IF('Entry Tab'!A70="","",IF('Entry Tab'!X70&lt;&gt;"","Waive",IF(TRIM('Entry Tab'!E70)="","Subscriber",IF(OR(TRIM('Entry Tab'!E70)="Wife",TRIM('Entry Tab'!E70)="Husband"),"Spouse","Child"))))</f>
        <v/>
      </c>
      <c r="X69" s="44" t="str">
        <f t="shared" si="14"/>
        <v/>
      </c>
      <c r="Y69" s="44" t="str">
        <f t="shared" si="15"/>
        <v/>
      </c>
      <c r="Z69" s="44" t="str">
        <f t="shared" si="16"/>
        <v/>
      </c>
      <c r="AB69" s="36" t="str">
        <f t="shared" ref="AB69:AB132" si="21">IF(AC69="","",IF(AC69="Subscriber",AB68+1,AB68))</f>
        <v/>
      </c>
      <c r="AC69" s="36" t="str">
        <f>IF('Entry Tab'!A70="","",IF(TRIM('Entry Tab'!E70)="","Subscriber",IF(OR(TRIM('Entry Tab'!E70)="Wife",TRIM('Entry Tab'!E70)="Husband"),"Spouse","Child")))</f>
        <v/>
      </c>
      <c r="AD69" s="44" t="str">
        <f>IF(B69="","",IF('Entry Tab'!AC70="",0,1))</f>
        <v/>
      </c>
      <c r="AE69" s="44" t="str">
        <f t="shared" si="17"/>
        <v/>
      </c>
      <c r="AF69" s="44" t="str">
        <f>IF(AE69="","",IF(AC69&lt;&gt;"Subscriber","",IF('Entry Tab'!AC70="","0",AE69)))</f>
        <v/>
      </c>
    </row>
    <row r="70" spans="1:32" x14ac:dyDescent="0.2">
      <c r="A70" s="36" t="str">
        <f t="shared" si="18"/>
        <v/>
      </c>
      <c r="B70" s="36" t="str">
        <f>IF('Entry Tab'!A71="","",IF(TRIM('Entry Tab'!E71)="","Subscriber",IF(OR(TRIM('Entry Tab'!E71)="Wife",TRIM('Entry Tab'!E71)="Husband"),"Spouse","Child")))</f>
        <v/>
      </c>
      <c r="C70" s="85" t="str">
        <f>IF(TRIM('Entry Tab'!A71)="","",TRIM('Entry Tab'!A71))</f>
        <v/>
      </c>
      <c r="D70" s="85" t="str">
        <f>IF(TRIM('Entry Tab'!A71)="","",TRIM('Entry Tab'!B71))</f>
        <v/>
      </c>
      <c r="E70" s="69" t="str">
        <f>IF(B70="Subscriber",'Entry Tab'!L71,"")</f>
        <v/>
      </c>
      <c r="F70" s="86" t="str">
        <f>IF('Entry Tab'!F71="","",'Entry Tab'!F71)</f>
        <v/>
      </c>
      <c r="G70" s="85" t="str">
        <f>IF(TRIM('Entry Tab'!G71)="","",TRIM('Entry Tab'!G71))</f>
        <v/>
      </c>
      <c r="H70" s="36" t="str">
        <f>IF(TRIM('Entry Tab'!A71)="","",IF(B70&lt;&gt;"Subscriber","",IF(AND(B70="Subscriber",OR(TRIM('Entry Tab'!AO71)&lt;&gt;"",TRIM('Entry Tab'!AN71)&lt;&gt;"",TRIM('Entry Tab'!AP71)&lt;&gt;"")),$AP$1,"0")))</f>
        <v/>
      </c>
      <c r="I70" s="71" t="str">
        <f>IF(TRIM('Entry Tab'!A71)="","","N")</f>
        <v/>
      </c>
      <c r="J70" s="42" t="str">
        <f>IF(B70&lt;&gt;"Subscriber","",IF('Entry Tab'!W71="",'QRS Subscriber Census Converter'!T70,IF('Entry Tab'!W71="Spousal Coverage",8,IF('Entry Tab'!W71="Medicare",11,IF('Entry Tab'!W71="Health coverage through another job",9,IF(OR('Entry Tab'!W71="Do not want",'Entry Tab'!W71="Other (provide reason here)"),12,10))))))</f>
        <v/>
      </c>
      <c r="K70" s="42" t="str">
        <f>IF(TRIM('Entry Tab'!A71)="","",IF(B70&lt;&gt;"Subscriber","",IF(AND(B70="Subscriber",dental="No"),13,IF(TRIM('Entry Tab'!X71)&lt;&gt;"",IF('Entry Tab'!X71="Spousal Coverage",8,13),IF(Z70="","",Z70)))))</f>
        <v/>
      </c>
      <c r="L70" s="36" t="str">
        <f t="shared" si="11"/>
        <v/>
      </c>
      <c r="M70" s="36" t="str">
        <f>IF(B70&lt;&gt;"Subscriber","",IF(disability="No",0,IF(AND(B70="Subscriber",'Entry Tab'!AE71&lt;&gt;""),1,0)))</f>
        <v/>
      </c>
      <c r="N70" s="37" t="str">
        <f>IF(B70&lt;&gt;"Subscriber","",IF(AND(B70="Subscriber",otherLoc="No"),workZip,'Entry Tab'!P71))</f>
        <v/>
      </c>
      <c r="O70" s="112"/>
      <c r="P70" s="36" t="str">
        <f t="shared" si="19"/>
        <v/>
      </c>
      <c r="Q70" s="36" t="str">
        <f>IF('Entry Tab'!A71="","",IF(TRIM('Entry Tab'!E71)="","Subscriber",IF(OR(TRIM('Entry Tab'!E71)="Wife",TRIM('Entry Tab'!E71)="Husband"),"Spouse","Child")))</f>
        <v/>
      </c>
      <c r="R70" s="44" t="str">
        <f>IF(B70="","",IF('Entry Tab'!W71&lt;&gt;"",0,IF(Q70="Subscriber",1,IF(Q70="Spouse",1,0.01))))</f>
        <v/>
      </c>
      <c r="S70" s="44" t="str">
        <f t="shared" si="12"/>
        <v/>
      </c>
      <c r="T70" s="44" t="str">
        <f t="shared" si="13"/>
        <v/>
      </c>
      <c r="U70" s="113"/>
      <c r="V70" s="36" t="str">
        <f t="shared" si="20"/>
        <v/>
      </c>
      <c r="W70" s="36" t="str">
        <f>IF('Entry Tab'!A71="","",IF('Entry Tab'!X71&lt;&gt;"","Waive",IF(TRIM('Entry Tab'!E71)="","Subscriber",IF(OR(TRIM('Entry Tab'!E71)="Wife",TRIM('Entry Tab'!E71)="Husband"),"Spouse","Child"))))</f>
        <v/>
      </c>
      <c r="X70" s="44" t="str">
        <f t="shared" si="14"/>
        <v/>
      </c>
      <c r="Y70" s="44" t="str">
        <f t="shared" si="15"/>
        <v/>
      </c>
      <c r="Z70" s="44" t="str">
        <f t="shared" si="16"/>
        <v/>
      </c>
      <c r="AB70" s="36" t="str">
        <f t="shared" si="21"/>
        <v/>
      </c>
      <c r="AC70" s="36" t="str">
        <f>IF('Entry Tab'!A71="","",IF(TRIM('Entry Tab'!E71)="","Subscriber",IF(OR(TRIM('Entry Tab'!E71)="Wife",TRIM('Entry Tab'!E71)="Husband"),"Spouse","Child")))</f>
        <v/>
      </c>
      <c r="AD70" s="44" t="str">
        <f>IF(B70="","",IF('Entry Tab'!AC71="",0,1))</f>
        <v/>
      </c>
      <c r="AE70" s="44" t="str">
        <f t="shared" si="17"/>
        <v/>
      </c>
      <c r="AF70" s="44" t="str">
        <f>IF(AE70="","",IF(AC70&lt;&gt;"Subscriber","",IF('Entry Tab'!AC71="","0",AE70)))</f>
        <v/>
      </c>
    </row>
    <row r="71" spans="1:32" x14ac:dyDescent="0.2">
      <c r="A71" s="36" t="str">
        <f t="shared" si="18"/>
        <v/>
      </c>
      <c r="B71" s="36" t="str">
        <f>IF('Entry Tab'!A72="","",IF(TRIM('Entry Tab'!E72)="","Subscriber",IF(OR(TRIM('Entry Tab'!E72)="Wife",TRIM('Entry Tab'!E72)="Husband"),"Spouse","Child")))</f>
        <v/>
      </c>
      <c r="C71" s="85" t="str">
        <f>IF(TRIM('Entry Tab'!A72)="","",TRIM('Entry Tab'!A72))</f>
        <v/>
      </c>
      <c r="D71" s="85" t="str">
        <f>IF(TRIM('Entry Tab'!A72)="","",TRIM('Entry Tab'!B72))</f>
        <v/>
      </c>
      <c r="E71" s="69" t="str">
        <f>IF(B71="Subscriber",'Entry Tab'!L72,"")</f>
        <v/>
      </c>
      <c r="F71" s="86" t="str">
        <f>IF('Entry Tab'!F72="","",'Entry Tab'!F72)</f>
        <v/>
      </c>
      <c r="G71" s="85" t="str">
        <f>IF(TRIM('Entry Tab'!G72)="","",TRIM('Entry Tab'!G72))</f>
        <v/>
      </c>
      <c r="H71" s="36" t="str">
        <f>IF(TRIM('Entry Tab'!A72)="","",IF(B71&lt;&gt;"Subscriber","",IF(AND(B71="Subscriber",OR(TRIM('Entry Tab'!AO72)&lt;&gt;"",TRIM('Entry Tab'!AN72)&lt;&gt;"",TRIM('Entry Tab'!AP72)&lt;&gt;"")),$AP$1,"0")))</f>
        <v/>
      </c>
      <c r="I71" s="71" t="str">
        <f>IF(TRIM('Entry Tab'!A72)="","","N")</f>
        <v/>
      </c>
      <c r="J71" s="42" t="str">
        <f>IF(B71&lt;&gt;"Subscriber","",IF('Entry Tab'!W72="",'QRS Subscriber Census Converter'!T71,IF('Entry Tab'!W72="Spousal Coverage",8,IF('Entry Tab'!W72="Medicare",11,IF('Entry Tab'!W72="Health coverage through another job",9,IF(OR('Entry Tab'!W72="Do not want",'Entry Tab'!W72="Other (provide reason here)"),12,10))))))</f>
        <v/>
      </c>
      <c r="K71" s="42" t="str">
        <f>IF(TRIM('Entry Tab'!A72)="","",IF(B71&lt;&gt;"Subscriber","",IF(AND(B71="Subscriber",dental="No"),13,IF(TRIM('Entry Tab'!X72)&lt;&gt;"",IF('Entry Tab'!X72="Spousal Coverage",8,13),IF(Z71="","",Z71)))))</f>
        <v/>
      </c>
      <c r="L71" s="36" t="str">
        <f t="shared" si="11"/>
        <v/>
      </c>
      <c r="M71" s="36" t="str">
        <f>IF(B71&lt;&gt;"Subscriber","",IF(disability="No",0,IF(AND(B71="Subscriber",'Entry Tab'!AE72&lt;&gt;""),1,0)))</f>
        <v/>
      </c>
      <c r="N71" s="37" t="str">
        <f>IF(B71&lt;&gt;"Subscriber","",IF(AND(B71="Subscriber",otherLoc="No"),workZip,'Entry Tab'!P72))</f>
        <v/>
      </c>
      <c r="O71" s="112"/>
      <c r="P71" s="36" t="str">
        <f t="shared" si="19"/>
        <v/>
      </c>
      <c r="Q71" s="36" t="str">
        <f>IF('Entry Tab'!A72="","",IF(TRIM('Entry Tab'!E72)="","Subscriber",IF(OR(TRIM('Entry Tab'!E72)="Wife",TRIM('Entry Tab'!E72)="Husband"),"Spouse","Child")))</f>
        <v/>
      </c>
      <c r="R71" s="44" t="str">
        <f>IF(B71="","",IF('Entry Tab'!W72&lt;&gt;"",0,IF(Q71="Subscriber",1,IF(Q71="Spouse",1,0.01))))</f>
        <v/>
      </c>
      <c r="S71" s="44" t="str">
        <f t="shared" si="12"/>
        <v/>
      </c>
      <c r="T71" s="44" t="str">
        <f t="shared" si="13"/>
        <v/>
      </c>
      <c r="U71" s="113"/>
      <c r="V71" s="36" t="str">
        <f t="shared" si="20"/>
        <v/>
      </c>
      <c r="W71" s="36" t="str">
        <f>IF('Entry Tab'!A72="","",IF('Entry Tab'!X72&lt;&gt;"","Waive",IF(TRIM('Entry Tab'!E72)="","Subscriber",IF(OR(TRIM('Entry Tab'!E72)="Wife",TRIM('Entry Tab'!E72)="Husband"),"Spouse","Child"))))</f>
        <v/>
      </c>
      <c r="X71" s="44" t="str">
        <f t="shared" si="14"/>
        <v/>
      </c>
      <c r="Y71" s="44" t="str">
        <f t="shared" si="15"/>
        <v/>
      </c>
      <c r="Z71" s="44" t="str">
        <f t="shared" si="16"/>
        <v/>
      </c>
      <c r="AB71" s="36" t="str">
        <f t="shared" si="21"/>
        <v/>
      </c>
      <c r="AC71" s="36" t="str">
        <f>IF('Entry Tab'!A72="","",IF(TRIM('Entry Tab'!E72)="","Subscriber",IF(OR(TRIM('Entry Tab'!E72)="Wife",TRIM('Entry Tab'!E72)="Husband"),"Spouse","Child")))</f>
        <v/>
      </c>
      <c r="AD71" s="44" t="str">
        <f>IF(B71="","",IF('Entry Tab'!AC72="",0,1))</f>
        <v/>
      </c>
      <c r="AE71" s="44" t="str">
        <f t="shared" si="17"/>
        <v/>
      </c>
      <c r="AF71" s="44" t="str">
        <f>IF(AE71="","",IF(AC71&lt;&gt;"Subscriber","",IF('Entry Tab'!AC72="","0",AE71)))</f>
        <v/>
      </c>
    </row>
    <row r="72" spans="1:32" x14ac:dyDescent="0.2">
      <c r="A72" s="36" t="str">
        <f t="shared" si="18"/>
        <v/>
      </c>
      <c r="B72" s="36" t="str">
        <f>IF('Entry Tab'!A73="","",IF(TRIM('Entry Tab'!E73)="","Subscriber",IF(OR(TRIM('Entry Tab'!E73)="Wife",TRIM('Entry Tab'!E73)="Husband"),"Spouse","Child")))</f>
        <v/>
      </c>
      <c r="C72" s="85" t="str">
        <f>IF(TRIM('Entry Tab'!A73)="","",TRIM('Entry Tab'!A73))</f>
        <v/>
      </c>
      <c r="D72" s="85" t="str">
        <f>IF(TRIM('Entry Tab'!A73)="","",TRIM('Entry Tab'!B73))</f>
        <v/>
      </c>
      <c r="E72" s="69" t="str">
        <f>IF(B72="Subscriber",'Entry Tab'!L73,"")</f>
        <v/>
      </c>
      <c r="F72" s="86" t="str">
        <f>IF('Entry Tab'!F73="","",'Entry Tab'!F73)</f>
        <v/>
      </c>
      <c r="G72" s="85" t="str">
        <f>IF(TRIM('Entry Tab'!G73)="","",TRIM('Entry Tab'!G73))</f>
        <v/>
      </c>
      <c r="H72" s="36" t="str">
        <f>IF(TRIM('Entry Tab'!A73)="","",IF(B72&lt;&gt;"Subscriber","",IF(AND(B72="Subscriber",OR(TRIM('Entry Tab'!AO73)&lt;&gt;"",TRIM('Entry Tab'!AN73)&lt;&gt;"",TRIM('Entry Tab'!AP73)&lt;&gt;"")),$AP$1,"0")))</f>
        <v/>
      </c>
      <c r="I72" s="71" t="str">
        <f>IF(TRIM('Entry Tab'!A73)="","","N")</f>
        <v/>
      </c>
      <c r="J72" s="42" t="str">
        <f>IF(B72&lt;&gt;"Subscriber","",IF('Entry Tab'!W73="",'QRS Subscriber Census Converter'!T72,IF('Entry Tab'!W73="Spousal Coverage",8,IF('Entry Tab'!W73="Medicare",11,IF('Entry Tab'!W73="Health coverage through another job",9,IF(OR('Entry Tab'!W73="Do not want",'Entry Tab'!W73="Other (provide reason here)"),12,10))))))</f>
        <v/>
      </c>
      <c r="K72" s="42" t="str">
        <f>IF(TRIM('Entry Tab'!A73)="","",IF(B72&lt;&gt;"Subscriber","",IF(AND(B72="Subscriber",dental="No"),13,IF(TRIM('Entry Tab'!X73)&lt;&gt;"",IF('Entry Tab'!X73="Spousal Coverage",8,13),IF(Z72="","",Z72)))))</f>
        <v/>
      </c>
      <c r="L72" s="36" t="str">
        <f t="shared" si="11"/>
        <v/>
      </c>
      <c r="M72" s="36" t="str">
        <f>IF(B72&lt;&gt;"Subscriber","",IF(disability="No",0,IF(AND(B72="Subscriber",'Entry Tab'!AE73&lt;&gt;""),1,0)))</f>
        <v/>
      </c>
      <c r="N72" s="37" t="str">
        <f>IF(B72&lt;&gt;"Subscriber","",IF(AND(B72="Subscriber",otherLoc="No"),workZip,'Entry Tab'!P73))</f>
        <v/>
      </c>
      <c r="O72" s="112"/>
      <c r="P72" s="36" t="str">
        <f t="shared" si="19"/>
        <v/>
      </c>
      <c r="Q72" s="36" t="str">
        <f>IF('Entry Tab'!A73="","",IF(TRIM('Entry Tab'!E73)="","Subscriber",IF(OR(TRIM('Entry Tab'!E73)="Wife",TRIM('Entry Tab'!E73)="Husband"),"Spouse","Child")))</f>
        <v/>
      </c>
      <c r="R72" s="44" t="str">
        <f>IF(B72="","",IF('Entry Tab'!W73&lt;&gt;"",0,IF(Q72="Subscriber",1,IF(Q72="Spouse",1,0.01))))</f>
        <v/>
      </c>
      <c r="S72" s="44" t="str">
        <f t="shared" si="12"/>
        <v/>
      </c>
      <c r="T72" s="44" t="str">
        <f t="shared" si="13"/>
        <v/>
      </c>
      <c r="U72" s="113"/>
      <c r="V72" s="36" t="str">
        <f t="shared" si="20"/>
        <v/>
      </c>
      <c r="W72" s="36" t="str">
        <f>IF('Entry Tab'!A73="","",IF('Entry Tab'!X73&lt;&gt;"","Waive",IF(TRIM('Entry Tab'!E73)="","Subscriber",IF(OR(TRIM('Entry Tab'!E73)="Wife",TRIM('Entry Tab'!E73)="Husband"),"Spouse","Child"))))</f>
        <v/>
      </c>
      <c r="X72" s="44" t="str">
        <f t="shared" si="14"/>
        <v/>
      </c>
      <c r="Y72" s="44" t="str">
        <f t="shared" si="15"/>
        <v/>
      </c>
      <c r="Z72" s="44" t="str">
        <f t="shared" si="16"/>
        <v/>
      </c>
      <c r="AB72" s="36" t="str">
        <f t="shared" si="21"/>
        <v/>
      </c>
      <c r="AC72" s="36" t="str">
        <f>IF('Entry Tab'!A73="","",IF(TRIM('Entry Tab'!E73)="","Subscriber",IF(OR(TRIM('Entry Tab'!E73)="Wife",TRIM('Entry Tab'!E73)="Husband"),"Spouse","Child")))</f>
        <v/>
      </c>
      <c r="AD72" s="44" t="str">
        <f>IF(B72="","",IF('Entry Tab'!AC73="",0,1))</f>
        <v/>
      </c>
      <c r="AE72" s="44" t="str">
        <f t="shared" si="17"/>
        <v/>
      </c>
      <c r="AF72" s="44" t="str">
        <f>IF(AE72="","",IF(AC72&lt;&gt;"Subscriber","",IF('Entry Tab'!AC73="","0",AE72)))</f>
        <v/>
      </c>
    </row>
    <row r="73" spans="1:32" x14ac:dyDescent="0.2">
      <c r="A73" s="36" t="str">
        <f t="shared" si="18"/>
        <v/>
      </c>
      <c r="B73" s="36" t="str">
        <f>IF('Entry Tab'!A74="","",IF(TRIM('Entry Tab'!E74)="","Subscriber",IF(OR(TRIM('Entry Tab'!E74)="Wife",TRIM('Entry Tab'!E74)="Husband"),"Spouse","Child")))</f>
        <v/>
      </c>
      <c r="C73" s="85" t="str">
        <f>IF(TRIM('Entry Tab'!A74)="","",TRIM('Entry Tab'!A74))</f>
        <v/>
      </c>
      <c r="D73" s="85" t="str">
        <f>IF(TRIM('Entry Tab'!A74)="","",TRIM('Entry Tab'!B74))</f>
        <v/>
      </c>
      <c r="E73" s="69" t="str">
        <f>IF(B73="Subscriber",'Entry Tab'!L74,"")</f>
        <v/>
      </c>
      <c r="F73" s="86" t="str">
        <f>IF('Entry Tab'!F74="","",'Entry Tab'!F74)</f>
        <v/>
      </c>
      <c r="G73" s="85" t="str">
        <f>IF(TRIM('Entry Tab'!G74)="","",TRIM('Entry Tab'!G74))</f>
        <v/>
      </c>
      <c r="H73" s="36" t="str">
        <f>IF(TRIM('Entry Tab'!A74)="","",IF(B73&lt;&gt;"Subscriber","",IF(AND(B73="Subscriber",OR(TRIM('Entry Tab'!AO74)&lt;&gt;"",TRIM('Entry Tab'!AN74)&lt;&gt;"",TRIM('Entry Tab'!AP74)&lt;&gt;"")),$AP$1,"0")))</f>
        <v/>
      </c>
      <c r="I73" s="71" t="str">
        <f>IF(TRIM('Entry Tab'!A74)="","","N")</f>
        <v/>
      </c>
      <c r="J73" s="42" t="str">
        <f>IF(B73&lt;&gt;"Subscriber","",IF('Entry Tab'!W74="",'QRS Subscriber Census Converter'!T73,IF('Entry Tab'!W74="Spousal Coverage",8,IF('Entry Tab'!W74="Medicare",11,IF('Entry Tab'!W74="Health coverage through another job",9,IF(OR('Entry Tab'!W74="Do not want",'Entry Tab'!W74="Other (provide reason here)"),12,10))))))</f>
        <v/>
      </c>
      <c r="K73" s="42" t="str">
        <f>IF(TRIM('Entry Tab'!A74)="","",IF(B73&lt;&gt;"Subscriber","",IF(AND(B73="Subscriber",dental="No"),13,IF(TRIM('Entry Tab'!X74)&lt;&gt;"",IF('Entry Tab'!X74="Spousal Coverage",8,13),IF(Z73="","",Z73)))))</f>
        <v/>
      </c>
      <c r="L73" s="36" t="str">
        <f t="shared" si="11"/>
        <v/>
      </c>
      <c r="M73" s="36" t="str">
        <f>IF(B73&lt;&gt;"Subscriber","",IF(disability="No",0,IF(AND(B73="Subscriber",'Entry Tab'!AE74&lt;&gt;""),1,0)))</f>
        <v/>
      </c>
      <c r="N73" s="37" t="str">
        <f>IF(B73&lt;&gt;"Subscriber","",IF(AND(B73="Subscriber",otherLoc="No"),workZip,'Entry Tab'!P74))</f>
        <v/>
      </c>
      <c r="O73" s="112"/>
      <c r="P73" s="36" t="str">
        <f t="shared" si="19"/>
        <v/>
      </c>
      <c r="Q73" s="36" t="str">
        <f>IF('Entry Tab'!A74="","",IF(TRIM('Entry Tab'!E74)="","Subscriber",IF(OR(TRIM('Entry Tab'!E74)="Wife",TRIM('Entry Tab'!E74)="Husband"),"Spouse","Child")))</f>
        <v/>
      </c>
      <c r="R73" s="44" t="str">
        <f>IF(B73="","",IF('Entry Tab'!W74&lt;&gt;"",0,IF(Q73="Subscriber",1,IF(Q73="Spouse",1,0.01))))</f>
        <v/>
      </c>
      <c r="S73" s="44" t="str">
        <f t="shared" si="12"/>
        <v/>
      </c>
      <c r="T73" s="44" t="str">
        <f t="shared" si="13"/>
        <v/>
      </c>
      <c r="U73" s="113"/>
      <c r="V73" s="36" t="str">
        <f t="shared" si="20"/>
        <v/>
      </c>
      <c r="W73" s="36" t="str">
        <f>IF('Entry Tab'!A74="","",IF('Entry Tab'!X74&lt;&gt;"","Waive",IF(TRIM('Entry Tab'!E74)="","Subscriber",IF(OR(TRIM('Entry Tab'!E74)="Wife",TRIM('Entry Tab'!E74)="Husband"),"Spouse","Child"))))</f>
        <v/>
      </c>
      <c r="X73" s="44" t="str">
        <f t="shared" si="14"/>
        <v/>
      </c>
      <c r="Y73" s="44" t="str">
        <f t="shared" si="15"/>
        <v/>
      </c>
      <c r="Z73" s="44" t="str">
        <f t="shared" si="16"/>
        <v/>
      </c>
      <c r="AB73" s="36" t="str">
        <f t="shared" si="21"/>
        <v/>
      </c>
      <c r="AC73" s="36" t="str">
        <f>IF('Entry Tab'!A74="","",IF(TRIM('Entry Tab'!E74)="","Subscriber",IF(OR(TRIM('Entry Tab'!E74)="Wife",TRIM('Entry Tab'!E74)="Husband"),"Spouse","Child")))</f>
        <v/>
      </c>
      <c r="AD73" s="44" t="str">
        <f>IF(B73="","",IF('Entry Tab'!AC74="",0,1))</f>
        <v/>
      </c>
      <c r="AE73" s="44" t="str">
        <f t="shared" si="17"/>
        <v/>
      </c>
      <c r="AF73" s="44" t="str">
        <f>IF(AE73="","",IF(AC73&lt;&gt;"Subscriber","",IF('Entry Tab'!AC74="","0",AE73)))</f>
        <v/>
      </c>
    </row>
    <row r="74" spans="1:32" x14ac:dyDescent="0.2">
      <c r="A74" s="36" t="str">
        <f t="shared" si="18"/>
        <v/>
      </c>
      <c r="B74" s="36" t="str">
        <f>IF('Entry Tab'!A75="","",IF(TRIM('Entry Tab'!E75)="","Subscriber",IF(OR(TRIM('Entry Tab'!E75)="Wife",TRIM('Entry Tab'!E75)="Husband"),"Spouse","Child")))</f>
        <v/>
      </c>
      <c r="C74" s="85" t="str">
        <f>IF(TRIM('Entry Tab'!A75)="","",TRIM('Entry Tab'!A75))</f>
        <v/>
      </c>
      <c r="D74" s="85" t="str">
        <f>IF(TRIM('Entry Tab'!A75)="","",TRIM('Entry Tab'!B75))</f>
        <v/>
      </c>
      <c r="E74" s="69" t="str">
        <f>IF(B74="Subscriber",'Entry Tab'!L75,"")</f>
        <v/>
      </c>
      <c r="F74" s="86" t="str">
        <f>IF('Entry Tab'!F75="","",'Entry Tab'!F75)</f>
        <v/>
      </c>
      <c r="G74" s="85" t="str">
        <f>IF(TRIM('Entry Tab'!G75)="","",TRIM('Entry Tab'!G75))</f>
        <v/>
      </c>
      <c r="H74" s="36" t="str">
        <f>IF(TRIM('Entry Tab'!A75)="","",IF(B74&lt;&gt;"Subscriber","",IF(AND(B74="Subscriber",OR(TRIM('Entry Tab'!AO75)&lt;&gt;"",TRIM('Entry Tab'!AN75)&lt;&gt;"",TRIM('Entry Tab'!AP75)&lt;&gt;"")),$AP$1,"0")))</f>
        <v/>
      </c>
      <c r="I74" s="71" t="str">
        <f>IF(TRIM('Entry Tab'!A75)="","","N")</f>
        <v/>
      </c>
      <c r="J74" s="42" t="str">
        <f>IF(B74&lt;&gt;"Subscriber","",IF('Entry Tab'!W75="",'QRS Subscriber Census Converter'!T74,IF('Entry Tab'!W75="Spousal Coverage",8,IF('Entry Tab'!W75="Medicare",11,IF('Entry Tab'!W75="Health coverage through another job",9,IF(OR('Entry Tab'!W75="Do not want",'Entry Tab'!W75="Other (provide reason here)"),12,10))))))</f>
        <v/>
      </c>
      <c r="K74" s="42" t="str">
        <f>IF(TRIM('Entry Tab'!A75)="","",IF(B74&lt;&gt;"Subscriber","",IF(AND(B74="Subscriber",dental="No"),13,IF(TRIM('Entry Tab'!X75)&lt;&gt;"",IF('Entry Tab'!X75="Spousal Coverage",8,13),IF(Z74="","",Z74)))))</f>
        <v/>
      </c>
      <c r="L74" s="36" t="str">
        <f t="shared" si="11"/>
        <v/>
      </c>
      <c r="M74" s="36" t="str">
        <f>IF(B74&lt;&gt;"Subscriber","",IF(disability="No",0,IF(AND(B74="Subscriber",'Entry Tab'!AE75&lt;&gt;""),1,0)))</f>
        <v/>
      </c>
      <c r="N74" s="37" t="str">
        <f>IF(B74&lt;&gt;"Subscriber","",IF(AND(B74="Subscriber",otherLoc="No"),workZip,'Entry Tab'!P75))</f>
        <v/>
      </c>
      <c r="O74" s="112"/>
      <c r="P74" s="36" t="str">
        <f t="shared" si="19"/>
        <v/>
      </c>
      <c r="Q74" s="36" t="str">
        <f>IF('Entry Tab'!A75="","",IF(TRIM('Entry Tab'!E75)="","Subscriber",IF(OR(TRIM('Entry Tab'!E75)="Wife",TRIM('Entry Tab'!E75)="Husband"),"Spouse","Child")))</f>
        <v/>
      </c>
      <c r="R74" s="44" t="str">
        <f>IF(B74="","",IF('Entry Tab'!W75&lt;&gt;"",0,IF(Q74="Subscriber",1,IF(Q74="Spouse",1,0.01))))</f>
        <v/>
      </c>
      <c r="S74" s="44" t="str">
        <f t="shared" si="12"/>
        <v/>
      </c>
      <c r="T74" s="44" t="str">
        <f t="shared" si="13"/>
        <v/>
      </c>
      <c r="U74" s="113"/>
      <c r="V74" s="36" t="str">
        <f t="shared" si="20"/>
        <v/>
      </c>
      <c r="W74" s="36" t="str">
        <f>IF('Entry Tab'!A75="","",IF('Entry Tab'!X75&lt;&gt;"","Waive",IF(TRIM('Entry Tab'!E75)="","Subscriber",IF(OR(TRIM('Entry Tab'!E75)="Wife",TRIM('Entry Tab'!E75)="Husband"),"Spouse","Child"))))</f>
        <v/>
      </c>
      <c r="X74" s="44" t="str">
        <f t="shared" si="14"/>
        <v/>
      </c>
      <c r="Y74" s="44" t="str">
        <f t="shared" si="15"/>
        <v/>
      </c>
      <c r="Z74" s="44" t="str">
        <f t="shared" si="16"/>
        <v/>
      </c>
      <c r="AB74" s="36" t="str">
        <f t="shared" si="21"/>
        <v/>
      </c>
      <c r="AC74" s="36" t="str">
        <f>IF('Entry Tab'!A75="","",IF(TRIM('Entry Tab'!E75)="","Subscriber",IF(OR(TRIM('Entry Tab'!E75)="Wife",TRIM('Entry Tab'!E75)="Husband"),"Spouse","Child")))</f>
        <v/>
      </c>
      <c r="AD74" s="44" t="str">
        <f>IF(B74="","",IF('Entry Tab'!AC75="",0,1))</f>
        <v/>
      </c>
      <c r="AE74" s="44" t="str">
        <f t="shared" si="17"/>
        <v/>
      </c>
      <c r="AF74" s="44" t="str">
        <f>IF(AE74="","",IF(AC74&lt;&gt;"Subscriber","",IF('Entry Tab'!AC75="","0",AE74)))</f>
        <v/>
      </c>
    </row>
    <row r="75" spans="1:32" x14ac:dyDescent="0.2">
      <c r="A75" s="36" t="str">
        <f t="shared" si="18"/>
        <v/>
      </c>
      <c r="B75" s="36" t="str">
        <f>IF('Entry Tab'!A76="","",IF(TRIM('Entry Tab'!E76)="","Subscriber",IF(OR(TRIM('Entry Tab'!E76)="Wife",TRIM('Entry Tab'!E76)="Husband"),"Spouse","Child")))</f>
        <v/>
      </c>
      <c r="C75" s="85" t="str">
        <f>IF(TRIM('Entry Tab'!A76)="","",TRIM('Entry Tab'!A76))</f>
        <v/>
      </c>
      <c r="D75" s="85" t="str">
        <f>IF(TRIM('Entry Tab'!A76)="","",TRIM('Entry Tab'!B76))</f>
        <v/>
      </c>
      <c r="E75" s="69" t="str">
        <f>IF(B75="Subscriber",'Entry Tab'!L76,"")</f>
        <v/>
      </c>
      <c r="F75" s="86" t="str">
        <f>IF('Entry Tab'!F76="","",'Entry Tab'!F76)</f>
        <v/>
      </c>
      <c r="G75" s="85" t="str">
        <f>IF(TRIM('Entry Tab'!G76)="","",TRIM('Entry Tab'!G76))</f>
        <v/>
      </c>
      <c r="H75" s="36" t="str">
        <f>IF(TRIM('Entry Tab'!A76)="","",IF(B75&lt;&gt;"Subscriber","",IF(AND(B75="Subscriber",OR(TRIM('Entry Tab'!AO76)&lt;&gt;"",TRIM('Entry Tab'!AN76)&lt;&gt;"",TRIM('Entry Tab'!AP76)&lt;&gt;"")),$AP$1,"0")))</f>
        <v/>
      </c>
      <c r="I75" s="71" t="str">
        <f>IF(TRIM('Entry Tab'!A76)="","","N")</f>
        <v/>
      </c>
      <c r="J75" s="42" t="str">
        <f>IF(B75&lt;&gt;"Subscriber","",IF('Entry Tab'!W76="",'QRS Subscriber Census Converter'!T75,IF('Entry Tab'!W76="Spousal Coverage",8,IF('Entry Tab'!W76="Medicare",11,IF('Entry Tab'!W76="Health coverage through another job",9,IF(OR('Entry Tab'!W76="Do not want",'Entry Tab'!W76="Other (provide reason here)"),12,10))))))</f>
        <v/>
      </c>
      <c r="K75" s="42" t="str">
        <f>IF(TRIM('Entry Tab'!A76)="","",IF(B75&lt;&gt;"Subscriber","",IF(AND(B75="Subscriber",dental="No"),13,IF(TRIM('Entry Tab'!X76)&lt;&gt;"",IF('Entry Tab'!X76="Spousal Coverage",8,13),IF(Z75="","",Z75)))))</f>
        <v/>
      </c>
      <c r="L75" s="36" t="str">
        <f t="shared" si="11"/>
        <v/>
      </c>
      <c r="M75" s="36" t="str">
        <f>IF(B75&lt;&gt;"Subscriber","",IF(disability="No",0,IF(AND(B75="Subscriber",'Entry Tab'!AE76&lt;&gt;""),1,0)))</f>
        <v/>
      </c>
      <c r="N75" s="37" t="str">
        <f>IF(B75&lt;&gt;"Subscriber","",IF(AND(B75="Subscriber",otherLoc="No"),workZip,'Entry Tab'!P76))</f>
        <v/>
      </c>
      <c r="O75" s="112"/>
      <c r="P75" s="36" t="str">
        <f t="shared" si="19"/>
        <v/>
      </c>
      <c r="Q75" s="36" t="str">
        <f>IF('Entry Tab'!A76="","",IF(TRIM('Entry Tab'!E76)="","Subscriber",IF(OR(TRIM('Entry Tab'!E76)="Wife",TRIM('Entry Tab'!E76)="Husband"),"Spouse","Child")))</f>
        <v/>
      </c>
      <c r="R75" s="44" t="str">
        <f>IF(B75="","",IF('Entry Tab'!W76&lt;&gt;"",0,IF(Q75="Subscriber",1,IF(Q75="Spouse",1,0.01))))</f>
        <v/>
      </c>
      <c r="S75" s="44" t="str">
        <f t="shared" si="12"/>
        <v/>
      </c>
      <c r="T75" s="44" t="str">
        <f t="shared" si="13"/>
        <v/>
      </c>
      <c r="U75" s="113"/>
      <c r="V75" s="36" t="str">
        <f t="shared" si="20"/>
        <v/>
      </c>
      <c r="W75" s="36" t="str">
        <f>IF('Entry Tab'!A76="","",IF('Entry Tab'!X76&lt;&gt;"","Waive",IF(TRIM('Entry Tab'!E76)="","Subscriber",IF(OR(TRIM('Entry Tab'!E76)="Wife",TRIM('Entry Tab'!E76)="Husband"),"Spouse","Child"))))</f>
        <v/>
      </c>
      <c r="X75" s="44" t="str">
        <f t="shared" si="14"/>
        <v/>
      </c>
      <c r="Y75" s="44" t="str">
        <f t="shared" si="15"/>
        <v/>
      </c>
      <c r="Z75" s="44" t="str">
        <f t="shared" si="16"/>
        <v/>
      </c>
      <c r="AB75" s="36" t="str">
        <f t="shared" si="21"/>
        <v/>
      </c>
      <c r="AC75" s="36" t="str">
        <f>IF('Entry Tab'!A76="","",IF(TRIM('Entry Tab'!E76)="","Subscriber",IF(OR(TRIM('Entry Tab'!E76)="Wife",TRIM('Entry Tab'!E76)="Husband"),"Spouse","Child")))</f>
        <v/>
      </c>
      <c r="AD75" s="44" t="str">
        <f>IF(B75="","",IF('Entry Tab'!AC76="",0,1))</f>
        <v/>
      </c>
      <c r="AE75" s="44" t="str">
        <f t="shared" si="17"/>
        <v/>
      </c>
      <c r="AF75" s="44" t="str">
        <f>IF(AE75="","",IF(AC75&lt;&gt;"Subscriber","",IF('Entry Tab'!AC76="","0",AE75)))</f>
        <v/>
      </c>
    </row>
    <row r="76" spans="1:32" x14ac:dyDescent="0.2">
      <c r="A76" s="36" t="str">
        <f t="shared" si="18"/>
        <v/>
      </c>
      <c r="B76" s="36" t="str">
        <f>IF('Entry Tab'!A77="","",IF(TRIM('Entry Tab'!E77)="","Subscriber",IF(OR(TRIM('Entry Tab'!E77)="Wife",TRIM('Entry Tab'!E77)="Husband"),"Spouse","Child")))</f>
        <v/>
      </c>
      <c r="C76" s="85" t="str">
        <f>IF(TRIM('Entry Tab'!A77)="","",TRIM('Entry Tab'!A77))</f>
        <v/>
      </c>
      <c r="D76" s="85" t="str">
        <f>IF(TRIM('Entry Tab'!A77)="","",TRIM('Entry Tab'!B77))</f>
        <v/>
      </c>
      <c r="E76" s="69" t="str">
        <f>IF(B76="Subscriber",'Entry Tab'!L77,"")</f>
        <v/>
      </c>
      <c r="F76" s="86" t="str">
        <f>IF('Entry Tab'!F77="","",'Entry Tab'!F77)</f>
        <v/>
      </c>
      <c r="G76" s="85" t="str">
        <f>IF(TRIM('Entry Tab'!G77)="","",TRIM('Entry Tab'!G77))</f>
        <v/>
      </c>
      <c r="H76" s="36" t="str">
        <f>IF(TRIM('Entry Tab'!A77)="","",IF(B76&lt;&gt;"Subscriber","",IF(AND(B76="Subscriber",OR(TRIM('Entry Tab'!AO77)&lt;&gt;"",TRIM('Entry Tab'!AN77)&lt;&gt;"",TRIM('Entry Tab'!AP77)&lt;&gt;"")),$AP$1,"0")))</f>
        <v/>
      </c>
      <c r="I76" s="71" t="str">
        <f>IF(TRIM('Entry Tab'!A77)="","","N")</f>
        <v/>
      </c>
      <c r="J76" s="42" t="str">
        <f>IF(B76&lt;&gt;"Subscriber","",IF('Entry Tab'!W77="",'QRS Subscriber Census Converter'!T76,IF('Entry Tab'!W77="Spousal Coverage",8,IF('Entry Tab'!W77="Medicare",11,IF('Entry Tab'!W77="Health coverage through another job",9,IF(OR('Entry Tab'!W77="Do not want",'Entry Tab'!W77="Other (provide reason here)"),12,10))))))</f>
        <v/>
      </c>
      <c r="K76" s="42" t="str">
        <f>IF(TRIM('Entry Tab'!A77)="","",IF(B76&lt;&gt;"Subscriber","",IF(AND(B76="Subscriber",dental="No"),13,IF(TRIM('Entry Tab'!X77)&lt;&gt;"",IF('Entry Tab'!X77="Spousal Coverage",8,13),IF(Z76="","",Z76)))))</f>
        <v/>
      </c>
      <c r="L76" s="36" t="str">
        <f t="shared" si="11"/>
        <v/>
      </c>
      <c r="M76" s="36" t="str">
        <f>IF(B76&lt;&gt;"Subscriber","",IF(disability="No",0,IF(AND(B76="Subscriber",'Entry Tab'!AE77&lt;&gt;""),1,0)))</f>
        <v/>
      </c>
      <c r="N76" s="37" t="str">
        <f>IF(B76&lt;&gt;"Subscriber","",IF(AND(B76="Subscriber",otherLoc="No"),workZip,'Entry Tab'!P77))</f>
        <v/>
      </c>
      <c r="O76" s="112"/>
      <c r="P76" s="36" t="str">
        <f t="shared" si="19"/>
        <v/>
      </c>
      <c r="Q76" s="36" t="str">
        <f>IF('Entry Tab'!A77="","",IF(TRIM('Entry Tab'!E77)="","Subscriber",IF(OR(TRIM('Entry Tab'!E77)="Wife",TRIM('Entry Tab'!E77)="Husband"),"Spouse","Child")))</f>
        <v/>
      </c>
      <c r="R76" s="44" t="str">
        <f>IF(B76="","",IF('Entry Tab'!W77&lt;&gt;"",0,IF(Q76="Subscriber",1,IF(Q76="Spouse",1,0.01))))</f>
        <v/>
      </c>
      <c r="S76" s="44" t="str">
        <f t="shared" si="12"/>
        <v/>
      </c>
      <c r="T76" s="44" t="str">
        <f t="shared" si="13"/>
        <v/>
      </c>
      <c r="U76" s="113"/>
      <c r="V76" s="36" t="str">
        <f t="shared" si="20"/>
        <v/>
      </c>
      <c r="W76" s="36" t="str">
        <f>IF('Entry Tab'!A77="","",IF('Entry Tab'!X77&lt;&gt;"","Waive",IF(TRIM('Entry Tab'!E77)="","Subscriber",IF(OR(TRIM('Entry Tab'!E77)="Wife",TRIM('Entry Tab'!E77)="Husband"),"Spouse","Child"))))</f>
        <v/>
      </c>
      <c r="X76" s="44" t="str">
        <f t="shared" si="14"/>
        <v/>
      </c>
      <c r="Y76" s="44" t="str">
        <f t="shared" si="15"/>
        <v/>
      </c>
      <c r="Z76" s="44" t="str">
        <f t="shared" si="16"/>
        <v/>
      </c>
      <c r="AB76" s="36" t="str">
        <f t="shared" si="21"/>
        <v/>
      </c>
      <c r="AC76" s="36" t="str">
        <f>IF('Entry Tab'!A77="","",IF(TRIM('Entry Tab'!E77)="","Subscriber",IF(OR(TRIM('Entry Tab'!E77)="Wife",TRIM('Entry Tab'!E77)="Husband"),"Spouse","Child")))</f>
        <v/>
      </c>
      <c r="AD76" s="44" t="str">
        <f>IF(B76="","",IF('Entry Tab'!AC77="",0,1))</f>
        <v/>
      </c>
      <c r="AE76" s="44" t="str">
        <f t="shared" si="17"/>
        <v/>
      </c>
      <c r="AF76" s="44" t="str">
        <f>IF(AE76="","",IF(AC76&lt;&gt;"Subscriber","",IF('Entry Tab'!AC77="","0",AE76)))</f>
        <v/>
      </c>
    </row>
    <row r="77" spans="1:32" x14ac:dyDescent="0.2">
      <c r="A77" s="36" t="str">
        <f t="shared" si="18"/>
        <v/>
      </c>
      <c r="B77" s="36" t="str">
        <f>IF('Entry Tab'!A78="","",IF(TRIM('Entry Tab'!E78)="","Subscriber",IF(OR(TRIM('Entry Tab'!E78)="Wife",TRIM('Entry Tab'!E78)="Husband"),"Spouse","Child")))</f>
        <v/>
      </c>
      <c r="C77" s="85" t="str">
        <f>IF(TRIM('Entry Tab'!A78)="","",TRIM('Entry Tab'!A78))</f>
        <v/>
      </c>
      <c r="D77" s="85" t="str">
        <f>IF(TRIM('Entry Tab'!A78)="","",TRIM('Entry Tab'!B78))</f>
        <v/>
      </c>
      <c r="E77" s="69" t="str">
        <f>IF(B77="Subscriber",'Entry Tab'!L78,"")</f>
        <v/>
      </c>
      <c r="F77" s="86" t="str">
        <f>IF('Entry Tab'!F78="","",'Entry Tab'!F78)</f>
        <v/>
      </c>
      <c r="G77" s="85" t="str">
        <f>IF(TRIM('Entry Tab'!G78)="","",TRIM('Entry Tab'!G78))</f>
        <v/>
      </c>
      <c r="H77" s="36" t="str">
        <f>IF(TRIM('Entry Tab'!A78)="","",IF(B77&lt;&gt;"Subscriber","",IF(AND(B77="Subscriber",OR(TRIM('Entry Tab'!AO78)&lt;&gt;"",TRIM('Entry Tab'!AN78)&lt;&gt;"",TRIM('Entry Tab'!AP78)&lt;&gt;"")),$AP$1,"0")))</f>
        <v/>
      </c>
      <c r="I77" s="71" t="str">
        <f>IF(TRIM('Entry Tab'!A78)="","","N")</f>
        <v/>
      </c>
      <c r="J77" s="42" t="str">
        <f>IF(B77&lt;&gt;"Subscriber","",IF('Entry Tab'!W78="",'QRS Subscriber Census Converter'!T77,IF('Entry Tab'!W78="Spousal Coverage",8,IF('Entry Tab'!W78="Medicare",11,IF('Entry Tab'!W78="Health coverage through another job",9,IF(OR('Entry Tab'!W78="Do not want",'Entry Tab'!W78="Other (provide reason here)"),12,10))))))</f>
        <v/>
      </c>
      <c r="K77" s="42" t="str">
        <f>IF(TRIM('Entry Tab'!A78)="","",IF(B77&lt;&gt;"Subscriber","",IF(AND(B77="Subscriber",dental="No"),13,IF(TRIM('Entry Tab'!X78)&lt;&gt;"",IF('Entry Tab'!X78="Spousal Coverage",8,13),IF(Z77="","",Z77)))))</f>
        <v/>
      </c>
      <c r="L77" s="36" t="str">
        <f t="shared" si="11"/>
        <v/>
      </c>
      <c r="M77" s="36" t="str">
        <f>IF(B77&lt;&gt;"Subscriber","",IF(disability="No",0,IF(AND(B77="Subscriber",'Entry Tab'!AE78&lt;&gt;""),1,0)))</f>
        <v/>
      </c>
      <c r="N77" s="37" t="str">
        <f>IF(B77&lt;&gt;"Subscriber","",IF(AND(B77="Subscriber",otherLoc="No"),workZip,'Entry Tab'!P78))</f>
        <v/>
      </c>
      <c r="O77" s="112"/>
      <c r="P77" s="36" t="str">
        <f t="shared" si="19"/>
        <v/>
      </c>
      <c r="Q77" s="36" t="str">
        <f>IF('Entry Tab'!A78="","",IF(TRIM('Entry Tab'!E78)="","Subscriber",IF(OR(TRIM('Entry Tab'!E78)="Wife",TRIM('Entry Tab'!E78)="Husband"),"Spouse","Child")))</f>
        <v/>
      </c>
      <c r="R77" s="44" t="str">
        <f>IF(B77="","",IF('Entry Tab'!W78&lt;&gt;"",0,IF(Q77="Subscriber",1,IF(Q77="Spouse",1,0.01))))</f>
        <v/>
      </c>
      <c r="S77" s="44" t="str">
        <f t="shared" si="12"/>
        <v/>
      </c>
      <c r="T77" s="44" t="str">
        <f t="shared" si="13"/>
        <v/>
      </c>
      <c r="U77" s="113"/>
      <c r="V77" s="36" t="str">
        <f t="shared" si="20"/>
        <v/>
      </c>
      <c r="W77" s="36" t="str">
        <f>IF('Entry Tab'!A78="","",IF('Entry Tab'!X78&lt;&gt;"","Waive",IF(TRIM('Entry Tab'!E78)="","Subscriber",IF(OR(TRIM('Entry Tab'!E78)="Wife",TRIM('Entry Tab'!E78)="Husband"),"Spouse","Child"))))</f>
        <v/>
      </c>
      <c r="X77" s="44" t="str">
        <f t="shared" si="14"/>
        <v/>
      </c>
      <c r="Y77" s="44" t="str">
        <f t="shared" si="15"/>
        <v/>
      </c>
      <c r="Z77" s="44" t="str">
        <f t="shared" si="16"/>
        <v/>
      </c>
      <c r="AB77" s="36" t="str">
        <f t="shared" si="21"/>
        <v/>
      </c>
      <c r="AC77" s="36" t="str">
        <f>IF('Entry Tab'!A78="","",IF(TRIM('Entry Tab'!E78)="","Subscriber",IF(OR(TRIM('Entry Tab'!E78)="Wife",TRIM('Entry Tab'!E78)="Husband"),"Spouse","Child")))</f>
        <v/>
      </c>
      <c r="AD77" s="44" t="str">
        <f>IF(B77="","",IF('Entry Tab'!AC78="",0,1))</f>
        <v/>
      </c>
      <c r="AE77" s="44" t="str">
        <f t="shared" si="17"/>
        <v/>
      </c>
      <c r="AF77" s="44" t="str">
        <f>IF(AE77="","",IF(AC77&lt;&gt;"Subscriber","",IF('Entry Tab'!AC78="","0",AE77)))</f>
        <v/>
      </c>
    </row>
    <row r="78" spans="1:32" x14ac:dyDescent="0.2">
      <c r="A78" s="36" t="str">
        <f t="shared" si="18"/>
        <v/>
      </c>
      <c r="B78" s="36" t="str">
        <f>IF('Entry Tab'!A79="","",IF(TRIM('Entry Tab'!E79)="","Subscriber",IF(OR(TRIM('Entry Tab'!E79)="Wife",TRIM('Entry Tab'!E79)="Husband"),"Spouse","Child")))</f>
        <v/>
      </c>
      <c r="C78" s="85" t="str">
        <f>IF(TRIM('Entry Tab'!A79)="","",TRIM('Entry Tab'!A79))</f>
        <v/>
      </c>
      <c r="D78" s="85" t="str">
        <f>IF(TRIM('Entry Tab'!A79)="","",TRIM('Entry Tab'!B79))</f>
        <v/>
      </c>
      <c r="E78" s="69" t="str">
        <f>IF(B78="Subscriber",'Entry Tab'!L79,"")</f>
        <v/>
      </c>
      <c r="F78" s="86" t="str">
        <f>IF('Entry Tab'!F79="","",'Entry Tab'!F79)</f>
        <v/>
      </c>
      <c r="G78" s="85" t="str">
        <f>IF(TRIM('Entry Tab'!G79)="","",TRIM('Entry Tab'!G79))</f>
        <v/>
      </c>
      <c r="H78" s="36" t="str">
        <f>IF(TRIM('Entry Tab'!A79)="","",IF(B78&lt;&gt;"Subscriber","",IF(AND(B78="Subscriber",OR(TRIM('Entry Tab'!AO79)&lt;&gt;"",TRIM('Entry Tab'!AN79)&lt;&gt;"",TRIM('Entry Tab'!AP79)&lt;&gt;"")),$AP$1,"0")))</f>
        <v/>
      </c>
      <c r="I78" s="71" t="str">
        <f>IF(TRIM('Entry Tab'!A79)="","","N")</f>
        <v/>
      </c>
      <c r="J78" s="42" t="str">
        <f>IF(B78&lt;&gt;"Subscriber","",IF('Entry Tab'!W79="",'QRS Subscriber Census Converter'!T78,IF('Entry Tab'!W79="Spousal Coverage",8,IF('Entry Tab'!W79="Medicare",11,IF('Entry Tab'!W79="Health coverage through another job",9,IF(OR('Entry Tab'!W79="Do not want",'Entry Tab'!W79="Other (provide reason here)"),12,10))))))</f>
        <v/>
      </c>
      <c r="K78" s="42" t="str">
        <f>IF(TRIM('Entry Tab'!A79)="","",IF(B78&lt;&gt;"Subscriber","",IF(AND(B78="Subscriber",dental="No"),13,IF(TRIM('Entry Tab'!X79)&lt;&gt;"",IF('Entry Tab'!X79="Spousal Coverage",8,13),IF(Z78="","",Z78)))))</f>
        <v/>
      </c>
      <c r="L78" s="36" t="str">
        <f t="shared" si="11"/>
        <v/>
      </c>
      <c r="M78" s="36" t="str">
        <f>IF(B78&lt;&gt;"Subscriber","",IF(disability="No",0,IF(AND(B78="Subscriber",'Entry Tab'!AE79&lt;&gt;""),1,0)))</f>
        <v/>
      </c>
      <c r="N78" s="37" t="str">
        <f>IF(B78&lt;&gt;"Subscriber","",IF(AND(B78="Subscriber",otherLoc="No"),workZip,'Entry Tab'!P79))</f>
        <v/>
      </c>
      <c r="O78" s="112"/>
      <c r="P78" s="36" t="str">
        <f t="shared" si="19"/>
        <v/>
      </c>
      <c r="Q78" s="36" t="str">
        <f>IF('Entry Tab'!A79="","",IF(TRIM('Entry Tab'!E79)="","Subscriber",IF(OR(TRIM('Entry Tab'!E79)="Wife",TRIM('Entry Tab'!E79)="Husband"),"Spouse","Child")))</f>
        <v/>
      </c>
      <c r="R78" s="44" t="str">
        <f>IF(B78="","",IF('Entry Tab'!W79&lt;&gt;"",0,IF(Q78="Subscriber",1,IF(Q78="Spouse",1,0.01))))</f>
        <v/>
      </c>
      <c r="S78" s="44" t="str">
        <f t="shared" si="12"/>
        <v/>
      </c>
      <c r="T78" s="44" t="str">
        <f t="shared" si="13"/>
        <v/>
      </c>
      <c r="U78" s="113"/>
      <c r="V78" s="36" t="str">
        <f t="shared" si="20"/>
        <v/>
      </c>
      <c r="W78" s="36" t="str">
        <f>IF('Entry Tab'!A79="","",IF('Entry Tab'!X79&lt;&gt;"","Waive",IF(TRIM('Entry Tab'!E79)="","Subscriber",IF(OR(TRIM('Entry Tab'!E79)="Wife",TRIM('Entry Tab'!E79)="Husband"),"Spouse","Child"))))</f>
        <v/>
      </c>
      <c r="X78" s="44" t="str">
        <f t="shared" si="14"/>
        <v/>
      </c>
      <c r="Y78" s="44" t="str">
        <f t="shared" si="15"/>
        <v/>
      </c>
      <c r="Z78" s="44" t="str">
        <f t="shared" si="16"/>
        <v/>
      </c>
      <c r="AB78" s="36" t="str">
        <f t="shared" si="21"/>
        <v/>
      </c>
      <c r="AC78" s="36" t="str">
        <f>IF('Entry Tab'!A79="","",IF(TRIM('Entry Tab'!E79)="","Subscriber",IF(OR(TRIM('Entry Tab'!E79)="Wife",TRIM('Entry Tab'!E79)="Husband"),"Spouse","Child")))</f>
        <v/>
      </c>
      <c r="AD78" s="44" t="str">
        <f>IF(B78="","",IF('Entry Tab'!AC79="",0,1))</f>
        <v/>
      </c>
      <c r="AE78" s="44" t="str">
        <f t="shared" si="17"/>
        <v/>
      </c>
      <c r="AF78" s="44" t="str">
        <f>IF(AE78="","",IF(AC78&lt;&gt;"Subscriber","",IF('Entry Tab'!AC79="","0",AE78)))</f>
        <v/>
      </c>
    </row>
    <row r="79" spans="1:32" x14ac:dyDescent="0.2">
      <c r="A79" s="36" t="str">
        <f t="shared" si="18"/>
        <v/>
      </c>
      <c r="B79" s="36" t="str">
        <f>IF('Entry Tab'!A80="","",IF(TRIM('Entry Tab'!E80)="","Subscriber",IF(OR(TRIM('Entry Tab'!E80)="Wife",TRIM('Entry Tab'!E80)="Husband"),"Spouse","Child")))</f>
        <v/>
      </c>
      <c r="C79" s="85" t="str">
        <f>IF(TRIM('Entry Tab'!A80)="","",TRIM('Entry Tab'!A80))</f>
        <v/>
      </c>
      <c r="D79" s="85" t="str">
        <f>IF(TRIM('Entry Tab'!A80)="","",TRIM('Entry Tab'!B80))</f>
        <v/>
      </c>
      <c r="E79" s="69" t="str">
        <f>IF(B79="Subscriber",'Entry Tab'!L80,"")</f>
        <v/>
      </c>
      <c r="F79" s="86" t="str">
        <f>IF('Entry Tab'!F80="","",'Entry Tab'!F80)</f>
        <v/>
      </c>
      <c r="G79" s="85" t="str">
        <f>IF(TRIM('Entry Tab'!G80)="","",TRIM('Entry Tab'!G80))</f>
        <v/>
      </c>
      <c r="H79" s="36" t="str">
        <f>IF(TRIM('Entry Tab'!A80)="","",IF(B79&lt;&gt;"Subscriber","",IF(AND(B79="Subscriber",OR(TRIM('Entry Tab'!AO80)&lt;&gt;"",TRIM('Entry Tab'!AN80)&lt;&gt;"",TRIM('Entry Tab'!AP80)&lt;&gt;"")),$AP$1,"0")))</f>
        <v/>
      </c>
      <c r="I79" s="71" t="str">
        <f>IF(TRIM('Entry Tab'!A80)="","","N")</f>
        <v/>
      </c>
      <c r="J79" s="42" t="str">
        <f>IF(B79&lt;&gt;"Subscriber","",IF('Entry Tab'!W80="",'QRS Subscriber Census Converter'!T79,IF('Entry Tab'!W80="Spousal Coverage",8,IF('Entry Tab'!W80="Medicare",11,IF('Entry Tab'!W80="Health coverage through another job",9,IF(OR('Entry Tab'!W80="Do not want",'Entry Tab'!W80="Other (provide reason here)"),12,10))))))</f>
        <v/>
      </c>
      <c r="K79" s="42" t="str">
        <f>IF(TRIM('Entry Tab'!A80)="","",IF(B79&lt;&gt;"Subscriber","",IF(AND(B79="Subscriber",dental="No"),13,IF(TRIM('Entry Tab'!X80)&lt;&gt;"",IF('Entry Tab'!X80="Spousal Coverage",8,13),IF(Z79="","",Z79)))))</f>
        <v/>
      </c>
      <c r="L79" s="36" t="str">
        <f t="shared" si="11"/>
        <v/>
      </c>
      <c r="M79" s="36" t="str">
        <f>IF(B79&lt;&gt;"Subscriber","",IF(disability="No",0,IF(AND(B79="Subscriber",'Entry Tab'!AE80&lt;&gt;""),1,0)))</f>
        <v/>
      </c>
      <c r="N79" s="37" t="str">
        <f>IF(B79&lt;&gt;"Subscriber","",IF(AND(B79="Subscriber",otherLoc="No"),workZip,'Entry Tab'!P80))</f>
        <v/>
      </c>
      <c r="O79" s="112"/>
      <c r="P79" s="36" t="str">
        <f t="shared" si="19"/>
        <v/>
      </c>
      <c r="Q79" s="36" t="str">
        <f>IF('Entry Tab'!A80="","",IF(TRIM('Entry Tab'!E80)="","Subscriber",IF(OR(TRIM('Entry Tab'!E80)="Wife",TRIM('Entry Tab'!E80)="Husband"),"Spouse","Child")))</f>
        <v/>
      </c>
      <c r="R79" s="44" t="str">
        <f>IF(B79="","",IF('Entry Tab'!W80&lt;&gt;"",0,IF(Q79="Subscriber",1,IF(Q79="Spouse",1,0.01))))</f>
        <v/>
      </c>
      <c r="S79" s="44" t="str">
        <f t="shared" si="12"/>
        <v/>
      </c>
      <c r="T79" s="44" t="str">
        <f t="shared" si="13"/>
        <v/>
      </c>
      <c r="U79" s="113"/>
      <c r="V79" s="36" t="str">
        <f t="shared" si="20"/>
        <v/>
      </c>
      <c r="W79" s="36" t="str">
        <f>IF('Entry Tab'!A80="","",IF('Entry Tab'!X80&lt;&gt;"","Waive",IF(TRIM('Entry Tab'!E80)="","Subscriber",IF(OR(TRIM('Entry Tab'!E80)="Wife",TRIM('Entry Tab'!E80)="Husband"),"Spouse","Child"))))</f>
        <v/>
      </c>
      <c r="X79" s="44" t="str">
        <f t="shared" si="14"/>
        <v/>
      </c>
      <c r="Y79" s="44" t="str">
        <f t="shared" si="15"/>
        <v/>
      </c>
      <c r="Z79" s="44" t="str">
        <f t="shared" si="16"/>
        <v/>
      </c>
      <c r="AB79" s="36" t="str">
        <f t="shared" si="21"/>
        <v/>
      </c>
      <c r="AC79" s="36" t="str">
        <f>IF('Entry Tab'!A80="","",IF(TRIM('Entry Tab'!E80)="","Subscriber",IF(OR(TRIM('Entry Tab'!E80)="Wife",TRIM('Entry Tab'!E80)="Husband"),"Spouse","Child")))</f>
        <v/>
      </c>
      <c r="AD79" s="44" t="str">
        <f>IF(B79="","",IF('Entry Tab'!AC80="",0,1))</f>
        <v/>
      </c>
      <c r="AE79" s="44" t="str">
        <f t="shared" si="17"/>
        <v/>
      </c>
      <c r="AF79" s="44" t="str">
        <f>IF(AE79="","",IF(AC79&lt;&gt;"Subscriber","",IF('Entry Tab'!AC80="","0",AE79)))</f>
        <v/>
      </c>
    </row>
    <row r="80" spans="1:32" x14ac:dyDescent="0.2">
      <c r="A80" s="36" t="str">
        <f t="shared" si="18"/>
        <v/>
      </c>
      <c r="B80" s="36" t="str">
        <f>IF('Entry Tab'!A81="","",IF(TRIM('Entry Tab'!E81)="","Subscriber",IF(OR(TRIM('Entry Tab'!E81)="Wife",TRIM('Entry Tab'!E81)="Husband"),"Spouse","Child")))</f>
        <v/>
      </c>
      <c r="C80" s="85" t="str">
        <f>IF(TRIM('Entry Tab'!A81)="","",TRIM('Entry Tab'!A81))</f>
        <v/>
      </c>
      <c r="D80" s="85" t="str">
        <f>IF(TRIM('Entry Tab'!A81)="","",TRIM('Entry Tab'!B81))</f>
        <v/>
      </c>
      <c r="E80" s="69" t="str">
        <f>IF(B80="Subscriber",'Entry Tab'!L81,"")</f>
        <v/>
      </c>
      <c r="F80" s="86" t="str">
        <f>IF('Entry Tab'!F81="","",'Entry Tab'!F81)</f>
        <v/>
      </c>
      <c r="G80" s="85" t="str">
        <f>IF(TRIM('Entry Tab'!G81)="","",TRIM('Entry Tab'!G81))</f>
        <v/>
      </c>
      <c r="H80" s="36" t="str">
        <f>IF(TRIM('Entry Tab'!A81)="","",IF(B80&lt;&gt;"Subscriber","",IF(AND(B80="Subscriber",OR(TRIM('Entry Tab'!AO81)&lt;&gt;"",TRIM('Entry Tab'!AN81)&lt;&gt;"",TRIM('Entry Tab'!AP81)&lt;&gt;"")),$AP$1,"0")))</f>
        <v/>
      </c>
      <c r="I80" s="71" t="str">
        <f>IF(TRIM('Entry Tab'!A81)="","","N")</f>
        <v/>
      </c>
      <c r="J80" s="42" t="str">
        <f>IF(B80&lt;&gt;"Subscriber","",IF('Entry Tab'!W81="",'QRS Subscriber Census Converter'!T80,IF('Entry Tab'!W81="Spousal Coverage",8,IF('Entry Tab'!W81="Medicare",11,IF('Entry Tab'!W81="Health coverage through another job",9,IF(OR('Entry Tab'!W81="Do not want",'Entry Tab'!W81="Other (provide reason here)"),12,10))))))</f>
        <v/>
      </c>
      <c r="K80" s="42" t="str">
        <f>IF(TRIM('Entry Tab'!A81)="","",IF(B80&lt;&gt;"Subscriber","",IF(AND(B80="Subscriber",dental="No"),13,IF(TRIM('Entry Tab'!X81)&lt;&gt;"",IF('Entry Tab'!X81="Spousal Coverage",8,13),IF(Z80="","",Z80)))))</f>
        <v/>
      </c>
      <c r="L80" s="36" t="str">
        <f t="shared" si="11"/>
        <v/>
      </c>
      <c r="M80" s="36" t="str">
        <f>IF(B80&lt;&gt;"Subscriber","",IF(disability="No",0,IF(AND(B80="Subscriber",'Entry Tab'!AE81&lt;&gt;""),1,0)))</f>
        <v/>
      </c>
      <c r="N80" s="37" t="str">
        <f>IF(B80&lt;&gt;"Subscriber","",IF(AND(B80="Subscriber",otherLoc="No"),workZip,'Entry Tab'!P81))</f>
        <v/>
      </c>
      <c r="O80" s="112"/>
      <c r="P80" s="36" t="str">
        <f t="shared" si="19"/>
        <v/>
      </c>
      <c r="Q80" s="36" t="str">
        <f>IF('Entry Tab'!A81="","",IF(TRIM('Entry Tab'!E81)="","Subscriber",IF(OR(TRIM('Entry Tab'!E81)="Wife",TRIM('Entry Tab'!E81)="Husband"),"Spouse","Child")))</f>
        <v/>
      </c>
      <c r="R80" s="44" t="str">
        <f>IF(B80="","",IF('Entry Tab'!W81&lt;&gt;"",0,IF(Q80="Subscriber",1,IF(Q80="Spouse",1,0.01))))</f>
        <v/>
      </c>
      <c r="S80" s="44" t="str">
        <f t="shared" si="12"/>
        <v/>
      </c>
      <c r="T80" s="44" t="str">
        <f t="shared" si="13"/>
        <v/>
      </c>
      <c r="U80" s="113"/>
      <c r="V80" s="36" t="str">
        <f t="shared" si="20"/>
        <v/>
      </c>
      <c r="W80" s="36" t="str">
        <f>IF('Entry Tab'!A81="","",IF('Entry Tab'!X81&lt;&gt;"","Waive",IF(TRIM('Entry Tab'!E81)="","Subscriber",IF(OR(TRIM('Entry Tab'!E81)="Wife",TRIM('Entry Tab'!E81)="Husband"),"Spouse","Child"))))</f>
        <v/>
      </c>
      <c r="X80" s="44" t="str">
        <f t="shared" si="14"/>
        <v/>
      </c>
      <c r="Y80" s="44" t="str">
        <f t="shared" si="15"/>
        <v/>
      </c>
      <c r="Z80" s="44" t="str">
        <f t="shared" si="16"/>
        <v/>
      </c>
      <c r="AB80" s="36" t="str">
        <f t="shared" si="21"/>
        <v/>
      </c>
      <c r="AC80" s="36" t="str">
        <f>IF('Entry Tab'!A81="","",IF(TRIM('Entry Tab'!E81)="","Subscriber",IF(OR(TRIM('Entry Tab'!E81)="Wife",TRIM('Entry Tab'!E81)="Husband"),"Spouse","Child")))</f>
        <v/>
      </c>
      <c r="AD80" s="44" t="str">
        <f>IF(B80="","",IF('Entry Tab'!AC81="",0,1))</f>
        <v/>
      </c>
      <c r="AE80" s="44" t="str">
        <f t="shared" si="17"/>
        <v/>
      </c>
      <c r="AF80" s="44" t="str">
        <f>IF(AE80="","",IF(AC80&lt;&gt;"Subscriber","",IF('Entry Tab'!AC81="","0",AE80)))</f>
        <v/>
      </c>
    </row>
    <row r="81" spans="1:32" x14ac:dyDescent="0.2">
      <c r="A81" s="36" t="str">
        <f t="shared" si="18"/>
        <v/>
      </c>
      <c r="B81" s="36" t="str">
        <f>IF('Entry Tab'!A82="","",IF(TRIM('Entry Tab'!E82)="","Subscriber",IF(OR(TRIM('Entry Tab'!E82)="Wife",TRIM('Entry Tab'!E82)="Husband"),"Spouse","Child")))</f>
        <v/>
      </c>
      <c r="C81" s="85" t="str">
        <f>IF(TRIM('Entry Tab'!A82)="","",TRIM('Entry Tab'!A82))</f>
        <v/>
      </c>
      <c r="D81" s="85" t="str">
        <f>IF(TRIM('Entry Tab'!A82)="","",TRIM('Entry Tab'!B82))</f>
        <v/>
      </c>
      <c r="E81" s="69" t="str">
        <f>IF(B81="Subscriber",'Entry Tab'!L82,"")</f>
        <v/>
      </c>
      <c r="F81" s="86" t="str">
        <f>IF('Entry Tab'!F82="","",'Entry Tab'!F82)</f>
        <v/>
      </c>
      <c r="G81" s="85" t="str">
        <f>IF(TRIM('Entry Tab'!G82)="","",TRIM('Entry Tab'!G82))</f>
        <v/>
      </c>
      <c r="H81" s="36" t="str">
        <f>IF(TRIM('Entry Tab'!A82)="","",IF(B81&lt;&gt;"Subscriber","",IF(AND(B81="Subscriber",OR(TRIM('Entry Tab'!AO82)&lt;&gt;"",TRIM('Entry Tab'!AN82)&lt;&gt;"",TRIM('Entry Tab'!AP82)&lt;&gt;"")),$AP$1,"0")))</f>
        <v/>
      </c>
      <c r="I81" s="71" t="str">
        <f>IF(TRIM('Entry Tab'!A82)="","","N")</f>
        <v/>
      </c>
      <c r="J81" s="42" t="str">
        <f>IF(B81&lt;&gt;"Subscriber","",IF('Entry Tab'!W82="",'QRS Subscriber Census Converter'!T81,IF('Entry Tab'!W82="Spousal Coverage",8,IF('Entry Tab'!W82="Medicare",11,IF('Entry Tab'!W82="Health coverage through another job",9,IF(OR('Entry Tab'!W82="Do not want",'Entry Tab'!W82="Other (provide reason here)"),12,10))))))</f>
        <v/>
      </c>
      <c r="K81" s="42" t="str">
        <f>IF(TRIM('Entry Tab'!A82)="","",IF(B81&lt;&gt;"Subscriber","",IF(AND(B81="Subscriber",dental="No"),13,IF(TRIM('Entry Tab'!X82)&lt;&gt;"",IF('Entry Tab'!X82="Spousal Coverage",8,13),IF(Z81="","",Z81)))))</f>
        <v/>
      </c>
      <c r="L81" s="36" t="str">
        <f t="shared" si="11"/>
        <v/>
      </c>
      <c r="M81" s="36" t="str">
        <f>IF(B81&lt;&gt;"Subscriber","",IF(disability="No",0,IF(AND(B81="Subscriber",'Entry Tab'!AE82&lt;&gt;""),1,0)))</f>
        <v/>
      </c>
      <c r="N81" s="37" t="str">
        <f>IF(B81&lt;&gt;"Subscriber","",IF(AND(B81="Subscriber",otherLoc="No"),workZip,'Entry Tab'!P82))</f>
        <v/>
      </c>
      <c r="O81" s="112"/>
      <c r="P81" s="36" t="str">
        <f t="shared" si="19"/>
        <v/>
      </c>
      <c r="Q81" s="36" t="str">
        <f>IF('Entry Tab'!A82="","",IF(TRIM('Entry Tab'!E82)="","Subscriber",IF(OR(TRIM('Entry Tab'!E82)="Wife",TRIM('Entry Tab'!E82)="Husband"),"Spouse","Child")))</f>
        <v/>
      </c>
      <c r="R81" s="44" t="str">
        <f>IF(B81="","",IF('Entry Tab'!W82&lt;&gt;"",0,IF(Q81="Subscriber",1,IF(Q81="Spouse",1,0.01))))</f>
        <v/>
      </c>
      <c r="S81" s="44" t="str">
        <f t="shared" si="12"/>
        <v/>
      </c>
      <c r="T81" s="44" t="str">
        <f t="shared" si="13"/>
        <v/>
      </c>
      <c r="U81" s="113"/>
      <c r="V81" s="36" t="str">
        <f t="shared" si="20"/>
        <v/>
      </c>
      <c r="W81" s="36" t="str">
        <f>IF('Entry Tab'!A82="","",IF('Entry Tab'!X82&lt;&gt;"","Waive",IF(TRIM('Entry Tab'!E82)="","Subscriber",IF(OR(TRIM('Entry Tab'!E82)="Wife",TRIM('Entry Tab'!E82)="Husband"),"Spouse","Child"))))</f>
        <v/>
      </c>
      <c r="X81" s="44" t="str">
        <f t="shared" si="14"/>
        <v/>
      </c>
      <c r="Y81" s="44" t="str">
        <f t="shared" si="15"/>
        <v/>
      </c>
      <c r="Z81" s="44" t="str">
        <f t="shared" si="16"/>
        <v/>
      </c>
      <c r="AB81" s="36" t="str">
        <f t="shared" si="21"/>
        <v/>
      </c>
      <c r="AC81" s="36" t="str">
        <f>IF('Entry Tab'!A82="","",IF(TRIM('Entry Tab'!E82)="","Subscriber",IF(OR(TRIM('Entry Tab'!E82)="Wife",TRIM('Entry Tab'!E82)="Husband"),"Spouse","Child")))</f>
        <v/>
      </c>
      <c r="AD81" s="44" t="str">
        <f>IF(B81="","",IF('Entry Tab'!AC82="",0,1))</f>
        <v/>
      </c>
      <c r="AE81" s="44" t="str">
        <f t="shared" si="17"/>
        <v/>
      </c>
      <c r="AF81" s="44" t="str">
        <f>IF(AE81="","",IF(AC81&lt;&gt;"Subscriber","",IF('Entry Tab'!AC82="","0",AE81)))</f>
        <v/>
      </c>
    </row>
    <row r="82" spans="1:32" x14ac:dyDescent="0.2">
      <c r="A82" s="36" t="str">
        <f t="shared" si="18"/>
        <v/>
      </c>
      <c r="B82" s="36" t="str">
        <f>IF('Entry Tab'!A83="","",IF(TRIM('Entry Tab'!E83)="","Subscriber",IF(OR(TRIM('Entry Tab'!E83)="Wife",TRIM('Entry Tab'!E83)="Husband"),"Spouse","Child")))</f>
        <v/>
      </c>
      <c r="C82" s="85" t="str">
        <f>IF(TRIM('Entry Tab'!A83)="","",TRIM('Entry Tab'!A83))</f>
        <v/>
      </c>
      <c r="D82" s="85" t="str">
        <f>IF(TRIM('Entry Tab'!A83)="","",TRIM('Entry Tab'!B83))</f>
        <v/>
      </c>
      <c r="E82" s="69" t="str">
        <f>IF(B82="Subscriber",'Entry Tab'!L83,"")</f>
        <v/>
      </c>
      <c r="F82" s="86" t="str">
        <f>IF('Entry Tab'!F83="","",'Entry Tab'!F83)</f>
        <v/>
      </c>
      <c r="G82" s="85" t="str">
        <f>IF(TRIM('Entry Tab'!G83)="","",TRIM('Entry Tab'!G83))</f>
        <v/>
      </c>
      <c r="H82" s="36" t="str">
        <f>IF(TRIM('Entry Tab'!A83)="","",IF(B82&lt;&gt;"Subscriber","",IF(AND(B82="Subscriber",OR(TRIM('Entry Tab'!AO83)&lt;&gt;"",TRIM('Entry Tab'!AN83)&lt;&gt;"",TRIM('Entry Tab'!AP83)&lt;&gt;"")),$AP$1,"0")))</f>
        <v/>
      </c>
      <c r="I82" s="71" t="str">
        <f>IF(TRIM('Entry Tab'!A83)="","","N")</f>
        <v/>
      </c>
      <c r="J82" s="42" t="str">
        <f>IF(B82&lt;&gt;"Subscriber","",IF('Entry Tab'!W83="",'QRS Subscriber Census Converter'!T82,IF('Entry Tab'!W83="Spousal Coverage",8,IF('Entry Tab'!W83="Medicare",11,IF('Entry Tab'!W83="Health coverage through another job",9,IF(OR('Entry Tab'!W83="Do not want",'Entry Tab'!W83="Other (provide reason here)"),12,10))))))</f>
        <v/>
      </c>
      <c r="K82" s="42" t="str">
        <f>IF(TRIM('Entry Tab'!A83)="","",IF(B82&lt;&gt;"Subscriber","",IF(AND(B82="Subscriber",dental="No"),13,IF(TRIM('Entry Tab'!X83)&lt;&gt;"",IF('Entry Tab'!X83="Spousal Coverage",8,13),IF(Z82="","",Z82)))))</f>
        <v/>
      </c>
      <c r="L82" s="36" t="str">
        <f t="shared" si="11"/>
        <v/>
      </c>
      <c r="M82" s="36" t="str">
        <f>IF(B82&lt;&gt;"Subscriber","",IF(disability="No",0,IF(AND(B82="Subscriber",'Entry Tab'!AE83&lt;&gt;""),1,0)))</f>
        <v/>
      </c>
      <c r="N82" s="37" t="str">
        <f>IF(B82&lt;&gt;"Subscriber","",IF(AND(B82="Subscriber",otherLoc="No"),workZip,'Entry Tab'!P83))</f>
        <v/>
      </c>
      <c r="O82" s="112"/>
      <c r="P82" s="36" t="str">
        <f t="shared" si="19"/>
        <v/>
      </c>
      <c r="Q82" s="36" t="str">
        <f>IF('Entry Tab'!A83="","",IF(TRIM('Entry Tab'!E83)="","Subscriber",IF(OR(TRIM('Entry Tab'!E83)="Wife",TRIM('Entry Tab'!E83)="Husband"),"Spouse","Child")))</f>
        <v/>
      </c>
      <c r="R82" s="44" t="str">
        <f>IF(B82="","",IF('Entry Tab'!W83&lt;&gt;"",0,IF(Q82="Subscriber",1,IF(Q82="Spouse",1,0.01))))</f>
        <v/>
      </c>
      <c r="S82" s="44" t="str">
        <f t="shared" si="12"/>
        <v/>
      </c>
      <c r="T82" s="44" t="str">
        <f t="shared" si="13"/>
        <v/>
      </c>
      <c r="U82" s="113"/>
      <c r="V82" s="36" t="str">
        <f t="shared" si="20"/>
        <v/>
      </c>
      <c r="W82" s="36" t="str">
        <f>IF('Entry Tab'!A83="","",IF('Entry Tab'!X83&lt;&gt;"","Waive",IF(TRIM('Entry Tab'!E83)="","Subscriber",IF(OR(TRIM('Entry Tab'!E83)="Wife",TRIM('Entry Tab'!E83)="Husband"),"Spouse","Child"))))</f>
        <v/>
      </c>
      <c r="X82" s="44" t="str">
        <f t="shared" si="14"/>
        <v/>
      </c>
      <c r="Y82" s="44" t="str">
        <f t="shared" si="15"/>
        <v/>
      </c>
      <c r="Z82" s="44" t="str">
        <f t="shared" si="16"/>
        <v/>
      </c>
      <c r="AB82" s="36" t="str">
        <f t="shared" si="21"/>
        <v/>
      </c>
      <c r="AC82" s="36" t="str">
        <f>IF('Entry Tab'!A83="","",IF(TRIM('Entry Tab'!E83)="","Subscriber",IF(OR(TRIM('Entry Tab'!E83)="Wife",TRIM('Entry Tab'!E83)="Husband"),"Spouse","Child")))</f>
        <v/>
      </c>
      <c r="AD82" s="44" t="str">
        <f>IF(B82="","",IF('Entry Tab'!AC83="",0,1))</f>
        <v/>
      </c>
      <c r="AE82" s="44" t="str">
        <f t="shared" si="17"/>
        <v/>
      </c>
      <c r="AF82" s="44" t="str">
        <f>IF(AE82="","",IF(AC82&lt;&gt;"Subscriber","",IF('Entry Tab'!AC83="","0",AE82)))</f>
        <v/>
      </c>
    </row>
    <row r="83" spans="1:32" x14ac:dyDescent="0.2">
      <c r="A83" s="36" t="str">
        <f t="shared" si="18"/>
        <v/>
      </c>
      <c r="B83" s="36" t="str">
        <f>IF('Entry Tab'!A84="","",IF(TRIM('Entry Tab'!E84)="","Subscriber",IF(OR(TRIM('Entry Tab'!E84)="Wife",TRIM('Entry Tab'!E84)="Husband"),"Spouse","Child")))</f>
        <v/>
      </c>
      <c r="C83" s="85" t="str">
        <f>IF(TRIM('Entry Tab'!A84)="","",TRIM('Entry Tab'!A84))</f>
        <v/>
      </c>
      <c r="D83" s="85" t="str">
        <f>IF(TRIM('Entry Tab'!A84)="","",TRIM('Entry Tab'!B84))</f>
        <v/>
      </c>
      <c r="E83" s="69" t="str">
        <f>IF(B83="Subscriber",'Entry Tab'!L84,"")</f>
        <v/>
      </c>
      <c r="F83" s="86" t="str">
        <f>IF('Entry Tab'!F84="","",'Entry Tab'!F84)</f>
        <v/>
      </c>
      <c r="G83" s="85" t="str">
        <f>IF(TRIM('Entry Tab'!G84)="","",TRIM('Entry Tab'!G84))</f>
        <v/>
      </c>
      <c r="H83" s="36" t="str">
        <f>IF(TRIM('Entry Tab'!A84)="","",IF(B83&lt;&gt;"Subscriber","",IF(AND(B83="Subscriber",OR(TRIM('Entry Tab'!AO84)&lt;&gt;"",TRIM('Entry Tab'!AN84)&lt;&gt;"",TRIM('Entry Tab'!AP84)&lt;&gt;"")),$AP$1,"0")))</f>
        <v/>
      </c>
      <c r="I83" s="71" t="str">
        <f>IF(TRIM('Entry Tab'!A84)="","","N")</f>
        <v/>
      </c>
      <c r="J83" s="42" t="str">
        <f>IF(B83&lt;&gt;"Subscriber","",IF('Entry Tab'!W84="",'QRS Subscriber Census Converter'!T83,IF('Entry Tab'!W84="Spousal Coverage",8,IF('Entry Tab'!W84="Medicare",11,IF('Entry Tab'!W84="Health coverage through another job",9,IF(OR('Entry Tab'!W84="Do not want",'Entry Tab'!W84="Other (provide reason here)"),12,10))))))</f>
        <v/>
      </c>
      <c r="K83" s="42" t="str">
        <f>IF(TRIM('Entry Tab'!A84)="","",IF(B83&lt;&gt;"Subscriber","",IF(AND(B83="Subscriber",dental="No"),13,IF(TRIM('Entry Tab'!X84)&lt;&gt;"",IF('Entry Tab'!X84="Spousal Coverage",8,13),IF(Z83="","",Z83)))))</f>
        <v/>
      </c>
      <c r="L83" s="36" t="str">
        <f t="shared" si="11"/>
        <v/>
      </c>
      <c r="M83" s="36" t="str">
        <f>IF(B83&lt;&gt;"Subscriber","",IF(disability="No",0,IF(AND(B83="Subscriber",'Entry Tab'!AE84&lt;&gt;""),1,0)))</f>
        <v/>
      </c>
      <c r="N83" s="37" t="str">
        <f>IF(B83&lt;&gt;"Subscriber","",IF(AND(B83="Subscriber",otherLoc="No"),workZip,'Entry Tab'!P84))</f>
        <v/>
      </c>
      <c r="O83" s="112"/>
      <c r="P83" s="36" t="str">
        <f t="shared" si="19"/>
        <v/>
      </c>
      <c r="Q83" s="36" t="str">
        <f>IF('Entry Tab'!A84="","",IF(TRIM('Entry Tab'!E84)="","Subscriber",IF(OR(TRIM('Entry Tab'!E84)="Wife",TRIM('Entry Tab'!E84)="Husband"),"Spouse","Child")))</f>
        <v/>
      </c>
      <c r="R83" s="44" t="str">
        <f>IF(B83="","",IF('Entry Tab'!W84&lt;&gt;"",0,IF(Q83="Subscriber",1,IF(Q83="Spouse",1,0.01))))</f>
        <v/>
      </c>
      <c r="S83" s="44" t="str">
        <f t="shared" si="12"/>
        <v/>
      </c>
      <c r="T83" s="44" t="str">
        <f t="shared" si="13"/>
        <v/>
      </c>
      <c r="U83" s="113"/>
      <c r="V83" s="36" t="str">
        <f t="shared" si="20"/>
        <v/>
      </c>
      <c r="W83" s="36" t="str">
        <f>IF('Entry Tab'!A84="","",IF('Entry Tab'!X84&lt;&gt;"","Waive",IF(TRIM('Entry Tab'!E84)="","Subscriber",IF(OR(TRIM('Entry Tab'!E84)="Wife",TRIM('Entry Tab'!E84)="Husband"),"Spouse","Child"))))</f>
        <v/>
      </c>
      <c r="X83" s="44" t="str">
        <f t="shared" si="14"/>
        <v/>
      </c>
      <c r="Y83" s="44" t="str">
        <f t="shared" si="15"/>
        <v/>
      </c>
      <c r="Z83" s="44" t="str">
        <f t="shared" si="16"/>
        <v/>
      </c>
      <c r="AB83" s="36" t="str">
        <f t="shared" si="21"/>
        <v/>
      </c>
      <c r="AC83" s="36" t="str">
        <f>IF('Entry Tab'!A84="","",IF(TRIM('Entry Tab'!E84)="","Subscriber",IF(OR(TRIM('Entry Tab'!E84)="Wife",TRIM('Entry Tab'!E84)="Husband"),"Spouse","Child")))</f>
        <v/>
      </c>
      <c r="AD83" s="44" t="str">
        <f>IF(B83="","",IF('Entry Tab'!AC84="",0,1))</f>
        <v/>
      </c>
      <c r="AE83" s="44" t="str">
        <f t="shared" si="17"/>
        <v/>
      </c>
      <c r="AF83" s="44" t="str">
        <f>IF(AE83="","",IF(AC83&lt;&gt;"Subscriber","",IF('Entry Tab'!AC84="","0",AE83)))</f>
        <v/>
      </c>
    </row>
    <row r="84" spans="1:32" x14ac:dyDescent="0.2">
      <c r="A84" s="36" t="str">
        <f t="shared" si="18"/>
        <v/>
      </c>
      <c r="B84" s="36" t="str">
        <f>IF('Entry Tab'!A85="","",IF(TRIM('Entry Tab'!E85)="","Subscriber",IF(OR(TRIM('Entry Tab'!E85)="Wife",TRIM('Entry Tab'!E85)="Husband"),"Spouse","Child")))</f>
        <v/>
      </c>
      <c r="C84" s="85" t="str">
        <f>IF(TRIM('Entry Tab'!A85)="","",TRIM('Entry Tab'!A85))</f>
        <v/>
      </c>
      <c r="D84" s="85" t="str">
        <f>IF(TRIM('Entry Tab'!A85)="","",TRIM('Entry Tab'!B85))</f>
        <v/>
      </c>
      <c r="E84" s="69" t="str">
        <f>IF(B84="Subscriber",'Entry Tab'!L85,"")</f>
        <v/>
      </c>
      <c r="F84" s="86" t="str">
        <f>IF('Entry Tab'!F85="","",'Entry Tab'!F85)</f>
        <v/>
      </c>
      <c r="G84" s="85" t="str">
        <f>IF(TRIM('Entry Tab'!G85)="","",TRIM('Entry Tab'!G85))</f>
        <v/>
      </c>
      <c r="H84" s="36" t="str">
        <f>IF(TRIM('Entry Tab'!A85)="","",IF(B84&lt;&gt;"Subscriber","",IF(AND(B84="Subscriber",OR(TRIM('Entry Tab'!AO85)&lt;&gt;"",TRIM('Entry Tab'!AN85)&lt;&gt;"",TRIM('Entry Tab'!AP85)&lt;&gt;"")),$AP$1,"0")))</f>
        <v/>
      </c>
      <c r="I84" s="71" t="str">
        <f>IF(TRIM('Entry Tab'!A85)="","","N")</f>
        <v/>
      </c>
      <c r="J84" s="42" t="str">
        <f>IF(B84&lt;&gt;"Subscriber","",IF('Entry Tab'!W85="",'QRS Subscriber Census Converter'!T84,IF('Entry Tab'!W85="Spousal Coverage",8,IF('Entry Tab'!W85="Medicare",11,IF('Entry Tab'!W85="Health coverage through another job",9,IF(OR('Entry Tab'!W85="Do not want",'Entry Tab'!W85="Other (provide reason here)"),12,10))))))</f>
        <v/>
      </c>
      <c r="K84" s="42" t="str">
        <f>IF(TRIM('Entry Tab'!A85)="","",IF(B84&lt;&gt;"Subscriber","",IF(AND(B84="Subscriber",dental="No"),13,IF(TRIM('Entry Tab'!X85)&lt;&gt;"",IF('Entry Tab'!X85="Spousal Coverage",8,13),IF(Z84="","",Z84)))))</f>
        <v/>
      </c>
      <c r="L84" s="36" t="str">
        <f t="shared" si="11"/>
        <v/>
      </c>
      <c r="M84" s="36" t="str">
        <f>IF(B84&lt;&gt;"Subscriber","",IF(disability="No",0,IF(AND(B84="Subscriber",'Entry Tab'!AE85&lt;&gt;""),1,0)))</f>
        <v/>
      </c>
      <c r="N84" s="37" t="str">
        <f>IF(B84&lt;&gt;"Subscriber","",IF(AND(B84="Subscriber",otherLoc="No"),workZip,'Entry Tab'!P85))</f>
        <v/>
      </c>
      <c r="O84" s="112"/>
      <c r="P84" s="36" t="str">
        <f t="shared" si="19"/>
        <v/>
      </c>
      <c r="Q84" s="36" t="str">
        <f>IF('Entry Tab'!A85="","",IF(TRIM('Entry Tab'!E85)="","Subscriber",IF(OR(TRIM('Entry Tab'!E85)="Wife",TRIM('Entry Tab'!E85)="Husband"),"Spouse","Child")))</f>
        <v/>
      </c>
      <c r="R84" s="44" t="str">
        <f>IF(B84="","",IF('Entry Tab'!W85&lt;&gt;"",0,IF(Q84="Subscriber",1,IF(Q84="Spouse",1,0.01))))</f>
        <v/>
      </c>
      <c r="S84" s="44" t="str">
        <f t="shared" si="12"/>
        <v/>
      </c>
      <c r="T84" s="44" t="str">
        <f t="shared" si="13"/>
        <v/>
      </c>
      <c r="U84" s="113"/>
      <c r="V84" s="36" t="str">
        <f t="shared" si="20"/>
        <v/>
      </c>
      <c r="W84" s="36" t="str">
        <f>IF('Entry Tab'!A85="","",IF('Entry Tab'!X85&lt;&gt;"","Waive",IF(TRIM('Entry Tab'!E85)="","Subscriber",IF(OR(TRIM('Entry Tab'!E85)="Wife",TRIM('Entry Tab'!E85)="Husband"),"Spouse","Child"))))</f>
        <v/>
      </c>
      <c r="X84" s="44" t="str">
        <f t="shared" si="14"/>
        <v/>
      </c>
      <c r="Y84" s="44" t="str">
        <f t="shared" si="15"/>
        <v/>
      </c>
      <c r="Z84" s="44" t="str">
        <f t="shared" si="16"/>
        <v/>
      </c>
      <c r="AB84" s="36" t="str">
        <f t="shared" si="21"/>
        <v/>
      </c>
      <c r="AC84" s="36" t="str">
        <f>IF('Entry Tab'!A85="","",IF(TRIM('Entry Tab'!E85)="","Subscriber",IF(OR(TRIM('Entry Tab'!E85)="Wife",TRIM('Entry Tab'!E85)="Husband"),"Spouse","Child")))</f>
        <v/>
      </c>
      <c r="AD84" s="44" t="str">
        <f>IF(B84="","",IF('Entry Tab'!AC85="",0,1))</f>
        <v/>
      </c>
      <c r="AE84" s="44" t="str">
        <f t="shared" si="17"/>
        <v/>
      </c>
      <c r="AF84" s="44" t="str">
        <f>IF(AE84="","",IF(AC84&lt;&gt;"Subscriber","",IF('Entry Tab'!AC85="","0",AE84)))</f>
        <v/>
      </c>
    </row>
    <row r="85" spans="1:32" x14ac:dyDescent="0.2">
      <c r="A85" s="36" t="str">
        <f t="shared" si="18"/>
        <v/>
      </c>
      <c r="B85" s="36" t="str">
        <f>IF('Entry Tab'!A86="","",IF(TRIM('Entry Tab'!E86)="","Subscriber",IF(OR(TRIM('Entry Tab'!E86)="Wife",TRIM('Entry Tab'!E86)="Husband"),"Spouse","Child")))</f>
        <v/>
      </c>
      <c r="C85" s="85" t="str">
        <f>IF(TRIM('Entry Tab'!A86)="","",TRIM('Entry Tab'!A86))</f>
        <v/>
      </c>
      <c r="D85" s="85" t="str">
        <f>IF(TRIM('Entry Tab'!A86)="","",TRIM('Entry Tab'!B86))</f>
        <v/>
      </c>
      <c r="E85" s="69" t="str">
        <f>IF(B85="Subscriber",'Entry Tab'!L86,"")</f>
        <v/>
      </c>
      <c r="F85" s="86" t="str">
        <f>IF('Entry Tab'!F86="","",'Entry Tab'!F86)</f>
        <v/>
      </c>
      <c r="G85" s="85" t="str">
        <f>IF(TRIM('Entry Tab'!G86)="","",TRIM('Entry Tab'!G86))</f>
        <v/>
      </c>
      <c r="H85" s="36" t="str">
        <f>IF(TRIM('Entry Tab'!A86)="","",IF(B85&lt;&gt;"Subscriber","",IF(AND(B85="Subscriber",OR(TRIM('Entry Tab'!AO86)&lt;&gt;"",TRIM('Entry Tab'!AN86)&lt;&gt;"",TRIM('Entry Tab'!AP86)&lt;&gt;"")),$AP$1,"0")))</f>
        <v/>
      </c>
      <c r="I85" s="71" t="str">
        <f>IF(TRIM('Entry Tab'!A86)="","","N")</f>
        <v/>
      </c>
      <c r="J85" s="42" t="str">
        <f>IF(B85&lt;&gt;"Subscriber","",IF('Entry Tab'!W86="",'QRS Subscriber Census Converter'!T85,IF('Entry Tab'!W86="Spousal Coverage",8,IF('Entry Tab'!W86="Medicare",11,IF('Entry Tab'!W86="Health coverage through another job",9,IF(OR('Entry Tab'!W86="Do not want",'Entry Tab'!W86="Other (provide reason here)"),12,10))))))</f>
        <v/>
      </c>
      <c r="K85" s="42" t="str">
        <f>IF(TRIM('Entry Tab'!A86)="","",IF(B85&lt;&gt;"Subscriber","",IF(AND(B85="Subscriber",dental="No"),13,IF(TRIM('Entry Tab'!X86)&lt;&gt;"",IF('Entry Tab'!X86="Spousal Coverage",8,13),IF(Z85="","",Z85)))))</f>
        <v/>
      </c>
      <c r="L85" s="36" t="str">
        <f t="shared" si="11"/>
        <v/>
      </c>
      <c r="M85" s="36" t="str">
        <f>IF(B85&lt;&gt;"Subscriber","",IF(disability="No",0,IF(AND(B85="Subscriber",'Entry Tab'!AE86&lt;&gt;""),1,0)))</f>
        <v/>
      </c>
      <c r="N85" s="37" t="str">
        <f>IF(B85&lt;&gt;"Subscriber","",IF(AND(B85="Subscriber",otherLoc="No"),workZip,'Entry Tab'!P86))</f>
        <v/>
      </c>
      <c r="O85" s="112"/>
      <c r="P85" s="36" t="str">
        <f t="shared" si="19"/>
        <v/>
      </c>
      <c r="Q85" s="36" t="str">
        <f>IF('Entry Tab'!A86="","",IF(TRIM('Entry Tab'!E86)="","Subscriber",IF(OR(TRIM('Entry Tab'!E86)="Wife",TRIM('Entry Tab'!E86)="Husband"),"Spouse","Child")))</f>
        <v/>
      </c>
      <c r="R85" s="44" t="str">
        <f>IF(B85="","",IF('Entry Tab'!W86&lt;&gt;"",0,IF(Q85="Subscriber",1,IF(Q85="Spouse",1,0.01))))</f>
        <v/>
      </c>
      <c r="S85" s="44" t="str">
        <f t="shared" si="12"/>
        <v/>
      </c>
      <c r="T85" s="44" t="str">
        <f t="shared" si="13"/>
        <v/>
      </c>
      <c r="U85" s="113"/>
      <c r="V85" s="36" t="str">
        <f t="shared" si="20"/>
        <v/>
      </c>
      <c r="W85" s="36" t="str">
        <f>IF('Entry Tab'!A86="","",IF('Entry Tab'!X86&lt;&gt;"","Waive",IF(TRIM('Entry Tab'!E86)="","Subscriber",IF(OR(TRIM('Entry Tab'!E86)="Wife",TRIM('Entry Tab'!E86)="Husband"),"Spouse","Child"))))</f>
        <v/>
      </c>
      <c r="X85" s="44" t="str">
        <f t="shared" si="14"/>
        <v/>
      </c>
      <c r="Y85" s="44" t="str">
        <f t="shared" si="15"/>
        <v/>
      </c>
      <c r="Z85" s="44" t="str">
        <f t="shared" si="16"/>
        <v/>
      </c>
      <c r="AB85" s="36" t="str">
        <f t="shared" si="21"/>
        <v/>
      </c>
      <c r="AC85" s="36" t="str">
        <f>IF('Entry Tab'!A86="","",IF(TRIM('Entry Tab'!E86)="","Subscriber",IF(OR(TRIM('Entry Tab'!E86)="Wife",TRIM('Entry Tab'!E86)="Husband"),"Spouse","Child")))</f>
        <v/>
      </c>
      <c r="AD85" s="44" t="str">
        <f>IF(B85="","",IF('Entry Tab'!AC86="",0,1))</f>
        <v/>
      </c>
      <c r="AE85" s="44" t="str">
        <f t="shared" si="17"/>
        <v/>
      </c>
      <c r="AF85" s="44" t="str">
        <f>IF(AE85="","",IF(AC85&lt;&gt;"Subscriber","",IF('Entry Tab'!AC86="","0",AE85)))</f>
        <v/>
      </c>
    </row>
    <row r="86" spans="1:32" x14ac:dyDescent="0.2">
      <c r="A86" s="36" t="str">
        <f t="shared" si="18"/>
        <v/>
      </c>
      <c r="B86" s="36" t="str">
        <f>IF('Entry Tab'!A87="","",IF(TRIM('Entry Tab'!E87)="","Subscriber",IF(OR(TRIM('Entry Tab'!E87)="Wife",TRIM('Entry Tab'!E87)="Husband"),"Spouse","Child")))</f>
        <v/>
      </c>
      <c r="C86" s="85" t="str">
        <f>IF(TRIM('Entry Tab'!A87)="","",TRIM('Entry Tab'!A87))</f>
        <v/>
      </c>
      <c r="D86" s="85" t="str">
        <f>IF(TRIM('Entry Tab'!A87)="","",TRIM('Entry Tab'!B87))</f>
        <v/>
      </c>
      <c r="E86" s="69" t="str">
        <f>IF(B86="Subscriber",'Entry Tab'!L87,"")</f>
        <v/>
      </c>
      <c r="F86" s="86" t="str">
        <f>IF('Entry Tab'!F87="","",'Entry Tab'!F87)</f>
        <v/>
      </c>
      <c r="G86" s="85" t="str">
        <f>IF(TRIM('Entry Tab'!G87)="","",TRIM('Entry Tab'!G87))</f>
        <v/>
      </c>
      <c r="H86" s="36" t="str">
        <f>IF(TRIM('Entry Tab'!A87)="","",IF(B86&lt;&gt;"Subscriber","",IF(AND(B86="Subscriber",OR(TRIM('Entry Tab'!AO87)&lt;&gt;"",TRIM('Entry Tab'!AN87)&lt;&gt;"",TRIM('Entry Tab'!AP87)&lt;&gt;"")),$AP$1,"0")))</f>
        <v/>
      </c>
      <c r="I86" s="71" t="str">
        <f>IF(TRIM('Entry Tab'!A87)="","","N")</f>
        <v/>
      </c>
      <c r="J86" s="42" t="str">
        <f>IF(B86&lt;&gt;"Subscriber","",IF('Entry Tab'!W87="",'QRS Subscriber Census Converter'!T86,IF('Entry Tab'!W87="Spousal Coverage",8,IF('Entry Tab'!W87="Medicare",11,IF('Entry Tab'!W87="Health coverage through another job",9,IF(OR('Entry Tab'!W87="Do not want",'Entry Tab'!W87="Other (provide reason here)"),12,10))))))</f>
        <v/>
      </c>
      <c r="K86" s="42" t="str">
        <f>IF(TRIM('Entry Tab'!A87)="","",IF(B86&lt;&gt;"Subscriber","",IF(AND(B86="Subscriber",dental="No"),13,IF(TRIM('Entry Tab'!X87)&lt;&gt;"",IF('Entry Tab'!X87="Spousal Coverage",8,13),IF(Z86="","",Z86)))))</f>
        <v/>
      </c>
      <c r="L86" s="36" t="str">
        <f t="shared" si="11"/>
        <v/>
      </c>
      <c r="M86" s="36" t="str">
        <f>IF(B86&lt;&gt;"Subscriber","",IF(disability="No",0,IF(AND(B86="Subscriber",'Entry Tab'!AE87&lt;&gt;""),1,0)))</f>
        <v/>
      </c>
      <c r="N86" s="37" t="str">
        <f>IF(B86&lt;&gt;"Subscriber","",IF(AND(B86="Subscriber",otherLoc="No"),workZip,'Entry Tab'!P87))</f>
        <v/>
      </c>
      <c r="O86" s="112"/>
      <c r="P86" s="36" t="str">
        <f t="shared" si="19"/>
        <v/>
      </c>
      <c r="Q86" s="36" t="str">
        <f>IF('Entry Tab'!A87="","",IF(TRIM('Entry Tab'!E87)="","Subscriber",IF(OR(TRIM('Entry Tab'!E87)="Wife",TRIM('Entry Tab'!E87)="Husband"),"Spouse","Child")))</f>
        <v/>
      </c>
      <c r="R86" s="44" t="str">
        <f>IF(B86="","",IF('Entry Tab'!W87&lt;&gt;"",0,IF(Q86="Subscriber",1,IF(Q86="Spouse",1,0.01))))</f>
        <v/>
      </c>
      <c r="S86" s="44" t="str">
        <f t="shared" si="12"/>
        <v/>
      </c>
      <c r="T86" s="44" t="str">
        <f t="shared" si="13"/>
        <v/>
      </c>
      <c r="U86" s="113"/>
      <c r="V86" s="36" t="str">
        <f t="shared" si="20"/>
        <v/>
      </c>
      <c r="W86" s="36" t="str">
        <f>IF('Entry Tab'!A87="","",IF('Entry Tab'!X87&lt;&gt;"","Waive",IF(TRIM('Entry Tab'!E87)="","Subscriber",IF(OR(TRIM('Entry Tab'!E87)="Wife",TRIM('Entry Tab'!E87)="Husband"),"Spouse","Child"))))</f>
        <v/>
      </c>
      <c r="X86" s="44" t="str">
        <f t="shared" si="14"/>
        <v/>
      </c>
      <c r="Y86" s="44" t="str">
        <f t="shared" si="15"/>
        <v/>
      </c>
      <c r="Z86" s="44" t="str">
        <f t="shared" si="16"/>
        <v/>
      </c>
      <c r="AB86" s="36" t="str">
        <f t="shared" si="21"/>
        <v/>
      </c>
      <c r="AC86" s="36" t="str">
        <f>IF('Entry Tab'!A87="","",IF(TRIM('Entry Tab'!E87)="","Subscriber",IF(OR(TRIM('Entry Tab'!E87)="Wife",TRIM('Entry Tab'!E87)="Husband"),"Spouse","Child")))</f>
        <v/>
      </c>
      <c r="AD86" s="44" t="str">
        <f>IF(B86="","",IF('Entry Tab'!AC87="",0,1))</f>
        <v/>
      </c>
      <c r="AE86" s="44" t="str">
        <f t="shared" si="17"/>
        <v/>
      </c>
      <c r="AF86" s="44" t="str">
        <f>IF(AE86="","",IF(AC86&lt;&gt;"Subscriber","",IF('Entry Tab'!AC87="","0",AE86)))</f>
        <v/>
      </c>
    </row>
    <row r="87" spans="1:32" x14ac:dyDescent="0.2">
      <c r="A87" s="36" t="str">
        <f t="shared" si="18"/>
        <v/>
      </c>
      <c r="B87" s="36" t="str">
        <f>IF('Entry Tab'!A88="","",IF(TRIM('Entry Tab'!E88)="","Subscriber",IF(OR(TRIM('Entry Tab'!E88)="Wife",TRIM('Entry Tab'!E88)="Husband"),"Spouse","Child")))</f>
        <v/>
      </c>
      <c r="C87" s="85" t="str">
        <f>IF(TRIM('Entry Tab'!A88)="","",TRIM('Entry Tab'!A88))</f>
        <v/>
      </c>
      <c r="D87" s="85" t="str">
        <f>IF(TRIM('Entry Tab'!A88)="","",TRIM('Entry Tab'!B88))</f>
        <v/>
      </c>
      <c r="E87" s="69" t="str">
        <f>IF(B87="Subscriber",'Entry Tab'!L88,"")</f>
        <v/>
      </c>
      <c r="F87" s="86" t="str">
        <f>IF('Entry Tab'!F88="","",'Entry Tab'!F88)</f>
        <v/>
      </c>
      <c r="G87" s="85" t="str">
        <f>IF(TRIM('Entry Tab'!G88)="","",TRIM('Entry Tab'!G88))</f>
        <v/>
      </c>
      <c r="H87" s="36" t="str">
        <f>IF(TRIM('Entry Tab'!A88)="","",IF(B87&lt;&gt;"Subscriber","",IF(AND(B87="Subscriber",OR(TRIM('Entry Tab'!AO88)&lt;&gt;"",TRIM('Entry Tab'!AN88)&lt;&gt;"",TRIM('Entry Tab'!AP88)&lt;&gt;"")),$AP$1,"0")))</f>
        <v/>
      </c>
      <c r="I87" s="71" t="str">
        <f>IF(TRIM('Entry Tab'!A88)="","","N")</f>
        <v/>
      </c>
      <c r="J87" s="42" t="str">
        <f>IF(B87&lt;&gt;"Subscriber","",IF('Entry Tab'!W88="",'QRS Subscriber Census Converter'!T87,IF('Entry Tab'!W88="Spousal Coverage",8,IF('Entry Tab'!W88="Medicare",11,IF('Entry Tab'!W88="Health coverage through another job",9,IF(OR('Entry Tab'!W88="Do not want",'Entry Tab'!W88="Other (provide reason here)"),12,10))))))</f>
        <v/>
      </c>
      <c r="K87" s="42" t="str">
        <f>IF(TRIM('Entry Tab'!A88)="","",IF(B87&lt;&gt;"Subscriber","",IF(AND(B87="Subscriber",dental="No"),13,IF(TRIM('Entry Tab'!X88)&lt;&gt;"",IF('Entry Tab'!X88="Spousal Coverage",8,13),IF(Z87="","",Z87)))))</f>
        <v/>
      </c>
      <c r="L87" s="36" t="str">
        <f t="shared" si="11"/>
        <v/>
      </c>
      <c r="M87" s="36" t="str">
        <f>IF(B87&lt;&gt;"Subscriber","",IF(disability="No",0,IF(AND(B87="Subscriber",'Entry Tab'!AE88&lt;&gt;""),1,0)))</f>
        <v/>
      </c>
      <c r="N87" s="37" t="str">
        <f>IF(B87&lt;&gt;"Subscriber","",IF(AND(B87="Subscriber",otherLoc="No"),workZip,'Entry Tab'!P88))</f>
        <v/>
      </c>
      <c r="O87" s="112"/>
      <c r="P87" s="36" t="str">
        <f t="shared" si="19"/>
        <v/>
      </c>
      <c r="Q87" s="36" t="str">
        <f>IF('Entry Tab'!A88="","",IF(TRIM('Entry Tab'!E88)="","Subscriber",IF(OR(TRIM('Entry Tab'!E88)="Wife",TRIM('Entry Tab'!E88)="Husband"),"Spouse","Child")))</f>
        <v/>
      </c>
      <c r="R87" s="44" t="str">
        <f>IF(B87="","",IF('Entry Tab'!W88&lt;&gt;"",0,IF(Q87="Subscriber",1,IF(Q87="Spouse",1,0.01))))</f>
        <v/>
      </c>
      <c r="S87" s="44" t="str">
        <f t="shared" si="12"/>
        <v/>
      </c>
      <c r="T87" s="44" t="str">
        <f t="shared" si="13"/>
        <v/>
      </c>
      <c r="U87" s="113"/>
      <c r="V87" s="36" t="str">
        <f t="shared" si="20"/>
        <v/>
      </c>
      <c r="W87" s="36" t="str">
        <f>IF('Entry Tab'!A88="","",IF('Entry Tab'!X88&lt;&gt;"","Waive",IF(TRIM('Entry Tab'!E88)="","Subscriber",IF(OR(TRIM('Entry Tab'!E88)="Wife",TRIM('Entry Tab'!E88)="Husband"),"Spouse","Child"))))</f>
        <v/>
      </c>
      <c r="X87" s="44" t="str">
        <f t="shared" si="14"/>
        <v/>
      </c>
      <c r="Y87" s="44" t="str">
        <f t="shared" si="15"/>
        <v/>
      </c>
      <c r="Z87" s="44" t="str">
        <f t="shared" si="16"/>
        <v/>
      </c>
      <c r="AB87" s="36" t="str">
        <f t="shared" si="21"/>
        <v/>
      </c>
      <c r="AC87" s="36" t="str">
        <f>IF('Entry Tab'!A88="","",IF(TRIM('Entry Tab'!E88)="","Subscriber",IF(OR(TRIM('Entry Tab'!E88)="Wife",TRIM('Entry Tab'!E88)="Husband"),"Spouse","Child")))</f>
        <v/>
      </c>
      <c r="AD87" s="44" t="str">
        <f>IF(B87="","",IF('Entry Tab'!AC88="",0,1))</f>
        <v/>
      </c>
      <c r="AE87" s="44" t="str">
        <f t="shared" si="17"/>
        <v/>
      </c>
      <c r="AF87" s="44" t="str">
        <f>IF(AE87="","",IF(AC87&lt;&gt;"Subscriber","",IF('Entry Tab'!AC88="","0",AE87)))</f>
        <v/>
      </c>
    </row>
    <row r="88" spans="1:32" x14ac:dyDescent="0.2">
      <c r="A88" s="36" t="str">
        <f t="shared" si="18"/>
        <v/>
      </c>
      <c r="B88" s="36" t="str">
        <f>IF('Entry Tab'!A89="","",IF(TRIM('Entry Tab'!E89)="","Subscriber",IF(OR(TRIM('Entry Tab'!E89)="Wife",TRIM('Entry Tab'!E89)="Husband"),"Spouse","Child")))</f>
        <v/>
      </c>
      <c r="C88" s="85" t="str">
        <f>IF(TRIM('Entry Tab'!A89)="","",TRIM('Entry Tab'!A89))</f>
        <v/>
      </c>
      <c r="D88" s="85" t="str">
        <f>IF(TRIM('Entry Tab'!A89)="","",TRIM('Entry Tab'!B89))</f>
        <v/>
      </c>
      <c r="E88" s="69" t="str">
        <f>IF(B88="Subscriber",'Entry Tab'!L89,"")</f>
        <v/>
      </c>
      <c r="F88" s="86" t="str">
        <f>IF('Entry Tab'!F89="","",'Entry Tab'!F89)</f>
        <v/>
      </c>
      <c r="G88" s="85" t="str">
        <f>IF(TRIM('Entry Tab'!G89)="","",TRIM('Entry Tab'!G89))</f>
        <v/>
      </c>
      <c r="H88" s="36" t="str">
        <f>IF(TRIM('Entry Tab'!A89)="","",IF(B88&lt;&gt;"Subscriber","",IF(AND(B88="Subscriber",OR(TRIM('Entry Tab'!AO89)&lt;&gt;"",TRIM('Entry Tab'!AN89)&lt;&gt;"",TRIM('Entry Tab'!AP89)&lt;&gt;"")),$AP$1,"0")))</f>
        <v/>
      </c>
      <c r="I88" s="71" t="str">
        <f>IF(TRIM('Entry Tab'!A89)="","","N")</f>
        <v/>
      </c>
      <c r="J88" s="42" t="str">
        <f>IF(B88&lt;&gt;"Subscriber","",IF('Entry Tab'!W89="",'QRS Subscriber Census Converter'!T88,IF('Entry Tab'!W89="Spousal Coverage",8,IF('Entry Tab'!W89="Medicare",11,IF('Entry Tab'!W89="Health coverage through another job",9,IF(OR('Entry Tab'!W89="Do not want",'Entry Tab'!W89="Other (provide reason here)"),12,10))))))</f>
        <v/>
      </c>
      <c r="K88" s="42" t="str">
        <f>IF(TRIM('Entry Tab'!A89)="","",IF(B88&lt;&gt;"Subscriber","",IF(AND(B88="Subscriber",dental="No"),13,IF(TRIM('Entry Tab'!X89)&lt;&gt;"",IF('Entry Tab'!X89="Spousal Coverage",8,13),IF(Z88="","",Z88)))))</f>
        <v/>
      </c>
      <c r="L88" s="36" t="str">
        <f t="shared" si="11"/>
        <v/>
      </c>
      <c r="M88" s="36" t="str">
        <f>IF(B88&lt;&gt;"Subscriber","",IF(disability="No",0,IF(AND(B88="Subscriber",'Entry Tab'!AE89&lt;&gt;""),1,0)))</f>
        <v/>
      </c>
      <c r="N88" s="37" t="str">
        <f>IF(B88&lt;&gt;"Subscriber","",IF(AND(B88="Subscriber",otherLoc="No"),workZip,'Entry Tab'!P89))</f>
        <v/>
      </c>
      <c r="O88" s="112"/>
      <c r="P88" s="36" t="str">
        <f t="shared" si="19"/>
        <v/>
      </c>
      <c r="Q88" s="36" t="str">
        <f>IF('Entry Tab'!A89="","",IF(TRIM('Entry Tab'!E89)="","Subscriber",IF(OR(TRIM('Entry Tab'!E89)="Wife",TRIM('Entry Tab'!E89)="Husband"),"Spouse","Child")))</f>
        <v/>
      </c>
      <c r="R88" s="44" t="str">
        <f>IF(B88="","",IF('Entry Tab'!W89&lt;&gt;"",0,IF(Q88="Subscriber",1,IF(Q88="Spouse",1,0.01))))</f>
        <v/>
      </c>
      <c r="S88" s="44" t="str">
        <f t="shared" si="12"/>
        <v/>
      </c>
      <c r="T88" s="44" t="str">
        <f t="shared" si="13"/>
        <v/>
      </c>
      <c r="U88" s="113"/>
      <c r="V88" s="36" t="str">
        <f t="shared" si="20"/>
        <v/>
      </c>
      <c r="W88" s="36" t="str">
        <f>IF('Entry Tab'!A89="","",IF('Entry Tab'!X89&lt;&gt;"","Waive",IF(TRIM('Entry Tab'!E89)="","Subscriber",IF(OR(TRIM('Entry Tab'!E89)="Wife",TRIM('Entry Tab'!E89)="Husband"),"Spouse","Child"))))</f>
        <v/>
      </c>
      <c r="X88" s="44" t="str">
        <f t="shared" si="14"/>
        <v/>
      </c>
      <c r="Y88" s="44" t="str">
        <f t="shared" si="15"/>
        <v/>
      </c>
      <c r="Z88" s="44" t="str">
        <f t="shared" si="16"/>
        <v/>
      </c>
      <c r="AB88" s="36" t="str">
        <f t="shared" si="21"/>
        <v/>
      </c>
      <c r="AC88" s="36" t="str">
        <f>IF('Entry Tab'!A89="","",IF(TRIM('Entry Tab'!E89)="","Subscriber",IF(OR(TRIM('Entry Tab'!E89)="Wife",TRIM('Entry Tab'!E89)="Husband"),"Spouse","Child")))</f>
        <v/>
      </c>
      <c r="AD88" s="44" t="str">
        <f>IF(B88="","",IF('Entry Tab'!AC89="",0,1))</f>
        <v/>
      </c>
      <c r="AE88" s="44" t="str">
        <f t="shared" si="17"/>
        <v/>
      </c>
      <c r="AF88" s="44" t="str">
        <f>IF(AE88="","",IF(AC88&lt;&gt;"Subscriber","",IF('Entry Tab'!AC89="","0",AE88)))</f>
        <v/>
      </c>
    </row>
    <row r="89" spans="1:32" x14ac:dyDescent="0.2">
      <c r="A89" s="36" t="str">
        <f t="shared" si="18"/>
        <v/>
      </c>
      <c r="B89" s="36" t="str">
        <f>IF('Entry Tab'!A90="","",IF(TRIM('Entry Tab'!E90)="","Subscriber",IF(OR(TRIM('Entry Tab'!E90)="Wife",TRIM('Entry Tab'!E90)="Husband"),"Spouse","Child")))</f>
        <v/>
      </c>
      <c r="C89" s="85" t="str">
        <f>IF(TRIM('Entry Tab'!A90)="","",TRIM('Entry Tab'!A90))</f>
        <v/>
      </c>
      <c r="D89" s="85" t="str">
        <f>IF(TRIM('Entry Tab'!A90)="","",TRIM('Entry Tab'!B90))</f>
        <v/>
      </c>
      <c r="E89" s="69" t="str">
        <f>IF(B89="Subscriber",'Entry Tab'!L90,"")</f>
        <v/>
      </c>
      <c r="F89" s="86" t="str">
        <f>IF('Entry Tab'!F90="","",'Entry Tab'!F90)</f>
        <v/>
      </c>
      <c r="G89" s="85" t="str">
        <f>IF(TRIM('Entry Tab'!G90)="","",TRIM('Entry Tab'!G90))</f>
        <v/>
      </c>
      <c r="H89" s="36" t="str">
        <f>IF(TRIM('Entry Tab'!A90)="","",IF(B89&lt;&gt;"Subscriber","",IF(AND(B89="Subscriber",OR(TRIM('Entry Tab'!AO90)&lt;&gt;"",TRIM('Entry Tab'!AN90)&lt;&gt;"",TRIM('Entry Tab'!AP90)&lt;&gt;"")),$AP$1,"0")))</f>
        <v/>
      </c>
      <c r="I89" s="71" t="str">
        <f>IF(TRIM('Entry Tab'!A90)="","","N")</f>
        <v/>
      </c>
      <c r="J89" s="42" t="str">
        <f>IF(B89&lt;&gt;"Subscriber","",IF('Entry Tab'!W90="",'QRS Subscriber Census Converter'!T89,IF('Entry Tab'!W90="Spousal Coverage",8,IF('Entry Tab'!W90="Medicare",11,IF('Entry Tab'!W90="Health coverage through another job",9,IF(OR('Entry Tab'!W90="Do not want",'Entry Tab'!W90="Other (provide reason here)"),12,10))))))</f>
        <v/>
      </c>
      <c r="K89" s="42" t="str">
        <f>IF(TRIM('Entry Tab'!A90)="","",IF(B89&lt;&gt;"Subscriber","",IF(AND(B89="Subscriber",dental="No"),13,IF(TRIM('Entry Tab'!X90)&lt;&gt;"",IF('Entry Tab'!X90="Spousal Coverage",8,13),IF(Z89="","",Z89)))))</f>
        <v/>
      </c>
      <c r="L89" s="36" t="str">
        <f t="shared" si="11"/>
        <v/>
      </c>
      <c r="M89" s="36" t="str">
        <f>IF(B89&lt;&gt;"Subscriber","",IF(disability="No",0,IF(AND(B89="Subscriber",'Entry Tab'!AE90&lt;&gt;""),1,0)))</f>
        <v/>
      </c>
      <c r="N89" s="37" t="str">
        <f>IF(B89&lt;&gt;"Subscriber","",IF(AND(B89="Subscriber",otherLoc="No"),workZip,'Entry Tab'!P90))</f>
        <v/>
      </c>
      <c r="O89" s="112"/>
      <c r="P89" s="36" t="str">
        <f t="shared" si="19"/>
        <v/>
      </c>
      <c r="Q89" s="36" t="str">
        <f>IF('Entry Tab'!A90="","",IF(TRIM('Entry Tab'!E90)="","Subscriber",IF(OR(TRIM('Entry Tab'!E90)="Wife",TRIM('Entry Tab'!E90)="Husband"),"Spouse","Child")))</f>
        <v/>
      </c>
      <c r="R89" s="44" t="str">
        <f>IF(B89="","",IF('Entry Tab'!W90&lt;&gt;"",0,IF(Q89="Subscriber",1,IF(Q89="Spouse",1,0.01))))</f>
        <v/>
      </c>
      <c r="S89" s="44" t="str">
        <f t="shared" si="12"/>
        <v/>
      </c>
      <c r="T89" s="44" t="str">
        <f t="shared" si="13"/>
        <v/>
      </c>
      <c r="U89" s="113"/>
      <c r="V89" s="36" t="str">
        <f t="shared" si="20"/>
        <v/>
      </c>
      <c r="W89" s="36" t="str">
        <f>IF('Entry Tab'!A90="","",IF('Entry Tab'!X90&lt;&gt;"","Waive",IF(TRIM('Entry Tab'!E90)="","Subscriber",IF(OR(TRIM('Entry Tab'!E90)="Wife",TRIM('Entry Tab'!E90)="Husband"),"Spouse","Child"))))</f>
        <v/>
      </c>
      <c r="X89" s="44" t="str">
        <f t="shared" si="14"/>
        <v/>
      </c>
      <c r="Y89" s="44" t="str">
        <f t="shared" si="15"/>
        <v/>
      </c>
      <c r="Z89" s="44" t="str">
        <f t="shared" si="16"/>
        <v/>
      </c>
      <c r="AB89" s="36" t="str">
        <f t="shared" si="21"/>
        <v/>
      </c>
      <c r="AC89" s="36" t="str">
        <f>IF('Entry Tab'!A90="","",IF(TRIM('Entry Tab'!E90)="","Subscriber",IF(OR(TRIM('Entry Tab'!E90)="Wife",TRIM('Entry Tab'!E90)="Husband"),"Spouse","Child")))</f>
        <v/>
      </c>
      <c r="AD89" s="44" t="str">
        <f>IF(B89="","",IF('Entry Tab'!AC90="",0,1))</f>
        <v/>
      </c>
      <c r="AE89" s="44" t="str">
        <f t="shared" si="17"/>
        <v/>
      </c>
      <c r="AF89" s="44" t="str">
        <f>IF(AE89="","",IF(AC89&lt;&gt;"Subscriber","",IF('Entry Tab'!AC90="","0",AE89)))</f>
        <v/>
      </c>
    </row>
    <row r="90" spans="1:32" x14ac:dyDescent="0.2">
      <c r="A90" s="36" t="str">
        <f t="shared" si="18"/>
        <v/>
      </c>
      <c r="B90" s="36" t="str">
        <f>IF('Entry Tab'!A91="","",IF(TRIM('Entry Tab'!E91)="","Subscriber",IF(OR(TRIM('Entry Tab'!E91)="Wife",TRIM('Entry Tab'!E91)="Husband"),"Spouse","Child")))</f>
        <v/>
      </c>
      <c r="C90" s="85" t="str">
        <f>IF(TRIM('Entry Tab'!A91)="","",TRIM('Entry Tab'!A91))</f>
        <v/>
      </c>
      <c r="D90" s="85" t="str">
        <f>IF(TRIM('Entry Tab'!A91)="","",TRIM('Entry Tab'!B91))</f>
        <v/>
      </c>
      <c r="E90" s="69" t="str">
        <f>IF(B90="Subscriber",'Entry Tab'!L91,"")</f>
        <v/>
      </c>
      <c r="F90" s="86" t="str">
        <f>IF('Entry Tab'!F91="","",'Entry Tab'!F91)</f>
        <v/>
      </c>
      <c r="G90" s="85" t="str">
        <f>IF(TRIM('Entry Tab'!G91)="","",TRIM('Entry Tab'!G91))</f>
        <v/>
      </c>
      <c r="H90" s="36" t="str">
        <f>IF(TRIM('Entry Tab'!A91)="","",IF(B90&lt;&gt;"Subscriber","",IF(AND(B90="Subscriber",OR(TRIM('Entry Tab'!AO91)&lt;&gt;"",TRIM('Entry Tab'!AN91)&lt;&gt;"",TRIM('Entry Tab'!AP91)&lt;&gt;"")),$AP$1,"0")))</f>
        <v/>
      </c>
      <c r="I90" s="71" t="str">
        <f>IF(TRIM('Entry Tab'!A91)="","","N")</f>
        <v/>
      </c>
      <c r="J90" s="42" t="str">
        <f>IF(B90&lt;&gt;"Subscriber","",IF('Entry Tab'!W91="",'QRS Subscriber Census Converter'!T90,IF('Entry Tab'!W91="Spousal Coverage",8,IF('Entry Tab'!W91="Medicare",11,IF('Entry Tab'!W91="Health coverage through another job",9,IF(OR('Entry Tab'!W91="Do not want",'Entry Tab'!W91="Other (provide reason here)"),12,10))))))</f>
        <v/>
      </c>
      <c r="K90" s="42" t="str">
        <f>IF(TRIM('Entry Tab'!A91)="","",IF(B90&lt;&gt;"Subscriber","",IF(AND(B90="Subscriber",dental="No"),13,IF(TRIM('Entry Tab'!X91)&lt;&gt;"",IF('Entry Tab'!X91="Spousal Coverage",8,13),IF(Z90="","",Z90)))))</f>
        <v/>
      </c>
      <c r="L90" s="36" t="str">
        <f t="shared" si="11"/>
        <v/>
      </c>
      <c r="M90" s="36" t="str">
        <f>IF(B90&lt;&gt;"Subscriber","",IF(disability="No",0,IF(AND(B90="Subscriber",'Entry Tab'!AE91&lt;&gt;""),1,0)))</f>
        <v/>
      </c>
      <c r="N90" s="37" t="str">
        <f>IF(B90&lt;&gt;"Subscriber","",IF(AND(B90="Subscriber",otherLoc="No"),workZip,'Entry Tab'!P91))</f>
        <v/>
      </c>
      <c r="O90" s="112"/>
      <c r="P90" s="36" t="str">
        <f t="shared" si="19"/>
        <v/>
      </c>
      <c r="Q90" s="36" t="str">
        <f>IF('Entry Tab'!A91="","",IF(TRIM('Entry Tab'!E91)="","Subscriber",IF(OR(TRIM('Entry Tab'!E91)="Wife",TRIM('Entry Tab'!E91)="Husband"),"Spouse","Child")))</f>
        <v/>
      </c>
      <c r="R90" s="44" t="str">
        <f>IF(B90="","",IF('Entry Tab'!W91&lt;&gt;"",0,IF(Q90="Subscriber",1,IF(Q90="Spouse",1,0.01))))</f>
        <v/>
      </c>
      <c r="S90" s="44" t="str">
        <f t="shared" si="12"/>
        <v/>
      </c>
      <c r="T90" s="44" t="str">
        <f t="shared" si="13"/>
        <v/>
      </c>
      <c r="U90" s="113"/>
      <c r="V90" s="36" t="str">
        <f t="shared" si="20"/>
        <v/>
      </c>
      <c r="W90" s="36" t="str">
        <f>IF('Entry Tab'!A91="","",IF('Entry Tab'!X91&lt;&gt;"","Waive",IF(TRIM('Entry Tab'!E91)="","Subscriber",IF(OR(TRIM('Entry Tab'!E91)="Wife",TRIM('Entry Tab'!E91)="Husband"),"Spouse","Child"))))</f>
        <v/>
      </c>
      <c r="X90" s="44" t="str">
        <f t="shared" si="14"/>
        <v/>
      </c>
      <c r="Y90" s="44" t="str">
        <f t="shared" si="15"/>
        <v/>
      </c>
      <c r="Z90" s="44" t="str">
        <f t="shared" si="16"/>
        <v/>
      </c>
      <c r="AB90" s="36" t="str">
        <f t="shared" si="21"/>
        <v/>
      </c>
      <c r="AC90" s="36" t="str">
        <f>IF('Entry Tab'!A91="","",IF(TRIM('Entry Tab'!E91)="","Subscriber",IF(OR(TRIM('Entry Tab'!E91)="Wife",TRIM('Entry Tab'!E91)="Husband"),"Spouse","Child")))</f>
        <v/>
      </c>
      <c r="AD90" s="44" t="str">
        <f>IF(B90="","",IF('Entry Tab'!AC91="",0,1))</f>
        <v/>
      </c>
      <c r="AE90" s="44" t="str">
        <f t="shared" si="17"/>
        <v/>
      </c>
      <c r="AF90" s="44" t="str">
        <f>IF(AE90="","",IF(AC90&lt;&gt;"Subscriber","",IF('Entry Tab'!AC91="","0",AE90)))</f>
        <v/>
      </c>
    </row>
    <row r="91" spans="1:32" x14ac:dyDescent="0.2">
      <c r="A91" s="36" t="str">
        <f t="shared" si="18"/>
        <v/>
      </c>
      <c r="B91" s="36" t="str">
        <f>IF('Entry Tab'!A92="","",IF(TRIM('Entry Tab'!E92)="","Subscriber",IF(OR(TRIM('Entry Tab'!E92)="Wife",TRIM('Entry Tab'!E92)="Husband"),"Spouse","Child")))</f>
        <v/>
      </c>
      <c r="C91" s="85" t="str">
        <f>IF(TRIM('Entry Tab'!A92)="","",TRIM('Entry Tab'!A92))</f>
        <v/>
      </c>
      <c r="D91" s="85" t="str">
        <f>IF(TRIM('Entry Tab'!A92)="","",TRIM('Entry Tab'!B92))</f>
        <v/>
      </c>
      <c r="E91" s="69" t="str">
        <f>IF(B91="Subscriber",'Entry Tab'!L92,"")</f>
        <v/>
      </c>
      <c r="F91" s="86" t="str">
        <f>IF('Entry Tab'!F92="","",'Entry Tab'!F92)</f>
        <v/>
      </c>
      <c r="G91" s="85" t="str">
        <f>IF(TRIM('Entry Tab'!G92)="","",TRIM('Entry Tab'!G92))</f>
        <v/>
      </c>
      <c r="H91" s="36" t="str">
        <f>IF(TRIM('Entry Tab'!A92)="","",IF(B91&lt;&gt;"Subscriber","",IF(AND(B91="Subscriber",OR(TRIM('Entry Tab'!AO92)&lt;&gt;"",TRIM('Entry Tab'!AN92)&lt;&gt;"",TRIM('Entry Tab'!AP92)&lt;&gt;"")),$AP$1,"0")))</f>
        <v/>
      </c>
      <c r="I91" s="71" t="str">
        <f>IF(TRIM('Entry Tab'!A92)="","","N")</f>
        <v/>
      </c>
      <c r="J91" s="42" t="str">
        <f>IF(B91&lt;&gt;"Subscriber","",IF('Entry Tab'!W92="",'QRS Subscriber Census Converter'!T91,IF('Entry Tab'!W92="Spousal Coverage",8,IF('Entry Tab'!W92="Medicare",11,IF('Entry Tab'!W92="Health coverage through another job",9,IF(OR('Entry Tab'!W92="Do not want",'Entry Tab'!W92="Other (provide reason here)"),12,10))))))</f>
        <v/>
      </c>
      <c r="K91" s="42" t="str">
        <f>IF(TRIM('Entry Tab'!A92)="","",IF(B91&lt;&gt;"Subscriber","",IF(AND(B91="Subscriber",dental="No"),13,IF(TRIM('Entry Tab'!X92)&lt;&gt;"",IF('Entry Tab'!X92="Spousal Coverage",8,13),IF(Z91="","",Z91)))))</f>
        <v/>
      </c>
      <c r="L91" s="36" t="str">
        <f t="shared" si="11"/>
        <v/>
      </c>
      <c r="M91" s="36" t="str">
        <f>IF(B91&lt;&gt;"Subscriber","",IF(disability="No",0,IF(AND(B91="Subscriber",'Entry Tab'!AE92&lt;&gt;""),1,0)))</f>
        <v/>
      </c>
      <c r="N91" s="37" t="str">
        <f>IF(B91&lt;&gt;"Subscriber","",IF(AND(B91="Subscriber",otherLoc="No"),workZip,'Entry Tab'!P92))</f>
        <v/>
      </c>
      <c r="O91" s="112"/>
      <c r="P91" s="36" t="str">
        <f t="shared" si="19"/>
        <v/>
      </c>
      <c r="Q91" s="36" t="str">
        <f>IF('Entry Tab'!A92="","",IF(TRIM('Entry Tab'!E92)="","Subscriber",IF(OR(TRIM('Entry Tab'!E92)="Wife",TRIM('Entry Tab'!E92)="Husband"),"Spouse","Child")))</f>
        <v/>
      </c>
      <c r="R91" s="44" t="str">
        <f>IF(B91="","",IF('Entry Tab'!W92&lt;&gt;"",0,IF(Q91="Subscriber",1,IF(Q91="Spouse",1,0.01))))</f>
        <v/>
      </c>
      <c r="S91" s="44" t="str">
        <f t="shared" si="12"/>
        <v/>
      </c>
      <c r="T91" s="44" t="str">
        <f t="shared" si="13"/>
        <v/>
      </c>
      <c r="U91" s="113"/>
      <c r="V91" s="36" t="str">
        <f t="shared" si="20"/>
        <v/>
      </c>
      <c r="W91" s="36" t="str">
        <f>IF('Entry Tab'!A92="","",IF('Entry Tab'!X92&lt;&gt;"","Waive",IF(TRIM('Entry Tab'!E92)="","Subscriber",IF(OR(TRIM('Entry Tab'!E92)="Wife",TRIM('Entry Tab'!E92)="Husband"),"Spouse","Child"))))</f>
        <v/>
      </c>
      <c r="X91" s="44" t="str">
        <f t="shared" si="14"/>
        <v/>
      </c>
      <c r="Y91" s="44" t="str">
        <f t="shared" si="15"/>
        <v/>
      </c>
      <c r="Z91" s="44" t="str">
        <f t="shared" si="16"/>
        <v/>
      </c>
      <c r="AB91" s="36" t="str">
        <f t="shared" si="21"/>
        <v/>
      </c>
      <c r="AC91" s="36" t="str">
        <f>IF('Entry Tab'!A92="","",IF(TRIM('Entry Tab'!E92)="","Subscriber",IF(OR(TRIM('Entry Tab'!E92)="Wife",TRIM('Entry Tab'!E92)="Husband"),"Spouse","Child")))</f>
        <v/>
      </c>
      <c r="AD91" s="44" t="str">
        <f>IF(B91="","",IF('Entry Tab'!AC92="",0,1))</f>
        <v/>
      </c>
      <c r="AE91" s="44" t="str">
        <f t="shared" si="17"/>
        <v/>
      </c>
      <c r="AF91" s="44" t="str">
        <f>IF(AE91="","",IF(AC91&lt;&gt;"Subscriber","",IF('Entry Tab'!AC92="","0",AE91)))</f>
        <v/>
      </c>
    </row>
    <row r="92" spans="1:32" x14ac:dyDescent="0.2">
      <c r="A92" s="36" t="str">
        <f t="shared" si="18"/>
        <v/>
      </c>
      <c r="B92" s="36" t="str">
        <f>IF('Entry Tab'!A93="","",IF(TRIM('Entry Tab'!E93)="","Subscriber",IF(OR(TRIM('Entry Tab'!E93)="Wife",TRIM('Entry Tab'!E93)="Husband"),"Spouse","Child")))</f>
        <v/>
      </c>
      <c r="C92" s="85" t="str">
        <f>IF(TRIM('Entry Tab'!A93)="","",TRIM('Entry Tab'!A93))</f>
        <v/>
      </c>
      <c r="D92" s="85" t="str">
        <f>IF(TRIM('Entry Tab'!A93)="","",TRIM('Entry Tab'!B93))</f>
        <v/>
      </c>
      <c r="E92" s="69" t="str">
        <f>IF(B92="Subscriber",'Entry Tab'!L93,"")</f>
        <v/>
      </c>
      <c r="F92" s="86" t="str">
        <f>IF('Entry Tab'!F93="","",'Entry Tab'!F93)</f>
        <v/>
      </c>
      <c r="G92" s="85" t="str">
        <f>IF(TRIM('Entry Tab'!G93)="","",TRIM('Entry Tab'!G93))</f>
        <v/>
      </c>
      <c r="H92" s="36" t="str">
        <f>IF(TRIM('Entry Tab'!A93)="","",IF(B92&lt;&gt;"Subscriber","",IF(AND(B92="Subscriber",OR(TRIM('Entry Tab'!AO93)&lt;&gt;"",TRIM('Entry Tab'!AN93)&lt;&gt;"",TRIM('Entry Tab'!AP93)&lt;&gt;"")),$AP$1,"0")))</f>
        <v/>
      </c>
      <c r="I92" s="71" t="str">
        <f>IF(TRIM('Entry Tab'!A93)="","","N")</f>
        <v/>
      </c>
      <c r="J92" s="42" t="str">
        <f>IF(B92&lt;&gt;"Subscriber","",IF('Entry Tab'!W93="",'QRS Subscriber Census Converter'!T92,IF('Entry Tab'!W93="Spousal Coverage",8,IF('Entry Tab'!W93="Medicare",11,IF('Entry Tab'!W93="Health coverage through another job",9,IF(OR('Entry Tab'!W93="Do not want",'Entry Tab'!W93="Other (provide reason here)"),12,10))))))</f>
        <v/>
      </c>
      <c r="K92" s="42" t="str">
        <f>IF(TRIM('Entry Tab'!A93)="","",IF(B92&lt;&gt;"Subscriber","",IF(AND(B92="Subscriber",dental="No"),13,IF(TRIM('Entry Tab'!X93)&lt;&gt;"",IF('Entry Tab'!X93="Spousal Coverage",8,13),IF(Z92="","",Z92)))))</f>
        <v/>
      </c>
      <c r="L92" s="36" t="str">
        <f t="shared" si="11"/>
        <v/>
      </c>
      <c r="M92" s="36" t="str">
        <f>IF(B92&lt;&gt;"Subscriber","",IF(disability="No",0,IF(AND(B92="Subscriber",'Entry Tab'!AE93&lt;&gt;""),1,0)))</f>
        <v/>
      </c>
      <c r="N92" s="37" t="str">
        <f>IF(B92&lt;&gt;"Subscriber","",IF(AND(B92="Subscriber",otherLoc="No"),workZip,'Entry Tab'!P93))</f>
        <v/>
      </c>
      <c r="O92" s="112"/>
      <c r="P92" s="36" t="str">
        <f t="shared" si="19"/>
        <v/>
      </c>
      <c r="Q92" s="36" t="str">
        <f>IF('Entry Tab'!A93="","",IF(TRIM('Entry Tab'!E93)="","Subscriber",IF(OR(TRIM('Entry Tab'!E93)="Wife",TRIM('Entry Tab'!E93)="Husband"),"Spouse","Child")))</f>
        <v/>
      </c>
      <c r="R92" s="44" t="str">
        <f>IF(B92="","",IF('Entry Tab'!W93&lt;&gt;"",0,IF(Q92="Subscriber",1,IF(Q92="Spouse",1,0.01))))</f>
        <v/>
      </c>
      <c r="S92" s="44" t="str">
        <f t="shared" si="12"/>
        <v/>
      </c>
      <c r="T92" s="44" t="str">
        <f t="shared" si="13"/>
        <v/>
      </c>
      <c r="U92" s="113"/>
      <c r="V92" s="36" t="str">
        <f t="shared" si="20"/>
        <v/>
      </c>
      <c r="W92" s="36" t="str">
        <f>IF('Entry Tab'!A93="","",IF('Entry Tab'!X93&lt;&gt;"","Waive",IF(TRIM('Entry Tab'!E93)="","Subscriber",IF(OR(TRIM('Entry Tab'!E93)="Wife",TRIM('Entry Tab'!E93)="Husband"),"Spouse","Child"))))</f>
        <v/>
      </c>
      <c r="X92" s="44" t="str">
        <f t="shared" si="14"/>
        <v/>
      </c>
      <c r="Y92" s="44" t="str">
        <f t="shared" si="15"/>
        <v/>
      </c>
      <c r="Z92" s="44" t="str">
        <f t="shared" si="16"/>
        <v/>
      </c>
      <c r="AB92" s="36" t="str">
        <f t="shared" si="21"/>
        <v/>
      </c>
      <c r="AC92" s="36" t="str">
        <f>IF('Entry Tab'!A93="","",IF(TRIM('Entry Tab'!E93)="","Subscriber",IF(OR(TRIM('Entry Tab'!E93)="Wife",TRIM('Entry Tab'!E93)="Husband"),"Spouse","Child")))</f>
        <v/>
      </c>
      <c r="AD92" s="44" t="str">
        <f>IF(B92="","",IF('Entry Tab'!AC93="",0,1))</f>
        <v/>
      </c>
      <c r="AE92" s="44" t="str">
        <f t="shared" si="17"/>
        <v/>
      </c>
      <c r="AF92" s="44" t="str">
        <f>IF(AE92="","",IF(AC92&lt;&gt;"Subscriber","",IF('Entry Tab'!AC93="","0",AE92)))</f>
        <v/>
      </c>
    </row>
    <row r="93" spans="1:32" x14ac:dyDescent="0.2">
      <c r="A93" s="36" t="str">
        <f t="shared" si="18"/>
        <v/>
      </c>
      <c r="B93" s="36" t="str">
        <f>IF('Entry Tab'!A94="","",IF(TRIM('Entry Tab'!E94)="","Subscriber",IF(OR(TRIM('Entry Tab'!E94)="Wife",TRIM('Entry Tab'!E94)="Husband"),"Spouse","Child")))</f>
        <v/>
      </c>
      <c r="C93" s="85" t="str">
        <f>IF(TRIM('Entry Tab'!A94)="","",TRIM('Entry Tab'!A94))</f>
        <v/>
      </c>
      <c r="D93" s="85" t="str">
        <f>IF(TRIM('Entry Tab'!A94)="","",TRIM('Entry Tab'!B94))</f>
        <v/>
      </c>
      <c r="E93" s="69" t="str">
        <f>IF(B93="Subscriber",'Entry Tab'!L94,"")</f>
        <v/>
      </c>
      <c r="F93" s="86" t="str">
        <f>IF('Entry Tab'!F94="","",'Entry Tab'!F94)</f>
        <v/>
      </c>
      <c r="G93" s="85" t="str">
        <f>IF(TRIM('Entry Tab'!G94)="","",TRIM('Entry Tab'!G94))</f>
        <v/>
      </c>
      <c r="H93" s="36" t="str">
        <f>IF(TRIM('Entry Tab'!A94)="","",IF(B93&lt;&gt;"Subscriber","",IF(AND(B93="Subscriber",OR(TRIM('Entry Tab'!AO94)&lt;&gt;"",TRIM('Entry Tab'!AN94)&lt;&gt;"",TRIM('Entry Tab'!AP94)&lt;&gt;"")),$AP$1,"0")))</f>
        <v/>
      </c>
      <c r="I93" s="71" t="str">
        <f>IF(TRIM('Entry Tab'!A94)="","","N")</f>
        <v/>
      </c>
      <c r="J93" s="42" t="str">
        <f>IF(B93&lt;&gt;"Subscriber","",IF('Entry Tab'!W94="",'QRS Subscriber Census Converter'!T93,IF('Entry Tab'!W94="Spousal Coverage",8,IF('Entry Tab'!W94="Medicare",11,IF('Entry Tab'!W94="Health coverage through another job",9,IF(OR('Entry Tab'!W94="Do not want",'Entry Tab'!W94="Other (provide reason here)"),12,10))))))</f>
        <v/>
      </c>
      <c r="K93" s="42" t="str">
        <f>IF(TRIM('Entry Tab'!A94)="","",IF(B93&lt;&gt;"Subscriber","",IF(AND(B93="Subscriber",dental="No"),13,IF(TRIM('Entry Tab'!X94)&lt;&gt;"",IF('Entry Tab'!X94="Spousal Coverage",8,13),IF(Z93="","",Z93)))))</f>
        <v/>
      </c>
      <c r="L93" s="36" t="str">
        <f t="shared" si="11"/>
        <v/>
      </c>
      <c r="M93" s="36" t="str">
        <f>IF(B93&lt;&gt;"Subscriber","",IF(disability="No",0,IF(AND(B93="Subscriber",'Entry Tab'!AE94&lt;&gt;""),1,0)))</f>
        <v/>
      </c>
      <c r="N93" s="37" t="str">
        <f>IF(B93&lt;&gt;"Subscriber","",IF(AND(B93="Subscriber",otherLoc="No"),workZip,'Entry Tab'!P94))</f>
        <v/>
      </c>
      <c r="O93" s="112"/>
      <c r="P93" s="36" t="str">
        <f t="shared" si="19"/>
        <v/>
      </c>
      <c r="Q93" s="36" t="str">
        <f>IF('Entry Tab'!A94="","",IF(TRIM('Entry Tab'!E94)="","Subscriber",IF(OR(TRIM('Entry Tab'!E94)="Wife",TRIM('Entry Tab'!E94)="Husband"),"Spouse","Child")))</f>
        <v/>
      </c>
      <c r="R93" s="44" t="str">
        <f>IF(B93="","",IF('Entry Tab'!W94&lt;&gt;"",0,IF(Q93="Subscriber",1,IF(Q93="Spouse",1,0.01))))</f>
        <v/>
      </c>
      <c r="S93" s="44" t="str">
        <f t="shared" si="12"/>
        <v/>
      </c>
      <c r="T93" s="44" t="str">
        <f t="shared" si="13"/>
        <v/>
      </c>
      <c r="U93" s="113"/>
      <c r="V93" s="36" t="str">
        <f t="shared" si="20"/>
        <v/>
      </c>
      <c r="W93" s="36" t="str">
        <f>IF('Entry Tab'!A94="","",IF('Entry Tab'!X94&lt;&gt;"","Waive",IF(TRIM('Entry Tab'!E94)="","Subscriber",IF(OR(TRIM('Entry Tab'!E94)="Wife",TRIM('Entry Tab'!E94)="Husband"),"Spouse","Child"))))</f>
        <v/>
      </c>
      <c r="X93" s="44" t="str">
        <f t="shared" si="14"/>
        <v/>
      </c>
      <c r="Y93" s="44" t="str">
        <f t="shared" si="15"/>
        <v/>
      </c>
      <c r="Z93" s="44" t="str">
        <f t="shared" si="16"/>
        <v/>
      </c>
      <c r="AB93" s="36" t="str">
        <f t="shared" si="21"/>
        <v/>
      </c>
      <c r="AC93" s="36" t="str">
        <f>IF('Entry Tab'!A94="","",IF(TRIM('Entry Tab'!E94)="","Subscriber",IF(OR(TRIM('Entry Tab'!E94)="Wife",TRIM('Entry Tab'!E94)="Husband"),"Spouse","Child")))</f>
        <v/>
      </c>
      <c r="AD93" s="44" t="str">
        <f>IF(B93="","",IF('Entry Tab'!AC94="",0,1))</f>
        <v/>
      </c>
      <c r="AE93" s="44" t="str">
        <f t="shared" si="17"/>
        <v/>
      </c>
      <c r="AF93" s="44" t="str">
        <f>IF(AE93="","",IF(AC93&lt;&gt;"Subscriber","",IF('Entry Tab'!AC94="","0",AE93)))</f>
        <v/>
      </c>
    </row>
    <row r="94" spans="1:32" x14ac:dyDescent="0.2">
      <c r="A94" s="36" t="str">
        <f t="shared" si="18"/>
        <v/>
      </c>
      <c r="B94" s="36" t="str">
        <f>IF('Entry Tab'!A95="","",IF(TRIM('Entry Tab'!E95)="","Subscriber",IF(OR(TRIM('Entry Tab'!E95)="Wife",TRIM('Entry Tab'!E95)="Husband"),"Spouse","Child")))</f>
        <v/>
      </c>
      <c r="C94" s="85" t="str">
        <f>IF(TRIM('Entry Tab'!A95)="","",TRIM('Entry Tab'!A95))</f>
        <v/>
      </c>
      <c r="D94" s="85" t="str">
        <f>IF(TRIM('Entry Tab'!A95)="","",TRIM('Entry Tab'!B95))</f>
        <v/>
      </c>
      <c r="E94" s="69" t="str">
        <f>IF(B94="Subscriber",'Entry Tab'!L95,"")</f>
        <v/>
      </c>
      <c r="F94" s="86" t="str">
        <f>IF('Entry Tab'!F95="","",'Entry Tab'!F95)</f>
        <v/>
      </c>
      <c r="G94" s="85" t="str">
        <f>IF(TRIM('Entry Tab'!G95)="","",TRIM('Entry Tab'!G95))</f>
        <v/>
      </c>
      <c r="H94" s="36" t="str">
        <f>IF(TRIM('Entry Tab'!A95)="","",IF(B94&lt;&gt;"Subscriber","",IF(AND(B94="Subscriber",OR(TRIM('Entry Tab'!AO95)&lt;&gt;"",TRIM('Entry Tab'!AN95)&lt;&gt;"",TRIM('Entry Tab'!AP95)&lt;&gt;"")),$AP$1,"0")))</f>
        <v/>
      </c>
      <c r="I94" s="71" t="str">
        <f>IF(TRIM('Entry Tab'!A95)="","","N")</f>
        <v/>
      </c>
      <c r="J94" s="42" t="str">
        <f>IF(B94&lt;&gt;"Subscriber","",IF('Entry Tab'!W95="",'QRS Subscriber Census Converter'!T94,IF('Entry Tab'!W95="Spousal Coverage",8,IF('Entry Tab'!W95="Medicare",11,IF('Entry Tab'!W95="Health coverage through another job",9,IF(OR('Entry Tab'!W95="Do not want",'Entry Tab'!W95="Other (provide reason here)"),12,10))))))</f>
        <v/>
      </c>
      <c r="K94" s="42" t="str">
        <f>IF(TRIM('Entry Tab'!A95)="","",IF(B94&lt;&gt;"Subscriber","",IF(AND(B94="Subscriber",dental="No"),13,IF(TRIM('Entry Tab'!X95)&lt;&gt;"",IF('Entry Tab'!X95="Spousal Coverage",8,13),IF(Z94="","",Z94)))))</f>
        <v/>
      </c>
      <c r="L94" s="36" t="str">
        <f t="shared" si="11"/>
        <v/>
      </c>
      <c r="M94" s="36" t="str">
        <f>IF(B94&lt;&gt;"Subscriber","",IF(disability="No",0,IF(AND(B94="Subscriber",'Entry Tab'!AE95&lt;&gt;""),1,0)))</f>
        <v/>
      </c>
      <c r="N94" s="37" t="str">
        <f>IF(B94&lt;&gt;"Subscriber","",IF(AND(B94="Subscriber",otherLoc="No"),workZip,'Entry Tab'!P95))</f>
        <v/>
      </c>
      <c r="O94" s="112"/>
      <c r="P94" s="36" t="str">
        <f t="shared" si="19"/>
        <v/>
      </c>
      <c r="Q94" s="36" t="str">
        <f>IF('Entry Tab'!A95="","",IF(TRIM('Entry Tab'!E95)="","Subscriber",IF(OR(TRIM('Entry Tab'!E95)="Wife",TRIM('Entry Tab'!E95)="Husband"),"Spouse","Child")))</f>
        <v/>
      </c>
      <c r="R94" s="44" t="str">
        <f>IF(B94="","",IF('Entry Tab'!W95&lt;&gt;"",0,IF(Q94="Subscriber",1,IF(Q94="Spouse",1,0.01))))</f>
        <v/>
      </c>
      <c r="S94" s="44" t="str">
        <f t="shared" si="12"/>
        <v/>
      </c>
      <c r="T94" s="44" t="str">
        <f t="shared" si="13"/>
        <v/>
      </c>
      <c r="U94" s="113"/>
      <c r="V94" s="36" t="str">
        <f t="shared" si="20"/>
        <v/>
      </c>
      <c r="W94" s="36" t="str">
        <f>IF('Entry Tab'!A95="","",IF('Entry Tab'!X95&lt;&gt;"","Waive",IF(TRIM('Entry Tab'!E95)="","Subscriber",IF(OR(TRIM('Entry Tab'!E95)="Wife",TRIM('Entry Tab'!E95)="Husband"),"Spouse","Child"))))</f>
        <v/>
      </c>
      <c r="X94" s="44" t="str">
        <f t="shared" si="14"/>
        <v/>
      </c>
      <c r="Y94" s="44" t="str">
        <f t="shared" si="15"/>
        <v/>
      </c>
      <c r="Z94" s="44" t="str">
        <f t="shared" si="16"/>
        <v/>
      </c>
      <c r="AB94" s="36" t="str">
        <f t="shared" si="21"/>
        <v/>
      </c>
      <c r="AC94" s="36" t="str">
        <f>IF('Entry Tab'!A95="","",IF(TRIM('Entry Tab'!E95)="","Subscriber",IF(OR(TRIM('Entry Tab'!E95)="Wife",TRIM('Entry Tab'!E95)="Husband"),"Spouse","Child")))</f>
        <v/>
      </c>
      <c r="AD94" s="44" t="str">
        <f>IF(B94="","",IF('Entry Tab'!AC95="",0,1))</f>
        <v/>
      </c>
      <c r="AE94" s="44" t="str">
        <f t="shared" si="17"/>
        <v/>
      </c>
      <c r="AF94" s="44" t="str">
        <f>IF(AE94="","",IF(AC94&lt;&gt;"Subscriber","",IF('Entry Tab'!AC95="","0",AE94)))</f>
        <v/>
      </c>
    </row>
    <row r="95" spans="1:32" x14ac:dyDescent="0.2">
      <c r="A95" s="36" t="str">
        <f t="shared" si="18"/>
        <v/>
      </c>
      <c r="B95" s="36" t="str">
        <f>IF('Entry Tab'!A96="","",IF(TRIM('Entry Tab'!E96)="","Subscriber",IF(OR(TRIM('Entry Tab'!E96)="Wife",TRIM('Entry Tab'!E96)="Husband"),"Spouse","Child")))</f>
        <v/>
      </c>
      <c r="C95" s="85" t="str">
        <f>IF(TRIM('Entry Tab'!A96)="","",TRIM('Entry Tab'!A96))</f>
        <v/>
      </c>
      <c r="D95" s="85" t="str">
        <f>IF(TRIM('Entry Tab'!A96)="","",TRIM('Entry Tab'!B96))</f>
        <v/>
      </c>
      <c r="E95" s="69" t="str">
        <f>IF(B95="Subscriber",'Entry Tab'!L96,"")</f>
        <v/>
      </c>
      <c r="F95" s="86" t="str">
        <f>IF('Entry Tab'!F96="","",'Entry Tab'!F96)</f>
        <v/>
      </c>
      <c r="G95" s="85" t="str">
        <f>IF(TRIM('Entry Tab'!G96)="","",TRIM('Entry Tab'!G96))</f>
        <v/>
      </c>
      <c r="H95" s="36" t="str">
        <f>IF(TRIM('Entry Tab'!A96)="","",IF(B95&lt;&gt;"Subscriber","",IF(AND(B95="Subscriber",OR(TRIM('Entry Tab'!AO96)&lt;&gt;"",TRIM('Entry Tab'!AN96)&lt;&gt;"",TRIM('Entry Tab'!AP96)&lt;&gt;"")),$AP$1,"0")))</f>
        <v/>
      </c>
      <c r="I95" s="71" t="str">
        <f>IF(TRIM('Entry Tab'!A96)="","","N")</f>
        <v/>
      </c>
      <c r="J95" s="42" t="str">
        <f>IF(B95&lt;&gt;"Subscriber","",IF('Entry Tab'!W96="",'QRS Subscriber Census Converter'!T95,IF('Entry Tab'!W96="Spousal Coverage",8,IF('Entry Tab'!W96="Medicare",11,IF('Entry Tab'!W96="Health coverage through another job",9,IF(OR('Entry Tab'!W96="Do not want",'Entry Tab'!W96="Other (provide reason here)"),12,10))))))</f>
        <v/>
      </c>
      <c r="K95" s="42" t="str">
        <f>IF(TRIM('Entry Tab'!A96)="","",IF(B95&lt;&gt;"Subscriber","",IF(AND(B95="Subscriber",dental="No"),13,IF(TRIM('Entry Tab'!X96)&lt;&gt;"",IF('Entry Tab'!X96="Spousal Coverage",8,13),IF(Z95="","",Z95)))))</f>
        <v/>
      </c>
      <c r="L95" s="36" t="str">
        <f t="shared" si="11"/>
        <v/>
      </c>
      <c r="M95" s="36" t="str">
        <f>IF(B95&lt;&gt;"Subscriber","",IF(disability="No",0,IF(AND(B95="Subscriber",'Entry Tab'!AE96&lt;&gt;""),1,0)))</f>
        <v/>
      </c>
      <c r="N95" s="37" t="str">
        <f>IF(B95&lt;&gt;"Subscriber","",IF(AND(B95="Subscriber",otherLoc="No"),workZip,'Entry Tab'!P96))</f>
        <v/>
      </c>
      <c r="O95" s="112"/>
      <c r="P95" s="36" t="str">
        <f t="shared" si="19"/>
        <v/>
      </c>
      <c r="Q95" s="36" t="str">
        <f>IF('Entry Tab'!A96="","",IF(TRIM('Entry Tab'!E96)="","Subscriber",IF(OR(TRIM('Entry Tab'!E96)="Wife",TRIM('Entry Tab'!E96)="Husband"),"Spouse","Child")))</f>
        <v/>
      </c>
      <c r="R95" s="44" t="str">
        <f>IF(B95="","",IF('Entry Tab'!W96&lt;&gt;"",0,IF(Q95="Subscriber",1,IF(Q95="Spouse",1,0.01))))</f>
        <v/>
      </c>
      <c r="S95" s="44" t="str">
        <f t="shared" si="12"/>
        <v/>
      </c>
      <c r="T95" s="44" t="str">
        <f t="shared" si="13"/>
        <v/>
      </c>
      <c r="U95" s="113"/>
      <c r="V95" s="36" t="str">
        <f t="shared" si="20"/>
        <v/>
      </c>
      <c r="W95" s="36" t="str">
        <f>IF('Entry Tab'!A96="","",IF('Entry Tab'!X96&lt;&gt;"","Waive",IF(TRIM('Entry Tab'!E96)="","Subscriber",IF(OR(TRIM('Entry Tab'!E96)="Wife",TRIM('Entry Tab'!E96)="Husband"),"Spouse","Child"))))</f>
        <v/>
      </c>
      <c r="X95" s="44" t="str">
        <f t="shared" si="14"/>
        <v/>
      </c>
      <c r="Y95" s="44" t="str">
        <f t="shared" si="15"/>
        <v/>
      </c>
      <c r="Z95" s="44" t="str">
        <f t="shared" si="16"/>
        <v/>
      </c>
      <c r="AB95" s="36" t="str">
        <f t="shared" si="21"/>
        <v/>
      </c>
      <c r="AC95" s="36" t="str">
        <f>IF('Entry Tab'!A96="","",IF(TRIM('Entry Tab'!E96)="","Subscriber",IF(OR(TRIM('Entry Tab'!E96)="Wife",TRIM('Entry Tab'!E96)="Husband"),"Spouse","Child")))</f>
        <v/>
      </c>
      <c r="AD95" s="44" t="str">
        <f>IF(B95="","",IF('Entry Tab'!AC96="",0,1))</f>
        <v/>
      </c>
      <c r="AE95" s="44" t="str">
        <f t="shared" si="17"/>
        <v/>
      </c>
      <c r="AF95" s="44" t="str">
        <f>IF(AE95="","",IF(AC95&lt;&gt;"Subscriber","",IF('Entry Tab'!AC96="","0",AE95)))</f>
        <v/>
      </c>
    </row>
    <row r="96" spans="1:32" x14ac:dyDescent="0.2">
      <c r="A96" s="36" t="str">
        <f t="shared" si="18"/>
        <v/>
      </c>
      <c r="B96" s="36" t="str">
        <f>IF('Entry Tab'!A97="","",IF(TRIM('Entry Tab'!E97)="","Subscriber",IF(OR(TRIM('Entry Tab'!E97)="Wife",TRIM('Entry Tab'!E97)="Husband"),"Spouse","Child")))</f>
        <v/>
      </c>
      <c r="C96" s="85" t="str">
        <f>IF(TRIM('Entry Tab'!A97)="","",TRIM('Entry Tab'!A97))</f>
        <v/>
      </c>
      <c r="D96" s="85" t="str">
        <f>IF(TRIM('Entry Tab'!A97)="","",TRIM('Entry Tab'!B97))</f>
        <v/>
      </c>
      <c r="E96" s="69" t="str">
        <f>IF(B96="Subscriber",'Entry Tab'!L97,"")</f>
        <v/>
      </c>
      <c r="F96" s="86" t="str">
        <f>IF('Entry Tab'!F97="","",'Entry Tab'!F97)</f>
        <v/>
      </c>
      <c r="G96" s="85" t="str">
        <f>IF(TRIM('Entry Tab'!G97)="","",TRIM('Entry Tab'!G97))</f>
        <v/>
      </c>
      <c r="H96" s="36" t="str">
        <f>IF(TRIM('Entry Tab'!A97)="","",IF(B96&lt;&gt;"Subscriber","",IF(AND(B96="Subscriber",OR(TRIM('Entry Tab'!AO97)&lt;&gt;"",TRIM('Entry Tab'!AN97)&lt;&gt;"",TRIM('Entry Tab'!AP97)&lt;&gt;"")),$AP$1,"0")))</f>
        <v/>
      </c>
      <c r="I96" s="71" t="str">
        <f>IF(TRIM('Entry Tab'!A97)="","","N")</f>
        <v/>
      </c>
      <c r="J96" s="42" t="str">
        <f>IF(B96&lt;&gt;"Subscriber","",IF('Entry Tab'!W97="",'QRS Subscriber Census Converter'!T96,IF('Entry Tab'!W97="Spousal Coverage",8,IF('Entry Tab'!W97="Medicare",11,IF('Entry Tab'!W97="Health coverage through another job",9,IF(OR('Entry Tab'!W97="Do not want",'Entry Tab'!W97="Other (provide reason here)"),12,10))))))</f>
        <v/>
      </c>
      <c r="K96" s="42" t="str">
        <f>IF(TRIM('Entry Tab'!A97)="","",IF(B96&lt;&gt;"Subscriber","",IF(AND(B96="Subscriber",dental="No"),13,IF(TRIM('Entry Tab'!X97)&lt;&gt;"",IF('Entry Tab'!X97="Spousal Coverage",8,13),IF(Z96="","",Z96)))))</f>
        <v/>
      </c>
      <c r="L96" s="36" t="str">
        <f t="shared" si="11"/>
        <v/>
      </c>
      <c r="M96" s="36" t="str">
        <f>IF(B96&lt;&gt;"Subscriber","",IF(disability="No",0,IF(AND(B96="Subscriber",'Entry Tab'!AE97&lt;&gt;""),1,0)))</f>
        <v/>
      </c>
      <c r="N96" s="37" t="str">
        <f>IF(B96&lt;&gt;"Subscriber","",IF(AND(B96="Subscriber",otherLoc="No"),workZip,'Entry Tab'!P97))</f>
        <v/>
      </c>
      <c r="O96" s="112"/>
      <c r="P96" s="36" t="str">
        <f t="shared" si="19"/>
        <v/>
      </c>
      <c r="Q96" s="36" t="str">
        <f>IF('Entry Tab'!A97="","",IF(TRIM('Entry Tab'!E97)="","Subscriber",IF(OR(TRIM('Entry Tab'!E97)="Wife",TRIM('Entry Tab'!E97)="Husband"),"Spouse","Child")))</f>
        <v/>
      </c>
      <c r="R96" s="44" t="str">
        <f>IF(B96="","",IF('Entry Tab'!W97&lt;&gt;"",0,IF(Q96="Subscriber",1,IF(Q96="Spouse",1,0.01))))</f>
        <v/>
      </c>
      <c r="S96" s="44" t="str">
        <f t="shared" si="12"/>
        <v/>
      </c>
      <c r="T96" s="44" t="str">
        <f t="shared" si="13"/>
        <v/>
      </c>
      <c r="U96" s="113"/>
      <c r="V96" s="36" t="str">
        <f t="shared" si="20"/>
        <v/>
      </c>
      <c r="W96" s="36" t="str">
        <f>IF('Entry Tab'!A97="","",IF('Entry Tab'!X97&lt;&gt;"","Waive",IF(TRIM('Entry Tab'!E97)="","Subscriber",IF(OR(TRIM('Entry Tab'!E97)="Wife",TRIM('Entry Tab'!E97)="Husband"),"Spouse","Child"))))</f>
        <v/>
      </c>
      <c r="X96" s="44" t="str">
        <f t="shared" si="14"/>
        <v/>
      </c>
      <c r="Y96" s="44" t="str">
        <f t="shared" si="15"/>
        <v/>
      </c>
      <c r="Z96" s="44" t="str">
        <f t="shared" si="16"/>
        <v/>
      </c>
      <c r="AB96" s="36" t="str">
        <f t="shared" si="21"/>
        <v/>
      </c>
      <c r="AC96" s="36" t="str">
        <f>IF('Entry Tab'!A97="","",IF(TRIM('Entry Tab'!E97)="","Subscriber",IF(OR(TRIM('Entry Tab'!E97)="Wife",TRIM('Entry Tab'!E97)="Husband"),"Spouse","Child")))</f>
        <v/>
      </c>
      <c r="AD96" s="44" t="str">
        <f>IF(B96="","",IF('Entry Tab'!AC97="",0,1))</f>
        <v/>
      </c>
      <c r="AE96" s="44" t="str">
        <f t="shared" si="17"/>
        <v/>
      </c>
      <c r="AF96" s="44" t="str">
        <f>IF(AE96="","",IF(AC96&lt;&gt;"Subscriber","",IF('Entry Tab'!AC97="","0",AE96)))</f>
        <v/>
      </c>
    </row>
    <row r="97" spans="1:32" x14ac:dyDescent="0.2">
      <c r="A97" s="36" t="str">
        <f t="shared" si="18"/>
        <v/>
      </c>
      <c r="B97" s="36" t="str">
        <f>IF('Entry Tab'!A98="","",IF(TRIM('Entry Tab'!E98)="","Subscriber",IF(OR(TRIM('Entry Tab'!E98)="Wife",TRIM('Entry Tab'!E98)="Husband"),"Spouse","Child")))</f>
        <v/>
      </c>
      <c r="C97" s="85" t="str">
        <f>IF(TRIM('Entry Tab'!A98)="","",TRIM('Entry Tab'!A98))</f>
        <v/>
      </c>
      <c r="D97" s="85" t="str">
        <f>IF(TRIM('Entry Tab'!A98)="","",TRIM('Entry Tab'!B98))</f>
        <v/>
      </c>
      <c r="E97" s="69" t="str">
        <f>IF(B97="Subscriber",'Entry Tab'!L98,"")</f>
        <v/>
      </c>
      <c r="F97" s="86" t="str">
        <f>IF('Entry Tab'!F98="","",'Entry Tab'!F98)</f>
        <v/>
      </c>
      <c r="G97" s="85" t="str">
        <f>IF(TRIM('Entry Tab'!G98)="","",TRIM('Entry Tab'!G98))</f>
        <v/>
      </c>
      <c r="H97" s="36" t="str">
        <f>IF(TRIM('Entry Tab'!A98)="","",IF(B97&lt;&gt;"Subscriber","",IF(AND(B97="Subscriber",OR(TRIM('Entry Tab'!AO98)&lt;&gt;"",TRIM('Entry Tab'!AN98)&lt;&gt;"",TRIM('Entry Tab'!AP98)&lt;&gt;"")),$AP$1,"0")))</f>
        <v/>
      </c>
      <c r="I97" s="71" t="str">
        <f>IF(TRIM('Entry Tab'!A98)="","","N")</f>
        <v/>
      </c>
      <c r="J97" s="42" t="str">
        <f>IF(B97&lt;&gt;"Subscriber","",IF('Entry Tab'!W98="",'QRS Subscriber Census Converter'!T97,IF('Entry Tab'!W98="Spousal Coverage",8,IF('Entry Tab'!W98="Medicare",11,IF('Entry Tab'!W98="Health coverage through another job",9,IF(OR('Entry Tab'!W98="Do not want",'Entry Tab'!W98="Other (provide reason here)"),12,10))))))</f>
        <v/>
      </c>
      <c r="K97" s="42" t="str">
        <f>IF(TRIM('Entry Tab'!A98)="","",IF(B97&lt;&gt;"Subscriber","",IF(AND(B97="Subscriber",dental="No"),13,IF(TRIM('Entry Tab'!X98)&lt;&gt;"",IF('Entry Tab'!X98="Spousal Coverage",8,13),IF(Z97="","",Z97)))))</f>
        <v/>
      </c>
      <c r="L97" s="36" t="str">
        <f t="shared" si="11"/>
        <v/>
      </c>
      <c r="M97" s="36" t="str">
        <f>IF(B97&lt;&gt;"Subscriber","",IF(disability="No",0,IF(AND(B97="Subscriber",'Entry Tab'!AE98&lt;&gt;""),1,0)))</f>
        <v/>
      </c>
      <c r="N97" s="37" t="str">
        <f>IF(B97&lt;&gt;"Subscriber","",IF(AND(B97="Subscriber",otherLoc="No"),workZip,'Entry Tab'!P98))</f>
        <v/>
      </c>
      <c r="O97" s="112"/>
      <c r="P97" s="36" t="str">
        <f t="shared" si="19"/>
        <v/>
      </c>
      <c r="Q97" s="36" t="str">
        <f>IF('Entry Tab'!A98="","",IF(TRIM('Entry Tab'!E98)="","Subscriber",IF(OR(TRIM('Entry Tab'!E98)="Wife",TRIM('Entry Tab'!E98)="Husband"),"Spouse","Child")))</f>
        <v/>
      </c>
      <c r="R97" s="44" t="str">
        <f>IF(B97="","",IF('Entry Tab'!W98&lt;&gt;"",0,IF(Q97="Subscriber",1,IF(Q97="Spouse",1,0.01))))</f>
        <v/>
      </c>
      <c r="S97" s="44" t="str">
        <f t="shared" si="12"/>
        <v/>
      </c>
      <c r="T97" s="44" t="str">
        <f t="shared" si="13"/>
        <v/>
      </c>
      <c r="U97" s="113"/>
      <c r="V97" s="36" t="str">
        <f t="shared" si="20"/>
        <v/>
      </c>
      <c r="W97" s="36" t="str">
        <f>IF('Entry Tab'!A98="","",IF('Entry Tab'!X98&lt;&gt;"","Waive",IF(TRIM('Entry Tab'!E98)="","Subscriber",IF(OR(TRIM('Entry Tab'!E98)="Wife",TRIM('Entry Tab'!E98)="Husband"),"Spouse","Child"))))</f>
        <v/>
      </c>
      <c r="X97" s="44" t="str">
        <f t="shared" si="14"/>
        <v/>
      </c>
      <c r="Y97" s="44" t="str">
        <f t="shared" si="15"/>
        <v/>
      </c>
      <c r="Z97" s="44" t="str">
        <f t="shared" si="16"/>
        <v/>
      </c>
      <c r="AB97" s="36" t="str">
        <f t="shared" si="21"/>
        <v/>
      </c>
      <c r="AC97" s="36" t="str">
        <f>IF('Entry Tab'!A98="","",IF(TRIM('Entry Tab'!E98)="","Subscriber",IF(OR(TRIM('Entry Tab'!E98)="Wife",TRIM('Entry Tab'!E98)="Husband"),"Spouse","Child")))</f>
        <v/>
      </c>
      <c r="AD97" s="44" t="str">
        <f>IF(B97="","",IF('Entry Tab'!AC98="",0,1))</f>
        <v/>
      </c>
      <c r="AE97" s="44" t="str">
        <f t="shared" si="17"/>
        <v/>
      </c>
      <c r="AF97" s="44" t="str">
        <f>IF(AE97="","",IF(AC97&lt;&gt;"Subscriber","",IF('Entry Tab'!AC98="","0",AE97)))</f>
        <v/>
      </c>
    </row>
    <row r="98" spans="1:32" x14ac:dyDescent="0.2">
      <c r="A98" s="36" t="str">
        <f t="shared" si="18"/>
        <v/>
      </c>
      <c r="B98" s="36" t="str">
        <f>IF('Entry Tab'!A99="","",IF(TRIM('Entry Tab'!E99)="","Subscriber",IF(OR(TRIM('Entry Tab'!E99)="Wife",TRIM('Entry Tab'!E99)="Husband"),"Spouse","Child")))</f>
        <v/>
      </c>
      <c r="C98" s="85" t="str">
        <f>IF(TRIM('Entry Tab'!A99)="","",TRIM('Entry Tab'!A99))</f>
        <v/>
      </c>
      <c r="D98" s="85" t="str">
        <f>IF(TRIM('Entry Tab'!A99)="","",TRIM('Entry Tab'!B99))</f>
        <v/>
      </c>
      <c r="E98" s="69" t="str">
        <f>IF(B98="Subscriber",'Entry Tab'!L99,"")</f>
        <v/>
      </c>
      <c r="F98" s="86" t="str">
        <f>IF('Entry Tab'!F99="","",'Entry Tab'!F99)</f>
        <v/>
      </c>
      <c r="G98" s="85" t="str">
        <f>IF(TRIM('Entry Tab'!G99)="","",TRIM('Entry Tab'!G99))</f>
        <v/>
      </c>
      <c r="H98" s="36" t="str">
        <f>IF(TRIM('Entry Tab'!A99)="","",IF(B98&lt;&gt;"Subscriber","",IF(AND(B98="Subscriber",OR(TRIM('Entry Tab'!AO99)&lt;&gt;"",TRIM('Entry Tab'!AN99)&lt;&gt;"",TRIM('Entry Tab'!AP99)&lt;&gt;"")),$AP$1,"0")))</f>
        <v/>
      </c>
      <c r="I98" s="71" t="str">
        <f>IF(TRIM('Entry Tab'!A99)="","","N")</f>
        <v/>
      </c>
      <c r="J98" s="42" t="str">
        <f>IF(B98&lt;&gt;"Subscriber","",IF('Entry Tab'!W99="",'QRS Subscriber Census Converter'!T98,IF('Entry Tab'!W99="Spousal Coverage",8,IF('Entry Tab'!W99="Medicare",11,IF('Entry Tab'!W99="Health coverage through another job",9,IF(OR('Entry Tab'!W99="Do not want",'Entry Tab'!W99="Other (provide reason here)"),12,10))))))</f>
        <v/>
      </c>
      <c r="K98" s="42" t="str">
        <f>IF(TRIM('Entry Tab'!A99)="","",IF(B98&lt;&gt;"Subscriber","",IF(AND(B98="Subscriber",dental="No"),13,IF(TRIM('Entry Tab'!X99)&lt;&gt;"",IF('Entry Tab'!X99="Spousal Coverage",8,13),IF(Z98="","",Z98)))))</f>
        <v/>
      </c>
      <c r="L98" s="36" t="str">
        <f t="shared" si="11"/>
        <v/>
      </c>
      <c r="M98" s="36" t="str">
        <f>IF(B98&lt;&gt;"Subscriber","",IF(disability="No",0,IF(AND(B98="Subscriber",'Entry Tab'!AE99&lt;&gt;""),1,0)))</f>
        <v/>
      </c>
      <c r="N98" s="37" t="str">
        <f>IF(B98&lt;&gt;"Subscriber","",IF(AND(B98="Subscriber",otherLoc="No"),workZip,'Entry Tab'!P99))</f>
        <v/>
      </c>
      <c r="O98" s="112"/>
      <c r="P98" s="36" t="str">
        <f t="shared" si="19"/>
        <v/>
      </c>
      <c r="Q98" s="36" t="str">
        <f>IF('Entry Tab'!A99="","",IF(TRIM('Entry Tab'!E99)="","Subscriber",IF(OR(TRIM('Entry Tab'!E99)="Wife",TRIM('Entry Tab'!E99)="Husband"),"Spouse","Child")))</f>
        <v/>
      </c>
      <c r="R98" s="44" t="str">
        <f>IF(B98="","",IF('Entry Tab'!W99&lt;&gt;"",0,IF(Q98="Subscriber",1,IF(Q98="Spouse",1,0.01))))</f>
        <v/>
      </c>
      <c r="S98" s="44" t="str">
        <f t="shared" si="12"/>
        <v/>
      </c>
      <c r="T98" s="44" t="str">
        <f t="shared" si="13"/>
        <v/>
      </c>
      <c r="U98" s="113"/>
      <c r="V98" s="36" t="str">
        <f t="shared" si="20"/>
        <v/>
      </c>
      <c r="W98" s="36" t="str">
        <f>IF('Entry Tab'!A99="","",IF('Entry Tab'!X99&lt;&gt;"","Waive",IF(TRIM('Entry Tab'!E99)="","Subscriber",IF(OR(TRIM('Entry Tab'!E99)="Wife",TRIM('Entry Tab'!E99)="Husband"),"Spouse","Child"))))</f>
        <v/>
      </c>
      <c r="X98" s="44" t="str">
        <f t="shared" si="14"/>
        <v/>
      </c>
      <c r="Y98" s="44" t="str">
        <f t="shared" si="15"/>
        <v/>
      </c>
      <c r="Z98" s="44" t="str">
        <f t="shared" si="16"/>
        <v/>
      </c>
      <c r="AB98" s="36" t="str">
        <f t="shared" si="21"/>
        <v/>
      </c>
      <c r="AC98" s="36" t="str">
        <f>IF('Entry Tab'!A99="","",IF(TRIM('Entry Tab'!E99)="","Subscriber",IF(OR(TRIM('Entry Tab'!E99)="Wife",TRIM('Entry Tab'!E99)="Husband"),"Spouse","Child")))</f>
        <v/>
      </c>
      <c r="AD98" s="44" t="str">
        <f>IF(B98="","",IF('Entry Tab'!AC99="",0,1))</f>
        <v/>
      </c>
      <c r="AE98" s="44" t="str">
        <f t="shared" si="17"/>
        <v/>
      </c>
      <c r="AF98" s="44" t="str">
        <f>IF(AE98="","",IF(AC98&lt;&gt;"Subscriber","",IF('Entry Tab'!AC99="","0",AE98)))</f>
        <v/>
      </c>
    </row>
    <row r="99" spans="1:32" x14ac:dyDescent="0.2">
      <c r="A99" s="36" t="str">
        <f t="shared" si="18"/>
        <v/>
      </c>
      <c r="B99" s="36" t="str">
        <f>IF('Entry Tab'!A100="","",IF(TRIM('Entry Tab'!E100)="","Subscriber",IF(OR(TRIM('Entry Tab'!E100)="Wife",TRIM('Entry Tab'!E100)="Husband"),"Spouse","Child")))</f>
        <v/>
      </c>
      <c r="C99" s="85" t="str">
        <f>IF(TRIM('Entry Tab'!A100)="","",TRIM('Entry Tab'!A100))</f>
        <v/>
      </c>
      <c r="D99" s="85" t="str">
        <f>IF(TRIM('Entry Tab'!A100)="","",TRIM('Entry Tab'!B100))</f>
        <v/>
      </c>
      <c r="E99" s="69" t="str">
        <f>IF(B99="Subscriber",'Entry Tab'!L100,"")</f>
        <v/>
      </c>
      <c r="F99" s="86" t="str">
        <f>IF('Entry Tab'!F100="","",'Entry Tab'!F100)</f>
        <v/>
      </c>
      <c r="G99" s="85" t="str">
        <f>IF(TRIM('Entry Tab'!G100)="","",TRIM('Entry Tab'!G100))</f>
        <v/>
      </c>
      <c r="H99" s="36" t="str">
        <f>IF(TRIM('Entry Tab'!A100)="","",IF(B99&lt;&gt;"Subscriber","",IF(AND(B99="Subscriber",OR(TRIM('Entry Tab'!AO100)&lt;&gt;"",TRIM('Entry Tab'!AN100)&lt;&gt;"",TRIM('Entry Tab'!AP100)&lt;&gt;"")),$AP$1,"0")))</f>
        <v/>
      </c>
      <c r="I99" s="71" t="str">
        <f>IF(TRIM('Entry Tab'!A100)="","","N")</f>
        <v/>
      </c>
      <c r="J99" s="42" t="str">
        <f>IF(B99&lt;&gt;"Subscriber","",IF('Entry Tab'!W100="",'QRS Subscriber Census Converter'!T99,IF('Entry Tab'!W100="Spousal Coverage",8,IF('Entry Tab'!W100="Medicare",11,IF('Entry Tab'!W100="Health coverage through another job",9,IF(OR('Entry Tab'!W100="Do not want",'Entry Tab'!W100="Other (provide reason here)"),12,10))))))</f>
        <v/>
      </c>
      <c r="K99" s="42" t="str">
        <f>IF(TRIM('Entry Tab'!A100)="","",IF(B99&lt;&gt;"Subscriber","",IF(AND(B99="Subscriber",dental="No"),13,IF(TRIM('Entry Tab'!X100)&lt;&gt;"",IF('Entry Tab'!X100="Spousal Coverage",8,13),IF(Z99="","",Z99)))))</f>
        <v/>
      </c>
      <c r="L99" s="36" t="str">
        <f t="shared" si="11"/>
        <v/>
      </c>
      <c r="M99" s="36" t="str">
        <f>IF(B99&lt;&gt;"Subscriber","",IF(disability="No",0,IF(AND(B99="Subscriber",'Entry Tab'!AE100&lt;&gt;""),1,0)))</f>
        <v/>
      </c>
      <c r="N99" s="37" t="str">
        <f>IF(B99&lt;&gt;"Subscriber","",IF(AND(B99="Subscriber",otherLoc="No"),workZip,'Entry Tab'!P100))</f>
        <v/>
      </c>
      <c r="O99" s="112"/>
      <c r="P99" s="36" t="str">
        <f t="shared" si="19"/>
        <v/>
      </c>
      <c r="Q99" s="36" t="str">
        <f>IF('Entry Tab'!A100="","",IF(TRIM('Entry Tab'!E100)="","Subscriber",IF(OR(TRIM('Entry Tab'!E100)="Wife",TRIM('Entry Tab'!E100)="Husband"),"Spouse","Child")))</f>
        <v/>
      </c>
      <c r="R99" s="44" t="str">
        <f>IF(B99="","",IF('Entry Tab'!W100&lt;&gt;"",0,IF(Q99="Subscriber",1,IF(Q99="Spouse",1,0.01))))</f>
        <v/>
      </c>
      <c r="S99" s="44" t="str">
        <f t="shared" si="12"/>
        <v/>
      </c>
      <c r="T99" s="44" t="str">
        <f t="shared" si="13"/>
        <v/>
      </c>
      <c r="U99" s="113"/>
      <c r="V99" s="36" t="str">
        <f t="shared" si="20"/>
        <v/>
      </c>
      <c r="W99" s="36" t="str">
        <f>IF('Entry Tab'!A100="","",IF('Entry Tab'!X100&lt;&gt;"","Waive",IF(TRIM('Entry Tab'!E100)="","Subscriber",IF(OR(TRIM('Entry Tab'!E100)="Wife",TRIM('Entry Tab'!E100)="Husband"),"Spouse","Child"))))</f>
        <v/>
      </c>
      <c r="X99" s="44" t="str">
        <f t="shared" si="14"/>
        <v/>
      </c>
      <c r="Y99" s="44" t="str">
        <f t="shared" si="15"/>
        <v/>
      </c>
      <c r="Z99" s="44" t="str">
        <f t="shared" si="16"/>
        <v/>
      </c>
      <c r="AB99" s="36" t="str">
        <f t="shared" si="21"/>
        <v/>
      </c>
      <c r="AC99" s="36" t="str">
        <f>IF('Entry Tab'!A100="","",IF(TRIM('Entry Tab'!E100)="","Subscriber",IF(OR(TRIM('Entry Tab'!E100)="Wife",TRIM('Entry Tab'!E100)="Husband"),"Spouse","Child")))</f>
        <v/>
      </c>
      <c r="AD99" s="44" t="str">
        <f>IF(B99="","",IF('Entry Tab'!AC100="",0,1))</f>
        <v/>
      </c>
      <c r="AE99" s="44" t="str">
        <f t="shared" si="17"/>
        <v/>
      </c>
      <c r="AF99" s="44" t="str">
        <f>IF(AE99="","",IF(AC99&lt;&gt;"Subscriber","",IF('Entry Tab'!AC100="","0",AE99)))</f>
        <v/>
      </c>
    </row>
    <row r="100" spans="1:32" x14ac:dyDescent="0.2">
      <c r="A100" s="36" t="str">
        <f t="shared" si="18"/>
        <v/>
      </c>
      <c r="B100" s="36" t="str">
        <f>IF('Entry Tab'!A101="","",IF(TRIM('Entry Tab'!E101)="","Subscriber",IF(OR(TRIM('Entry Tab'!E101)="Wife",TRIM('Entry Tab'!E101)="Husband"),"Spouse","Child")))</f>
        <v/>
      </c>
      <c r="C100" s="85" t="str">
        <f>IF(TRIM('Entry Tab'!A101)="","",TRIM('Entry Tab'!A101))</f>
        <v/>
      </c>
      <c r="D100" s="85" t="str">
        <f>IF(TRIM('Entry Tab'!A101)="","",TRIM('Entry Tab'!B101))</f>
        <v/>
      </c>
      <c r="E100" s="69" t="str">
        <f>IF(B100="Subscriber",'Entry Tab'!L101,"")</f>
        <v/>
      </c>
      <c r="F100" s="86" t="str">
        <f>IF('Entry Tab'!F101="","",'Entry Tab'!F101)</f>
        <v/>
      </c>
      <c r="G100" s="85" t="str">
        <f>IF(TRIM('Entry Tab'!G101)="","",TRIM('Entry Tab'!G101))</f>
        <v/>
      </c>
      <c r="H100" s="36" t="str">
        <f>IF(TRIM('Entry Tab'!A101)="","",IF(B100&lt;&gt;"Subscriber","",IF(AND(B100="Subscriber",OR(TRIM('Entry Tab'!AO101)&lt;&gt;"",TRIM('Entry Tab'!AN101)&lt;&gt;"",TRIM('Entry Tab'!AP101)&lt;&gt;"")),$AP$1,"0")))</f>
        <v/>
      </c>
      <c r="I100" s="71" t="str">
        <f>IF(TRIM('Entry Tab'!A101)="","","N")</f>
        <v/>
      </c>
      <c r="J100" s="42" t="str">
        <f>IF(B100&lt;&gt;"Subscriber","",IF('Entry Tab'!W101="",'QRS Subscriber Census Converter'!T100,IF('Entry Tab'!W101="Spousal Coverage",8,IF('Entry Tab'!W101="Medicare",11,IF('Entry Tab'!W101="Health coverage through another job",9,IF(OR('Entry Tab'!W101="Do not want",'Entry Tab'!W101="Other (provide reason here)"),12,10))))))</f>
        <v/>
      </c>
      <c r="K100" s="42" t="str">
        <f>IF(TRIM('Entry Tab'!A101)="","",IF(B100&lt;&gt;"Subscriber","",IF(AND(B100="Subscriber",dental="No"),13,IF(TRIM('Entry Tab'!X101)&lt;&gt;"",IF('Entry Tab'!X101="Spousal Coverage",8,13),IF(Z100="","",Z100)))))</f>
        <v/>
      </c>
      <c r="L100" s="36" t="str">
        <f t="shared" si="11"/>
        <v/>
      </c>
      <c r="M100" s="36" t="str">
        <f>IF(B100&lt;&gt;"Subscriber","",IF(disability="No",0,IF(AND(B100="Subscriber",'Entry Tab'!AE101&lt;&gt;""),1,0)))</f>
        <v/>
      </c>
      <c r="N100" s="37" t="str">
        <f>IF(B100&lt;&gt;"Subscriber","",IF(AND(B100="Subscriber",otherLoc="No"),workZip,'Entry Tab'!P101))</f>
        <v/>
      </c>
      <c r="O100" s="112"/>
      <c r="P100" s="36" t="str">
        <f t="shared" si="19"/>
        <v/>
      </c>
      <c r="Q100" s="36" t="str">
        <f>IF('Entry Tab'!A101="","",IF(TRIM('Entry Tab'!E101)="","Subscriber",IF(OR(TRIM('Entry Tab'!E101)="Wife",TRIM('Entry Tab'!E101)="Husband"),"Spouse","Child")))</f>
        <v/>
      </c>
      <c r="R100" s="44" t="str">
        <f>IF(B100="","",IF('Entry Tab'!W101&lt;&gt;"",0,IF(Q100="Subscriber",1,IF(Q100="Spouse",1,0.01))))</f>
        <v/>
      </c>
      <c r="S100" s="44" t="str">
        <f t="shared" si="12"/>
        <v/>
      </c>
      <c r="T100" s="44" t="str">
        <f t="shared" si="13"/>
        <v/>
      </c>
      <c r="U100" s="113"/>
      <c r="V100" s="36" t="str">
        <f t="shared" si="20"/>
        <v/>
      </c>
      <c r="W100" s="36" t="str">
        <f>IF('Entry Tab'!A101="","",IF('Entry Tab'!X101&lt;&gt;"","Waive",IF(TRIM('Entry Tab'!E101)="","Subscriber",IF(OR(TRIM('Entry Tab'!E101)="Wife",TRIM('Entry Tab'!E101)="Husband"),"Spouse","Child"))))</f>
        <v/>
      </c>
      <c r="X100" s="44" t="str">
        <f t="shared" si="14"/>
        <v/>
      </c>
      <c r="Y100" s="44" t="str">
        <f t="shared" si="15"/>
        <v/>
      </c>
      <c r="Z100" s="44" t="str">
        <f t="shared" si="16"/>
        <v/>
      </c>
      <c r="AB100" s="36" t="str">
        <f t="shared" si="21"/>
        <v/>
      </c>
      <c r="AC100" s="36" t="str">
        <f>IF('Entry Tab'!A101="","",IF(TRIM('Entry Tab'!E101)="","Subscriber",IF(OR(TRIM('Entry Tab'!E101)="Wife",TRIM('Entry Tab'!E101)="Husband"),"Spouse","Child")))</f>
        <v/>
      </c>
      <c r="AD100" s="44" t="str">
        <f>IF(B100="","",IF('Entry Tab'!AC101="",0,1))</f>
        <v/>
      </c>
      <c r="AE100" s="44" t="str">
        <f t="shared" si="17"/>
        <v/>
      </c>
      <c r="AF100" s="44" t="str">
        <f>IF(AE100="","",IF(AC100&lt;&gt;"Subscriber","",IF('Entry Tab'!AC101="","0",AE100)))</f>
        <v/>
      </c>
    </row>
    <row r="101" spans="1:32" x14ac:dyDescent="0.2">
      <c r="A101" s="36" t="str">
        <f t="shared" si="18"/>
        <v/>
      </c>
      <c r="B101" s="36" t="str">
        <f>IF('Entry Tab'!A102="","",IF(TRIM('Entry Tab'!E102)="","Subscriber",IF(OR(TRIM('Entry Tab'!E102)="Wife",TRIM('Entry Tab'!E102)="Husband"),"Spouse","Child")))</f>
        <v/>
      </c>
      <c r="C101" s="85" t="str">
        <f>IF(TRIM('Entry Tab'!A102)="","",TRIM('Entry Tab'!A102))</f>
        <v/>
      </c>
      <c r="D101" s="85" t="str">
        <f>IF(TRIM('Entry Tab'!A102)="","",TRIM('Entry Tab'!B102))</f>
        <v/>
      </c>
      <c r="E101" s="69" t="str">
        <f>IF(B101="Subscriber",'Entry Tab'!L102,"")</f>
        <v/>
      </c>
      <c r="F101" s="86" t="str">
        <f>IF('Entry Tab'!F102="","",'Entry Tab'!F102)</f>
        <v/>
      </c>
      <c r="G101" s="85" t="str">
        <f>IF(TRIM('Entry Tab'!G102)="","",TRIM('Entry Tab'!G102))</f>
        <v/>
      </c>
      <c r="H101" s="36" t="str">
        <f>IF(TRIM('Entry Tab'!A102)="","",IF(B101&lt;&gt;"Subscriber","",IF(AND(B101="Subscriber",OR(TRIM('Entry Tab'!AO102)&lt;&gt;"",TRIM('Entry Tab'!AN102)&lt;&gt;"",TRIM('Entry Tab'!AP102)&lt;&gt;"")),$AP$1,"0")))</f>
        <v/>
      </c>
      <c r="I101" s="71" t="str">
        <f>IF(TRIM('Entry Tab'!A102)="","","N")</f>
        <v/>
      </c>
      <c r="J101" s="42" t="str">
        <f>IF(B101&lt;&gt;"Subscriber","",IF('Entry Tab'!W102="",'QRS Subscriber Census Converter'!T101,IF('Entry Tab'!W102="Spousal Coverage",8,IF('Entry Tab'!W102="Medicare",11,IF('Entry Tab'!W102="Health coverage through another job",9,IF(OR('Entry Tab'!W102="Do not want",'Entry Tab'!W102="Other (provide reason here)"),12,10))))))</f>
        <v/>
      </c>
      <c r="K101" s="42" t="str">
        <f>IF(TRIM('Entry Tab'!A102)="","",IF(B101&lt;&gt;"Subscriber","",IF(AND(B101="Subscriber",dental="No"),13,IF(TRIM('Entry Tab'!X102)&lt;&gt;"",IF('Entry Tab'!X102="Spousal Coverage",8,13),IF(Z101="","",Z101)))))</f>
        <v/>
      </c>
      <c r="L101" s="36" t="str">
        <f t="shared" si="11"/>
        <v/>
      </c>
      <c r="M101" s="36" t="str">
        <f>IF(B101&lt;&gt;"Subscriber","",IF(disability="No",0,IF(AND(B101="Subscriber",'Entry Tab'!AE102&lt;&gt;""),1,0)))</f>
        <v/>
      </c>
      <c r="N101" s="37" t="str">
        <f>IF(B101&lt;&gt;"Subscriber","",IF(AND(B101="Subscriber",otherLoc="No"),workZip,'Entry Tab'!P102))</f>
        <v/>
      </c>
      <c r="O101" s="112"/>
      <c r="P101" s="36" t="str">
        <f t="shared" si="19"/>
        <v/>
      </c>
      <c r="Q101" s="36" t="str">
        <f>IF('Entry Tab'!A102="","",IF(TRIM('Entry Tab'!E102)="","Subscriber",IF(OR(TRIM('Entry Tab'!E102)="Wife",TRIM('Entry Tab'!E102)="Husband"),"Spouse","Child")))</f>
        <v/>
      </c>
      <c r="R101" s="44" t="str">
        <f>IF(B101="","",IF('Entry Tab'!W102&lt;&gt;"",0,IF(Q101="Subscriber",1,IF(Q101="Spouse",1,0.01))))</f>
        <v/>
      </c>
      <c r="S101" s="44" t="str">
        <f t="shared" si="12"/>
        <v/>
      </c>
      <c r="T101" s="44" t="str">
        <f t="shared" si="13"/>
        <v/>
      </c>
      <c r="U101" s="113"/>
      <c r="V101" s="36" t="str">
        <f t="shared" si="20"/>
        <v/>
      </c>
      <c r="W101" s="36" t="str">
        <f>IF('Entry Tab'!A102="","",IF('Entry Tab'!X102&lt;&gt;"","Waive",IF(TRIM('Entry Tab'!E102)="","Subscriber",IF(OR(TRIM('Entry Tab'!E102)="Wife",TRIM('Entry Tab'!E102)="Husband"),"Spouse","Child"))))</f>
        <v/>
      </c>
      <c r="X101" s="44" t="str">
        <f t="shared" si="14"/>
        <v/>
      </c>
      <c r="Y101" s="44" t="str">
        <f t="shared" si="15"/>
        <v/>
      </c>
      <c r="Z101" s="44" t="str">
        <f t="shared" si="16"/>
        <v/>
      </c>
      <c r="AB101" s="36" t="str">
        <f t="shared" si="21"/>
        <v/>
      </c>
      <c r="AC101" s="36" t="str">
        <f>IF('Entry Tab'!A102="","",IF(TRIM('Entry Tab'!E102)="","Subscriber",IF(OR(TRIM('Entry Tab'!E102)="Wife",TRIM('Entry Tab'!E102)="Husband"),"Spouse","Child")))</f>
        <v/>
      </c>
      <c r="AD101" s="44" t="str">
        <f>IF(B101="","",IF('Entry Tab'!AC102="",0,1))</f>
        <v/>
      </c>
      <c r="AE101" s="44" t="str">
        <f t="shared" si="17"/>
        <v/>
      </c>
      <c r="AF101" s="44" t="str">
        <f>IF(AE101="","",IF(AC101&lt;&gt;"Subscriber","",IF('Entry Tab'!AC102="","0",AE101)))</f>
        <v/>
      </c>
    </row>
    <row r="102" spans="1:32" x14ac:dyDescent="0.2">
      <c r="A102" s="36" t="str">
        <f t="shared" si="18"/>
        <v/>
      </c>
      <c r="B102" s="36" t="str">
        <f>IF('Entry Tab'!A103="","",IF(TRIM('Entry Tab'!E103)="","Subscriber",IF(OR(TRIM('Entry Tab'!E103)="Wife",TRIM('Entry Tab'!E103)="Husband"),"Spouse","Child")))</f>
        <v/>
      </c>
      <c r="C102" s="85" t="str">
        <f>IF(TRIM('Entry Tab'!A103)="","",TRIM('Entry Tab'!A103))</f>
        <v/>
      </c>
      <c r="D102" s="85" t="str">
        <f>IF(TRIM('Entry Tab'!A103)="","",TRIM('Entry Tab'!B103))</f>
        <v/>
      </c>
      <c r="E102" s="69" t="str">
        <f>IF(B102="Subscriber",'Entry Tab'!L103,"")</f>
        <v/>
      </c>
      <c r="F102" s="86" t="str">
        <f>IF('Entry Tab'!F103="","",'Entry Tab'!F103)</f>
        <v/>
      </c>
      <c r="G102" s="85" t="str">
        <f>IF(TRIM('Entry Tab'!G103)="","",TRIM('Entry Tab'!G103))</f>
        <v/>
      </c>
      <c r="H102" s="36" t="str">
        <f>IF(TRIM('Entry Tab'!A103)="","",IF(B102&lt;&gt;"Subscriber","",IF(AND(B102="Subscriber",OR(TRIM('Entry Tab'!AO103)&lt;&gt;"",TRIM('Entry Tab'!AN103)&lt;&gt;"",TRIM('Entry Tab'!AP103)&lt;&gt;"")),$AP$1,"0")))</f>
        <v/>
      </c>
      <c r="I102" s="71" t="str">
        <f>IF(TRIM('Entry Tab'!A103)="","","N")</f>
        <v/>
      </c>
      <c r="J102" s="42" t="str">
        <f>IF(B102&lt;&gt;"Subscriber","",IF('Entry Tab'!W103="",'QRS Subscriber Census Converter'!T102,IF('Entry Tab'!W103="Spousal Coverage",8,IF('Entry Tab'!W103="Medicare",11,IF('Entry Tab'!W103="Health coverage through another job",9,IF(OR('Entry Tab'!W103="Do not want",'Entry Tab'!W103="Other (provide reason here)"),12,10))))))</f>
        <v/>
      </c>
      <c r="K102" s="42" t="str">
        <f>IF(TRIM('Entry Tab'!A103)="","",IF(B102&lt;&gt;"Subscriber","",IF(AND(B102="Subscriber",dental="No"),13,IF(TRIM('Entry Tab'!X103)&lt;&gt;"",IF('Entry Tab'!X103="Spousal Coverage",8,13),IF(Z102="","",Z102)))))</f>
        <v/>
      </c>
      <c r="L102" s="36" t="str">
        <f t="shared" si="11"/>
        <v/>
      </c>
      <c r="M102" s="36" t="str">
        <f>IF(B102&lt;&gt;"Subscriber","",IF(disability="No",0,IF(AND(B102="Subscriber",'Entry Tab'!AE103&lt;&gt;""),1,0)))</f>
        <v/>
      </c>
      <c r="N102" s="37" t="str">
        <f>IF(B102&lt;&gt;"Subscriber","",IF(AND(B102="Subscriber",otherLoc="No"),workZip,'Entry Tab'!P103))</f>
        <v/>
      </c>
      <c r="O102" s="112"/>
      <c r="P102" s="36" t="str">
        <f t="shared" si="19"/>
        <v/>
      </c>
      <c r="Q102" s="36" t="str">
        <f>IF('Entry Tab'!A103="","",IF(TRIM('Entry Tab'!E103)="","Subscriber",IF(OR(TRIM('Entry Tab'!E103)="Wife",TRIM('Entry Tab'!E103)="Husband"),"Spouse","Child")))</f>
        <v/>
      </c>
      <c r="R102" s="44" t="str">
        <f>IF(B102="","",IF('Entry Tab'!W103&lt;&gt;"",0,IF(Q102="Subscriber",1,IF(Q102="Spouse",1,0.01))))</f>
        <v/>
      </c>
      <c r="S102" s="44" t="str">
        <f t="shared" si="12"/>
        <v/>
      </c>
      <c r="T102" s="44" t="str">
        <f t="shared" si="13"/>
        <v/>
      </c>
      <c r="U102" s="113"/>
      <c r="V102" s="36" t="str">
        <f t="shared" si="20"/>
        <v/>
      </c>
      <c r="W102" s="36" t="str">
        <f>IF('Entry Tab'!A103="","",IF('Entry Tab'!X103&lt;&gt;"","Waive",IF(TRIM('Entry Tab'!E103)="","Subscriber",IF(OR(TRIM('Entry Tab'!E103)="Wife",TRIM('Entry Tab'!E103)="Husband"),"Spouse","Child"))))</f>
        <v/>
      </c>
      <c r="X102" s="44" t="str">
        <f t="shared" si="14"/>
        <v/>
      </c>
      <c r="Y102" s="44" t="str">
        <f t="shared" si="15"/>
        <v/>
      </c>
      <c r="Z102" s="44" t="str">
        <f t="shared" si="16"/>
        <v/>
      </c>
      <c r="AB102" s="36" t="str">
        <f t="shared" si="21"/>
        <v/>
      </c>
      <c r="AC102" s="36" t="str">
        <f>IF('Entry Tab'!A103="","",IF(TRIM('Entry Tab'!E103)="","Subscriber",IF(OR(TRIM('Entry Tab'!E103)="Wife",TRIM('Entry Tab'!E103)="Husband"),"Spouse","Child")))</f>
        <v/>
      </c>
      <c r="AD102" s="44" t="str">
        <f>IF(B102="","",IF('Entry Tab'!AC103="",0,1))</f>
        <v/>
      </c>
      <c r="AE102" s="44" t="str">
        <f t="shared" si="17"/>
        <v/>
      </c>
      <c r="AF102" s="44" t="str">
        <f>IF(AE102="","",IF(AC102&lt;&gt;"Subscriber","",IF('Entry Tab'!AC103="","0",AE102)))</f>
        <v/>
      </c>
    </row>
    <row r="103" spans="1:32" x14ac:dyDescent="0.2">
      <c r="A103" s="36" t="str">
        <f t="shared" si="18"/>
        <v/>
      </c>
      <c r="B103" s="36" t="str">
        <f>IF('Entry Tab'!A104="","",IF(TRIM('Entry Tab'!E104)="","Subscriber",IF(OR(TRIM('Entry Tab'!E104)="Wife",TRIM('Entry Tab'!E104)="Husband"),"Spouse","Child")))</f>
        <v/>
      </c>
      <c r="C103" s="85" t="str">
        <f>IF(TRIM('Entry Tab'!A104)="","",TRIM('Entry Tab'!A104))</f>
        <v/>
      </c>
      <c r="D103" s="85" t="str">
        <f>IF(TRIM('Entry Tab'!A104)="","",TRIM('Entry Tab'!B104))</f>
        <v/>
      </c>
      <c r="E103" s="69" t="str">
        <f>IF(B103="Subscriber",'Entry Tab'!L104,"")</f>
        <v/>
      </c>
      <c r="F103" s="86" t="str">
        <f>IF('Entry Tab'!F104="","",'Entry Tab'!F104)</f>
        <v/>
      </c>
      <c r="G103" s="85" t="str">
        <f>IF(TRIM('Entry Tab'!G104)="","",TRIM('Entry Tab'!G104))</f>
        <v/>
      </c>
      <c r="H103" s="36" t="str">
        <f>IF(TRIM('Entry Tab'!A104)="","",IF(B103&lt;&gt;"Subscriber","",IF(AND(B103="Subscriber",OR(TRIM('Entry Tab'!AO104)&lt;&gt;"",TRIM('Entry Tab'!AN104)&lt;&gt;"",TRIM('Entry Tab'!AP104)&lt;&gt;"")),$AP$1,"0")))</f>
        <v/>
      </c>
      <c r="I103" s="71" t="str">
        <f>IF(TRIM('Entry Tab'!A104)="","","N")</f>
        <v/>
      </c>
      <c r="J103" s="42" t="str">
        <f>IF(B103&lt;&gt;"Subscriber","",IF('Entry Tab'!W104="",'QRS Subscriber Census Converter'!T103,IF('Entry Tab'!W104="Spousal Coverage",8,IF('Entry Tab'!W104="Medicare",11,IF('Entry Tab'!W104="Health coverage through another job",9,IF(OR('Entry Tab'!W104="Do not want",'Entry Tab'!W104="Other (provide reason here)"),12,10))))))</f>
        <v/>
      </c>
      <c r="K103" s="42" t="str">
        <f>IF(TRIM('Entry Tab'!A104)="","",IF(B103&lt;&gt;"Subscriber","",IF(AND(B103="Subscriber",dental="No"),13,IF(TRIM('Entry Tab'!X104)&lt;&gt;"",IF('Entry Tab'!X104="Spousal Coverage",8,13),IF(Z103="","",Z103)))))</f>
        <v/>
      </c>
      <c r="L103" s="36" t="str">
        <f t="shared" si="11"/>
        <v/>
      </c>
      <c r="M103" s="36" t="str">
        <f>IF(B103&lt;&gt;"Subscriber","",IF(disability="No",0,IF(AND(B103="Subscriber",'Entry Tab'!AE104&lt;&gt;""),1,0)))</f>
        <v/>
      </c>
      <c r="N103" s="37" t="str">
        <f>IF(B103&lt;&gt;"Subscriber","",IF(AND(B103="Subscriber",otherLoc="No"),workZip,'Entry Tab'!P104))</f>
        <v/>
      </c>
      <c r="O103" s="112"/>
      <c r="P103" s="36" t="str">
        <f t="shared" si="19"/>
        <v/>
      </c>
      <c r="Q103" s="36" t="str">
        <f>IF('Entry Tab'!A104="","",IF(TRIM('Entry Tab'!E104)="","Subscriber",IF(OR(TRIM('Entry Tab'!E104)="Wife",TRIM('Entry Tab'!E104)="Husband"),"Spouse","Child")))</f>
        <v/>
      </c>
      <c r="R103" s="44" t="str">
        <f>IF(B103="","",IF('Entry Tab'!W104&lt;&gt;"",0,IF(Q103="Subscriber",1,IF(Q103="Spouse",1,0.01))))</f>
        <v/>
      </c>
      <c r="S103" s="44" t="str">
        <f t="shared" si="12"/>
        <v/>
      </c>
      <c r="T103" s="44" t="str">
        <f t="shared" si="13"/>
        <v/>
      </c>
      <c r="U103" s="113"/>
      <c r="V103" s="36" t="str">
        <f t="shared" si="20"/>
        <v/>
      </c>
      <c r="W103" s="36" t="str">
        <f>IF('Entry Tab'!A104="","",IF('Entry Tab'!X104&lt;&gt;"","Waive",IF(TRIM('Entry Tab'!E104)="","Subscriber",IF(OR(TRIM('Entry Tab'!E104)="Wife",TRIM('Entry Tab'!E104)="Husband"),"Spouse","Child"))))</f>
        <v/>
      </c>
      <c r="X103" s="44" t="str">
        <f t="shared" si="14"/>
        <v/>
      </c>
      <c r="Y103" s="44" t="str">
        <f t="shared" si="15"/>
        <v/>
      </c>
      <c r="Z103" s="44" t="str">
        <f t="shared" si="16"/>
        <v/>
      </c>
      <c r="AB103" s="36" t="str">
        <f t="shared" si="21"/>
        <v/>
      </c>
      <c r="AC103" s="36" t="str">
        <f>IF('Entry Tab'!A104="","",IF(TRIM('Entry Tab'!E104)="","Subscriber",IF(OR(TRIM('Entry Tab'!E104)="Wife",TRIM('Entry Tab'!E104)="Husband"),"Spouse","Child")))</f>
        <v/>
      </c>
      <c r="AD103" s="44" t="str">
        <f>IF(B103="","",IF('Entry Tab'!AC104="",0,1))</f>
        <v/>
      </c>
      <c r="AE103" s="44" t="str">
        <f t="shared" si="17"/>
        <v/>
      </c>
      <c r="AF103" s="44" t="str">
        <f>IF(AE103="","",IF(AC103&lt;&gt;"Subscriber","",IF('Entry Tab'!AC104="","0",AE103)))</f>
        <v/>
      </c>
    </row>
    <row r="104" spans="1:32" x14ac:dyDescent="0.2">
      <c r="A104" s="36" t="str">
        <f t="shared" si="18"/>
        <v/>
      </c>
      <c r="B104" s="36" t="str">
        <f>IF('Entry Tab'!A105="","",IF(TRIM('Entry Tab'!E105)="","Subscriber",IF(OR(TRIM('Entry Tab'!E105)="Wife",TRIM('Entry Tab'!E105)="Husband"),"Spouse","Child")))</f>
        <v/>
      </c>
      <c r="C104" s="85" t="str">
        <f>IF(TRIM('Entry Tab'!A105)="","",TRIM('Entry Tab'!A105))</f>
        <v/>
      </c>
      <c r="D104" s="85" t="str">
        <f>IF(TRIM('Entry Tab'!A105)="","",TRIM('Entry Tab'!B105))</f>
        <v/>
      </c>
      <c r="E104" s="69" t="str">
        <f>IF(B104="Subscriber",'Entry Tab'!L105,"")</f>
        <v/>
      </c>
      <c r="F104" s="86" t="str">
        <f>IF('Entry Tab'!F105="","",'Entry Tab'!F105)</f>
        <v/>
      </c>
      <c r="G104" s="85" t="str">
        <f>IF(TRIM('Entry Tab'!G105)="","",TRIM('Entry Tab'!G105))</f>
        <v/>
      </c>
      <c r="H104" s="36" t="str">
        <f>IF(TRIM('Entry Tab'!A105)="","",IF(B104&lt;&gt;"Subscriber","",IF(AND(B104="Subscriber",OR(TRIM('Entry Tab'!AO105)&lt;&gt;"",TRIM('Entry Tab'!AN105)&lt;&gt;"",TRIM('Entry Tab'!AP105)&lt;&gt;"")),$AP$1,"0")))</f>
        <v/>
      </c>
      <c r="I104" s="71" t="str">
        <f>IF(TRIM('Entry Tab'!A105)="","","N")</f>
        <v/>
      </c>
      <c r="J104" s="42" t="str">
        <f>IF(B104&lt;&gt;"Subscriber","",IF('Entry Tab'!W105="",'QRS Subscriber Census Converter'!T104,IF('Entry Tab'!W105="Spousal Coverage",8,IF('Entry Tab'!W105="Medicare",11,IF('Entry Tab'!W105="Health coverage through another job",9,IF(OR('Entry Tab'!W105="Do not want",'Entry Tab'!W105="Other (provide reason here)"),12,10))))))</f>
        <v/>
      </c>
      <c r="K104" s="42" t="str">
        <f>IF(TRIM('Entry Tab'!A105)="","",IF(B104&lt;&gt;"Subscriber","",IF(AND(B104="Subscriber",dental="No"),13,IF(TRIM('Entry Tab'!X105)&lt;&gt;"",IF('Entry Tab'!X105="Spousal Coverage",8,13),IF(Z104="","",Z104)))))</f>
        <v/>
      </c>
      <c r="L104" s="36" t="str">
        <f t="shared" si="11"/>
        <v/>
      </c>
      <c r="M104" s="36" t="str">
        <f>IF(B104&lt;&gt;"Subscriber","",IF(disability="No",0,IF(AND(B104="Subscriber",'Entry Tab'!AE105&lt;&gt;""),1,0)))</f>
        <v/>
      </c>
      <c r="N104" s="37" t="str">
        <f>IF(B104&lt;&gt;"Subscriber","",IF(AND(B104="Subscriber",otherLoc="No"),workZip,'Entry Tab'!P105))</f>
        <v/>
      </c>
      <c r="O104" s="112"/>
      <c r="P104" s="36" t="str">
        <f t="shared" si="19"/>
        <v/>
      </c>
      <c r="Q104" s="36" t="str">
        <f>IF('Entry Tab'!A105="","",IF(TRIM('Entry Tab'!E105)="","Subscriber",IF(OR(TRIM('Entry Tab'!E105)="Wife",TRIM('Entry Tab'!E105)="Husband"),"Spouse","Child")))</f>
        <v/>
      </c>
      <c r="R104" s="44" t="str">
        <f>IF(B104="","",IF('Entry Tab'!W105&lt;&gt;"",0,IF(Q104="Subscriber",1,IF(Q104="Spouse",1,0.01))))</f>
        <v/>
      </c>
      <c r="S104" s="44" t="str">
        <f t="shared" si="12"/>
        <v/>
      </c>
      <c r="T104" s="44" t="str">
        <f t="shared" si="13"/>
        <v/>
      </c>
      <c r="U104" s="113"/>
      <c r="V104" s="36" t="str">
        <f t="shared" si="20"/>
        <v/>
      </c>
      <c r="W104" s="36" t="str">
        <f>IF('Entry Tab'!A105="","",IF('Entry Tab'!X105&lt;&gt;"","Waive",IF(TRIM('Entry Tab'!E105)="","Subscriber",IF(OR(TRIM('Entry Tab'!E105)="Wife",TRIM('Entry Tab'!E105)="Husband"),"Spouse","Child"))))</f>
        <v/>
      </c>
      <c r="X104" s="44" t="str">
        <f t="shared" si="14"/>
        <v/>
      </c>
      <c r="Y104" s="44" t="str">
        <f t="shared" si="15"/>
        <v/>
      </c>
      <c r="Z104" s="44" t="str">
        <f t="shared" si="16"/>
        <v/>
      </c>
      <c r="AB104" s="36" t="str">
        <f t="shared" si="21"/>
        <v/>
      </c>
      <c r="AC104" s="36" t="str">
        <f>IF('Entry Tab'!A105="","",IF(TRIM('Entry Tab'!E105)="","Subscriber",IF(OR(TRIM('Entry Tab'!E105)="Wife",TRIM('Entry Tab'!E105)="Husband"),"Spouse","Child")))</f>
        <v/>
      </c>
      <c r="AD104" s="44" t="str">
        <f>IF(B104="","",IF('Entry Tab'!AC105="",0,1))</f>
        <v/>
      </c>
      <c r="AE104" s="44" t="str">
        <f t="shared" si="17"/>
        <v/>
      </c>
      <c r="AF104" s="44" t="str">
        <f>IF(AE104="","",IF(AC104&lt;&gt;"Subscriber","",IF('Entry Tab'!AC105="","0",AE104)))</f>
        <v/>
      </c>
    </row>
    <row r="105" spans="1:32" x14ac:dyDescent="0.2">
      <c r="A105" s="36" t="str">
        <f t="shared" si="18"/>
        <v/>
      </c>
      <c r="B105" s="36" t="str">
        <f>IF('Entry Tab'!A106="","",IF(TRIM('Entry Tab'!E106)="","Subscriber",IF(OR(TRIM('Entry Tab'!E106)="Wife",TRIM('Entry Tab'!E106)="Husband"),"Spouse","Child")))</f>
        <v/>
      </c>
      <c r="C105" s="85" t="str">
        <f>IF(TRIM('Entry Tab'!A106)="","",TRIM('Entry Tab'!A106))</f>
        <v/>
      </c>
      <c r="D105" s="85" t="str">
        <f>IF(TRIM('Entry Tab'!A106)="","",TRIM('Entry Tab'!B106))</f>
        <v/>
      </c>
      <c r="E105" s="69" t="str">
        <f>IF(B105="Subscriber",'Entry Tab'!L106,"")</f>
        <v/>
      </c>
      <c r="F105" s="86" t="str">
        <f>IF('Entry Tab'!F106="","",'Entry Tab'!F106)</f>
        <v/>
      </c>
      <c r="G105" s="85" t="str">
        <f>IF(TRIM('Entry Tab'!G106)="","",TRIM('Entry Tab'!G106))</f>
        <v/>
      </c>
      <c r="H105" s="36" t="str">
        <f>IF(TRIM('Entry Tab'!A106)="","",IF(B105&lt;&gt;"Subscriber","",IF(AND(B105="Subscriber",OR(TRIM('Entry Tab'!AO106)&lt;&gt;"",TRIM('Entry Tab'!AN106)&lt;&gt;"",TRIM('Entry Tab'!AP106)&lt;&gt;"")),$AP$1,"0")))</f>
        <v/>
      </c>
      <c r="I105" s="71" t="str">
        <f>IF(TRIM('Entry Tab'!A106)="","","N")</f>
        <v/>
      </c>
      <c r="J105" s="42" t="str">
        <f>IF(B105&lt;&gt;"Subscriber","",IF('Entry Tab'!W106="",'QRS Subscriber Census Converter'!T105,IF('Entry Tab'!W106="Spousal Coverage",8,IF('Entry Tab'!W106="Medicare",11,IF('Entry Tab'!W106="Health coverage through another job",9,IF(OR('Entry Tab'!W106="Do not want",'Entry Tab'!W106="Other (provide reason here)"),12,10))))))</f>
        <v/>
      </c>
      <c r="K105" s="42" t="str">
        <f>IF(TRIM('Entry Tab'!A106)="","",IF(B105&lt;&gt;"Subscriber","",IF(AND(B105="Subscriber",dental="No"),13,IF(TRIM('Entry Tab'!X106)&lt;&gt;"",IF('Entry Tab'!X106="Spousal Coverage",8,13),IF(Z105="","",Z105)))))</f>
        <v/>
      </c>
      <c r="L105" s="36" t="str">
        <f t="shared" si="11"/>
        <v/>
      </c>
      <c r="M105" s="36" t="str">
        <f>IF(B105&lt;&gt;"Subscriber","",IF(disability="No",0,IF(AND(B105="Subscriber",'Entry Tab'!AE106&lt;&gt;""),1,0)))</f>
        <v/>
      </c>
      <c r="N105" s="37" t="str">
        <f>IF(B105&lt;&gt;"Subscriber","",IF(AND(B105="Subscriber",otherLoc="No"),workZip,'Entry Tab'!P106))</f>
        <v/>
      </c>
      <c r="O105" s="112"/>
      <c r="P105" s="36" t="str">
        <f t="shared" si="19"/>
        <v/>
      </c>
      <c r="Q105" s="36" t="str">
        <f>IF('Entry Tab'!A106="","",IF(TRIM('Entry Tab'!E106)="","Subscriber",IF(OR(TRIM('Entry Tab'!E106)="Wife",TRIM('Entry Tab'!E106)="Husband"),"Spouse","Child")))</f>
        <v/>
      </c>
      <c r="R105" s="44" t="str">
        <f>IF(B105="","",IF('Entry Tab'!W106&lt;&gt;"",0,IF(Q105="Subscriber",1,IF(Q105="Spouse",1,0.01))))</f>
        <v/>
      </c>
      <c r="S105" s="44" t="str">
        <f t="shared" si="12"/>
        <v/>
      </c>
      <c r="T105" s="44" t="str">
        <f t="shared" si="13"/>
        <v/>
      </c>
      <c r="U105" s="113"/>
      <c r="V105" s="36" t="str">
        <f t="shared" si="20"/>
        <v/>
      </c>
      <c r="W105" s="36" t="str">
        <f>IF('Entry Tab'!A106="","",IF('Entry Tab'!X106&lt;&gt;"","Waive",IF(TRIM('Entry Tab'!E106)="","Subscriber",IF(OR(TRIM('Entry Tab'!E106)="Wife",TRIM('Entry Tab'!E106)="Husband"),"Spouse","Child"))))</f>
        <v/>
      </c>
      <c r="X105" s="44" t="str">
        <f t="shared" si="14"/>
        <v/>
      </c>
      <c r="Y105" s="44" t="str">
        <f t="shared" si="15"/>
        <v/>
      </c>
      <c r="Z105" s="44" t="str">
        <f t="shared" si="16"/>
        <v/>
      </c>
      <c r="AB105" s="36" t="str">
        <f t="shared" si="21"/>
        <v/>
      </c>
      <c r="AC105" s="36" t="str">
        <f>IF('Entry Tab'!A106="","",IF(TRIM('Entry Tab'!E106)="","Subscriber",IF(OR(TRIM('Entry Tab'!E106)="Wife",TRIM('Entry Tab'!E106)="Husband"),"Spouse","Child")))</f>
        <v/>
      </c>
      <c r="AD105" s="44" t="str">
        <f>IF(B105="","",IF('Entry Tab'!AC106="",0,1))</f>
        <v/>
      </c>
      <c r="AE105" s="44" t="str">
        <f t="shared" si="17"/>
        <v/>
      </c>
      <c r="AF105" s="44" t="str">
        <f>IF(AE105="","",IF(AC105&lt;&gt;"Subscriber","",IF('Entry Tab'!AC106="","0",AE105)))</f>
        <v/>
      </c>
    </row>
    <row r="106" spans="1:32" x14ac:dyDescent="0.2">
      <c r="A106" s="36" t="str">
        <f t="shared" si="18"/>
        <v/>
      </c>
      <c r="B106" s="36" t="str">
        <f>IF('Entry Tab'!A107="","",IF(TRIM('Entry Tab'!E107)="","Subscriber",IF(OR(TRIM('Entry Tab'!E107)="Wife",TRIM('Entry Tab'!E107)="Husband"),"Spouse","Child")))</f>
        <v/>
      </c>
      <c r="C106" s="85" t="str">
        <f>IF(TRIM('Entry Tab'!A107)="","",TRIM('Entry Tab'!A107))</f>
        <v/>
      </c>
      <c r="D106" s="85" t="str">
        <f>IF(TRIM('Entry Tab'!A107)="","",TRIM('Entry Tab'!B107))</f>
        <v/>
      </c>
      <c r="E106" s="69" t="str">
        <f>IF(B106="Subscriber",'Entry Tab'!L107,"")</f>
        <v/>
      </c>
      <c r="F106" s="86" t="str">
        <f>IF('Entry Tab'!F107="","",'Entry Tab'!F107)</f>
        <v/>
      </c>
      <c r="G106" s="85" t="str">
        <f>IF(TRIM('Entry Tab'!G107)="","",TRIM('Entry Tab'!G107))</f>
        <v/>
      </c>
      <c r="H106" s="36" t="str">
        <f>IF(TRIM('Entry Tab'!A107)="","",IF(B106&lt;&gt;"Subscriber","",IF(AND(B106="Subscriber",OR(TRIM('Entry Tab'!AO107)&lt;&gt;"",TRIM('Entry Tab'!AN107)&lt;&gt;"",TRIM('Entry Tab'!AP107)&lt;&gt;"")),$AP$1,"0")))</f>
        <v/>
      </c>
      <c r="I106" s="71" t="str">
        <f>IF(TRIM('Entry Tab'!A107)="","","N")</f>
        <v/>
      </c>
      <c r="J106" s="42" t="str">
        <f>IF(B106&lt;&gt;"Subscriber","",IF('Entry Tab'!W107="",'QRS Subscriber Census Converter'!T106,IF('Entry Tab'!W107="Spousal Coverage",8,IF('Entry Tab'!W107="Medicare",11,IF('Entry Tab'!W107="Health coverage through another job",9,IF(OR('Entry Tab'!W107="Do not want",'Entry Tab'!W107="Other (provide reason here)"),12,10))))))</f>
        <v/>
      </c>
      <c r="K106" s="42" t="str">
        <f>IF(TRIM('Entry Tab'!A107)="","",IF(B106&lt;&gt;"Subscriber","",IF(AND(B106="Subscriber",dental="No"),13,IF(TRIM('Entry Tab'!X107)&lt;&gt;"",IF('Entry Tab'!X107="Spousal Coverage",8,13),IF(Z106="","",Z106)))))</f>
        <v/>
      </c>
      <c r="L106" s="36" t="str">
        <f t="shared" si="11"/>
        <v/>
      </c>
      <c r="M106" s="36" t="str">
        <f>IF(B106&lt;&gt;"Subscriber","",IF(disability="No",0,IF(AND(B106="Subscriber",'Entry Tab'!AE107&lt;&gt;""),1,0)))</f>
        <v/>
      </c>
      <c r="N106" s="37" t="str">
        <f>IF(B106&lt;&gt;"Subscriber","",IF(AND(B106="Subscriber",otherLoc="No"),workZip,'Entry Tab'!P107))</f>
        <v/>
      </c>
      <c r="O106" s="112"/>
      <c r="P106" s="36" t="str">
        <f t="shared" si="19"/>
        <v/>
      </c>
      <c r="Q106" s="36" t="str">
        <f>IF('Entry Tab'!A107="","",IF(TRIM('Entry Tab'!E107)="","Subscriber",IF(OR(TRIM('Entry Tab'!E107)="Wife",TRIM('Entry Tab'!E107)="Husband"),"Spouse","Child")))</f>
        <v/>
      </c>
      <c r="R106" s="44" t="str">
        <f>IF(B106="","",IF('Entry Tab'!W107&lt;&gt;"",0,IF(Q106="Subscriber",1,IF(Q106="Spouse",1,0.01))))</f>
        <v/>
      </c>
      <c r="S106" s="44" t="str">
        <f t="shared" si="12"/>
        <v/>
      </c>
      <c r="T106" s="44" t="str">
        <f t="shared" si="13"/>
        <v/>
      </c>
      <c r="U106" s="113"/>
      <c r="V106" s="36" t="str">
        <f t="shared" si="20"/>
        <v/>
      </c>
      <c r="W106" s="36" t="str">
        <f>IF('Entry Tab'!A107="","",IF('Entry Tab'!X107&lt;&gt;"","Waive",IF(TRIM('Entry Tab'!E107)="","Subscriber",IF(OR(TRIM('Entry Tab'!E107)="Wife",TRIM('Entry Tab'!E107)="Husband"),"Spouse","Child"))))</f>
        <v/>
      </c>
      <c r="X106" s="44" t="str">
        <f t="shared" si="14"/>
        <v/>
      </c>
      <c r="Y106" s="44" t="str">
        <f t="shared" si="15"/>
        <v/>
      </c>
      <c r="Z106" s="44" t="str">
        <f t="shared" si="16"/>
        <v/>
      </c>
      <c r="AB106" s="36" t="str">
        <f t="shared" si="21"/>
        <v/>
      </c>
      <c r="AC106" s="36" t="str">
        <f>IF('Entry Tab'!A107="","",IF(TRIM('Entry Tab'!E107)="","Subscriber",IF(OR(TRIM('Entry Tab'!E107)="Wife",TRIM('Entry Tab'!E107)="Husband"),"Spouse","Child")))</f>
        <v/>
      </c>
      <c r="AD106" s="44" t="str">
        <f>IF(B106="","",IF('Entry Tab'!AC107="",0,1))</f>
        <v/>
      </c>
      <c r="AE106" s="44" t="str">
        <f t="shared" si="17"/>
        <v/>
      </c>
      <c r="AF106" s="44" t="str">
        <f>IF(AE106="","",IF(AC106&lt;&gt;"Subscriber","",IF('Entry Tab'!AC107="","0",AE106)))</f>
        <v/>
      </c>
    </row>
    <row r="107" spans="1:32" x14ac:dyDescent="0.2">
      <c r="A107" s="36" t="str">
        <f t="shared" si="18"/>
        <v/>
      </c>
      <c r="B107" s="36" t="str">
        <f>IF('Entry Tab'!A108="","",IF(TRIM('Entry Tab'!E108)="","Subscriber",IF(OR(TRIM('Entry Tab'!E108)="Wife",TRIM('Entry Tab'!E108)="Husband"),"Spouse","Child")))</f>
        <v/>
      </c>
      <c r="C107" s="85" t="str">
        <f>IF(TRIM('Entry Tab'!A108)="","",TRIM('Entry Tab'!A108))</f>
        <v/>
      </c>
      <c r="D107" s="85" t="str">
        <f>IF(TRIM('Entry Tab'!A108)="","",TRIM('Entry Tab'!B108))</f>
        <v/>
      </c>
      <c r="E107" s="69" t="str">
        <f>IF(B107="Subscriber",'Entry Tab'!L108,"")</f>
        <v/>
      </c>
      <c r="F107" s="86" t="str">
        <f>IF('Entry Tab'!F108="","",'Entry Tab'!F108)</f>
        <v/>
      </c>
      <c r="G107" s="85" t="str">
        <f>IF(TRIM('Entry Tab'!G108)="","",TRIM('Entry Tab'!G108))</f>
        <v/>
      </c>
      <c r="H107" s="36" t="str">
        <f>IF(TRIM('Entry Tab'!A108)="","",IF(B107&lt;&gt;"Subscriber","",IF(AND(B107="Subscriber",OR(TRIM('Entry Tab'!AO108)&lt;&gt;"",TRIM('Entry Tab'!AN108)&lt;&gt;"",TRIM('Entry Tab'!AP108)&lt;&gt;"")),$AP$1,"0")))</f>
        <v/>
      </c>
      <c r="I107" s="71" t="str">
        <f>IF(TRIM('Entry Tab'!A108)="","","N")</f>
        <v/>
      </c>
      <c r="J107" s="42" t="str">
        <f>IF(B107&lt;&gt;"Subscriber","",IF('Entry Tab'!W108="",'QRS Subscriber Census Converter'!T107,IF('Entry Tab'!W108="Spousal Coverage",8,IF('Entry Tab'!W108="Medicare",11,IF('Entry Tab'!W108="Health coverage through another job",9,IF(OR('Entry Tab'!W108="Do not want",'Entry Tab'!W108="Other (provide reason here)"),12,10))))))</f>
        <v/>
      </c>
      <c r="K107" s="42" t="str">
        <f>IF(TRIM('Entry Tab'!A108)="","",IF(B107&lt;&gt;"Subscriber","",IF(AND(B107="Subscriber",dental="No"),13,IF(TRIM('Entry Tab'!X108)&lt;&gt;"",IF('Entry Tab'!X108="Spousal Coverage",8,13),IF(Z107="","",Z107)))))</f>
        <v/>
      </c>
      <c r="L107" s="36" t="str">
        <f t="shared" si="11"/>
        <v/>
      </c>
      <c r="M107" s="36" t="str">
        <f>IF(B107&lt;&gt;"Subscriber","",IF(disability="No",0,IF(AND(B107="Subscriber",'Entry Tab'!AE108&lt;&gt;""),1,0)))</f>
        <v/>
      </c>
      <c r="N107" s="37" t="str">
        <f>IF(B107&lt;&gt;"Subscriber","",IF(AND(B107="Subscriber",otherLoc="No"),workZip,'Entry Tab'!P108))</f>
        <v/>
      </c>
      <c r="O107" s="112"/>
      <c r="P107" s="36" t="str">
        <f t="shared" si="19"/>
        <v/>
      </c>
      <c r="Q107" s="36" t="str">
        <f>IF('Entry Tab'!A108="","",IF(TRIM('Entry Tab'!E108)="","Subscriber",IF(OR(TRIM('Entry Tab'!E108)="Wife",TRIM('Entry Tab'!E108)="Husband"),"Spouse","Child")))</f>
        <v/>
      </c>
      <c r="R107" s="44" t="str">
        <f>IF(B107="","",IF('Entry Tab'!W108&lt;&gt;"",0,IF(Q107="Subscriber",1,IF(Q107="Spouse",1,0.01))))</f>
        <v/>
      </c>
      <c r="S107" s="44" t="str">
        <f t="shared" si="12"/>
        <v/>
      </c>
      <c r="T107" s="44" t="str">
        <f t="shared" si="13"/>
        <v/>
      </c>
      <c r="U107" s="113"/>
      <c r="V107" s="36" t="str">
        <f t="shared" si="20"/>
        <v/>
      </c>
      <c r="W107" s="36" t="str">
        <f>IF('Entry Tab'!A108="","",IF('Entry Tab'!X108&lt;&gt;"","Waive",IF(TRIM('Entry Tab'!E108)="","Subscriber",IF(OR(TRIM('Entry Tab'!E108)="Wife",TRIM('Entry Tab'!E108)="Husband"),"Spouse","Child"))))</f>
        <v/>
      </c>
      <c r="X107" s="44" t="str">
        <f t="shared" si="14"/>
        <v/>
      </c>
      <c r="Y107" s="44" t="str">
        <f t="shared" si="15"/>
        <v/>
      </c>
      <c r="Z107" s="44" t="str">
        <f t="shared" si="16"/>
        <v/>
      </c>
      <c r="AB107" s="36" t="str">
        <f t="shared" si="21"/>
        <v/>
      </c>
      <c r="AC107" s="36" t="str">
        <f>IF('Entry Tab'!A108="","",IF(TRIM('Entry Tab'!E108)="","Subscriber",IF(OR(TRIM('Entry Tab'!E108)="Wife",TRIM('Entry Tab'!E108)="Husband"),"Spouse","Child")))</f>
        <v/>
      </c>
      <c r="AD107" s="44" t="str">
        <f>IF(B107="","",IF('Entry Tab'!AC108="",0,1))</f>
        <v/>
      </c>
      <c r="AE107" s="44" t="str">
        <f t="shared" si="17"/>
        <v/>
      </c>
      <c r="AF107" s="44" t="str">
        <f>IF(AE107="","",IF(AC107&lt;&gt;"Subscriber","",IF('Entry Tab'!AC108="","0",AE107)))</f>
        <v/>
      </c>
    </row>
    <row r="108" spans="1:32" x14ac:dyDescent="0.2">
      <c r="A108" s="36" t="str">
        <f t="shared" si="18"/>
        <v/>
      </c>
      <c r="B108" s="36" t="str">
        <f>IF('Entry Tab'!A109="","",IF(TRIM('Entry Tab'!E109)="","Subscriber",IF(OR(TRIM('Entry Tab'!E109)="Wife",TRIM('Entry Tab'!E109)="Husband"),"Spouse","Child")))</f>
        <v/>
      </c>
      <c r="C108" s="85" t="str">
        <f>IF(TRIM('Entry Tab'!A109)="","",TRIM('Entry Tab'!A109))</f>
        <v/>
      </c>
      <c r="D108" s="85" t="str">
        <f>IF(TRIM('Entry Tab'!A109)="","",TRIM('Entry Tab'!B109))</f>
        <v/>
      </c>
      <c r="E108" s="69" t="str">
        <f>IF(B108="Subscriber",'Entry Tab'!L109,"")</f>
        <v/>
      </c>
      <c r="F108" s="86" t="str">
        <f>IF('Entry Tab'!F109="","",'Entry Tab'!F109)</f>
        <v/>
      </c>
      <c r="G108" s="85" t="str">
        <f>IF(TRIM('Entry Tab'!G109)="","",TRIM('Entry Tab'!G109))</f>
        <v/>
      </c>
      <c r="H108" s="36" t="str">
        <f>IF(TRIM('Entry Tab'!A109)="","",IF(B108&lt;&gt;"Subscriber","",IF(AND(B108="Subscriber",OR(TRIM('Entry Tab'!AO109)&lt;&gt;"",TRIM('Entry Tab'!AN109)&lt;&gt;"",TRIM('Entry Tab'!AP109)&lt;&gt;"")),$AP$1,"0")))</f>
        <v/>
      </c>
      <c r="I108" s="71" t="str">
        <f>IF(TRIM('Entry Tab'!A109)="","","N")</f>
        <v/>
      </c>
      <c r="J108" s="42" t="str">
        <f>IF(B108&lt;&gt;"Subscriber","",IF('Entry Tab'!W109="",'QRS Subscriber Census Converter'!T108,IF('Entry Tab'!W109="Spousal Coverage",8,IF('Entry Tab'!W109="Medicare",11,IF('Entry Tab'!W109="Health coverage through another job",9,IF(OR('Entry Tab'!W109="Do not want",'Entry Tab'!W109="Other (provide reason here)"),12,10))))))</f>
        <v/>
      </c>
      <c r="K108" s="42" t="str">
        <f>IF(TRIM('Entry Tab'!A109)="","",IF(B108&lt;&gt;"Subscriber","",IF(AND(B108="Subscriber",dental="No"),13,IF(TRIM('Entry Tab'!X109)&lt;&gt;"",IF('Entry Tab'!X109="Spousal Coverage",8,13),IF(Z108="","",Z108)))))</f>
        <v/>
      </c>
      <c r="L108" s="36" t="str">
        <f t="shared" si="11"/>
        <v/>
      </c>
      <c r="M108" s="36" t="str">
        <f>IF(B108&lt;&gt;"Subscriber","",IF(disability="No",0,IF(AND(B108="Subscriber",'Entry Tab'!AE109&lt;&gt;""),1,0)))</f>
        <v/>
      </c>
      <c r="N108" s="37" t="str">
        <f>IF(B108&lt;&gt;"Subscriber","",IF(AND(B108="Subscriber",otherLoc="No"),workZip,'Entry Tab'!P109))</f>
        <v/>
      </c>
      <c r="O108" s="112"/>
      <c r="P108" s="36" t="str">
        <f t="shared" si="19"/>
        <v/>
      </c>
      <c r="Q108" s="36" t="str">
        <f>IF('Entry Tab'!A109="","",IF(TRIM('Entry Tab'!E109)="","Subscriber",IF(OR(TRIM('Entry Tab'!E109)="Wife",TRIM('Entry Tab'!E109)="Husband"),"Spouse","Child")))</f>
        <v/>
      </c>
      <c r="R108" s="44" t="str">
        <f>IF(B108="","",IF('Entry Tab'!W109&lt;&gt;"",0,IF(Q108="Subscriber",1,IF(Q108="Spouse",1,0.01))))</f>
        <v/>
      </c>
      <c r="S108" s="44" t="str">
        <f t="shared" si="12"/>
        <v/>
      </c>
      <c r="T108" s="44" t="str">
        <f t="shared" si="13"/>
        <v/>
      </c>
      <c r="U108" s="113"/>
      <c r="V108" s="36" t="str">
        <f t="shared" si="20"/>
        <v/>
      </c>
      <c r="W108" s="36" t="str">
        <f>IF('Entry Tab'!A109="","",IF('Entry Tab'!X109&lt;&gt;"","Waive",IF(TRIM('Entry Tab'!E109)="","Subscriber",IF(OR(TRIM('Entry Tab'!E109)="Wife",TRIM('Entry Tab'!E109)="Husband"),"Spouse","Child"))))</f>
        <v/>
      </c>
      <c r="X108" s="44" t="str">
        <f t="shared" si="14"/>
        <v/>
      </c>
      <c r="Y108" s="44" t="str">
        <f t="shared" si="15"/>
        <v/>
      </c>
      <c r="Z108" s="44" t="str">
        <f t="shared" si="16"/>
        <v/>
      </c>
      <c r="AB108" s="36" t="str">
        <f t="shared" si="21"/>
        <v/>
      </c>
      <c r="AC108" s="36" t="str">
        <f>IF('Entry Tab'!A109="","",IF(TRIM('Entry Tab'!E109)="","Subscriber",IF(OR(TRIM('Entry Tab'!E109)="Wife",TRIM('Entry Tab'!E109)="Husband"),"Spouse","Child")))</f>
        <v/>
      </c>
      <c r="AD108" s="44" t="str">
        <f>IF(B108="","",IF('Entry Tab'!AC109="",0,1))</f>
        <v/>
      </c>
      <c r="AE108" s="44" t="str">
        <f t="shared" si="17"/>
        <v/>
      </c>
      <c r="AF108" s="44" t="str">
        <f>IF(AE108="","",IF(AC108&lt;&gt;"Subscriber","",IF('Entry Tab'!AC109="","0",AE108)))</f>
        <v/>
      </c>
    </row>
    <row r="109" spans="1:32" x14ac:dyDescent="0.2">
      <c r="A109" s="36" t="str">
        <f t="shared" si="18"/>
        <v/>
      </c>
      <c r="B109" s="36" t="str">
        <f>IF('Entry Tab'!A110="","",IF(TRIM('Entry Tab'!E110)="","Subscriber",IF(OR(TRIM('Entry Tab'!E110)="Wife",TRIM('Entry Tab'!E110)="Husband"),"Spouse","Child")))</f>
        <v/>
      </c>
      <c r="C109" s="85" t="str">
        <f>IF(TRIM('Entry Tab'!A110)="","",TRIM('Entry Tab'!A110))</f>
        <v/>
      </c>
      <c r="D109" s="85" t="str">
        <f>IF(TRIM('Entry Tab'!A110)="","",TRIM('Entry Tab'!B110))</f>
        <v/>
      </c>
      <c r="E109" s="69" t="str">
        <f>IF(B109="Subscriber",'Entry Tab'!L110,"")</f>
        <v/>
      </c>
      <c r="F109" s="86" t="str">
        <f>IF('Entry Tab'!F110="","",'Entry Tab'!F110)</f>
        <v/>
      </c>
      <c r="G109" s="85" t="str">
        <f>IF(TRIM('Entry Tab'!G110)="","",TRIM('Entry Tab'!G110))</f>
        <v/>
      </c>
      <c r="H109" s="36" t="str">
        <f>IF(TRIM('Entry Tab'!A110)="","",IF(B109&lt;&gt;"Subscriber","",IF(AND(B109="Subscriber",OR(TRIM('Entry Tab'!AO110)&lt;&gt;"",TRIM('Entry Tab'!AN110)&lt;&gt;"",TRIM('Entry Tab'!AP110)&lt;&gt;"")),$AP$1,"0")))</f>
        <v/>
      </c>
      <c r="I109" s="71" t="str">
        <f>IF(TRIM('Entry Tab'!A110)="","","N")</f>
        <v/>
      </c>
      <c r="J109" s="42" t="str">
        <f>IF(B109&lt;&gt;"Subscriber","",IF('Entry Tab'!W110="",'QRS Subscriber Census Converter'!T109,IF('Entry Tab'!W110="Spousal Coverage",8,IF('Entry Tab'!W110="Medicare",11,IF('Entry Tab'!W110="Health coverage through another job",9,IF(OR('Entry Tab'!W110="Do not want",'Entry Tab'!W110="Other (provide reason here)"),12,10))))))</f>
        <v/>
      </c>
      <c r="K109" s="42" t="str">
        <f>IF(TRIM('Entry Tab'!A110)="","",IF(B109&lt;&gt;"Subscriber","",IF(AND(B109="Subscriber",dental="No"),13,IF(TRIM('Entry Tab'!X110)&lt;&gt;"",IF('Entry Tab'!X110="Spousal Coverage",8,13),IF(Z109="","",Z109)))))</f>
        <v/>
      </c>
      <c r="L109" s="36" t="str">
        <f t="shared" si="11"/>
        <v/>
      </c>
      <c r="M109" s="36" t="str">
        <f>IF(B109&lt;&gt;"Subscriber","",IF(disability="No",0,IF(AND(B109="Subscriber",'Entry Tab'!AE110&lt;&gt;""),1,0)))</f>
        <v/>
      </c>
      <c r="N109" s="37" t="str">
        <f>IF(B109&lt;&gt;"Subscriber","",IF(AND(B109="Subscriber",otherLoc="No"),workZip,'Entry Tab'!P110))</f>
        <v/>
      </c>
      <c r="O109" s="112"/>
      <c r="P109" s="36" t="str">
        <f t="shared" si="19"/>
        <v/>
      </c>
      <c r="Q109" s="36" t="str">
        <f>IF('Entry Tab'!A110="","",IF(TRIM('Entry Tab'!E110)="","Subscriber",IF(OR(TRIM('Entry Tab'!E110)="Wife",TRIM('Entry Tab'!E110)="Husband"),"Spouse","Child")))</f>
        <v/>
      </c>
      <c r="R109" s="44" t="str">
        <f>IF(B109="","",IF('Entry Tab'!W110&lt;&gt;"",0,IF(Q109="Subscriber",1,IF(Q109="Spouse",1,0.01))))</f>
        <v/>
      </c>
      <c r="S109" s="44" t="str">
        <f t="shared" si="12"/>
        <v/>
      </c>
      <c r="T109" s="44" t="str">
        <f t="shared" si="13"/>
        <v/>
      </c>
      <c r="U109" s="113"/>
      <c r="V109" s="36" t="str">
        <f t="shared" si="20"/>
        <v/>
      </c>
      <c r="W109" s="36" t="str">
        <f>IF('Entry Tab'!A110="","",IF('Entry Tab'!X110&lt;&gt;"","Waive",IF(TRIM('Entry Tab'!E110)="","Subscriber",IF(OR(TRIM('Entry Tab'!E110)="Wife",TRIM('Entry Tab'!E110)="Husband"),"Spouse","Child"))))</f>
        <v/>
      </c>
      <c r="X109" s="44" t="str">
        <f t="shared" si="14"/>
        <v/>
      </c>
      <c r="Y109" s="44" t="str">
        <f t="shared" si="15"/>
        <v/>
      </c>
      <c r="Z109" s="44" t="str">
        <f t="shared" si="16"/>
        <v/>
      </c>
      <c r="AB109" s="36" t="str">
        <f t="shared" si="21"/>
        <v/>
      </c>
      <c r="AC109" s="36" t="str">
        <f>IF('Entry Tab'!A110="","",IF(TRIM('Entry Tab'!E110)="","Subscriber",IF(OR(TRIM('Entry Tab'!E110)="Wife",TRIM('Entry Tab'!E110)="Husband"),"Spouse","Child")))</f>
        <v/>
      </c>
      <c r="AD109" s="44" t="str">
        <f>IF(B109="","",IF('Entry Tab'!AC110="",0,1))</f>
        <v/>
      </c>
      <c r="AE109" s="44" t="str">
        <f t="shared" si="17"/>
        <v/>
      </c>
      <c r="AF109" s="44" t="str">
        <f>IF(AE109="","",IF(AC109&lt;&gt;"Subscriber","",IF('Entry Tab'!AC110="","0",AE109)))</f>
        <v/>
      </c>
    </row>
    <row r="110" spans="1:32" x14ac:dyDescent="0.2">
      <c r="A110" s="36" t="str">
        <f t="shared" si="18"/>
        <v/>
      </c>
      <c r="B110" s="36" t="str">
        <f>IF('Entry Tab'!A111="","",IF(TRIM('Entry Tab'!E111)="","Subscriber",IF(OR(TRIM('Entry Tab'!E111)="Wife",TRIM('Entry Tab'!E111)="Husband"),"Spouse","Child")))</f>
        <v/>
      </c>
      <c r="C110" s="85" t="str">
        <f>IF(TRIM('Entry Tab'!A111)="","",TRIM('Entry Tab'!A111))</f>
        <v/>
      </c>
      <c r="D110" s="85" t="str">
        <f>IF(TRIM('Entry Tab'!A111)="","",TRIM('Entry Tab'!B111))</f>
        <v/>
      </c>
      <c r="E110" s="69" t="str">
        <f>IF(B110="Subscriber",'Entry Tab'!L111,"")</f>
        <v/>
      </c>
      <c r="F110" s="86" t="str">
        <f>IF('Entry Tab'!F111="","",'Entry Tab'!F111)</f>
        <v/>
      </c>
      <c r="G110" s="85" t="str">
        <f>IF(TRIM('Entry Tab'!G111)="","",TRIM('Entry Tab'!G111))</f>
        <v/>
      </c>
      <c r="H110" s="36" t="str">
        <f>IF(TRIM('Entry Tab'!A111)="","",IF(B110&lt;&gt;"Subscriber","",IF(AND(B110="Subscriber",OR(TRIM('Entry Tab'!AO111)&lt;&gt;"",TRIM('Entry Tab'!AN111)&lt;&gt;"",TRIM('Entry Tab'!AP111)&lt;&gt;"")),$AP$1,"0")))</f>
        <v/>
      </c>
      <c r="I110" s="71" t="str">
        <f>IF(TRIM('Entry Tab'!A111)="","","N")</f>
        <v/>
      </c>
      <c r="J110" s="42" t="str">
        <f>IF(B110&lt;&gt;"Subscriber","",IF('Entry Tab'!W111="",'QRS Subscriber Census Converter'!T110,IF('Entry Tab'!W111="Spousal Coverage",8,IF('Entry Tab'!W111="Medicare",11,IF('Entry Tab'!W111="Health coverage through another job",9,IF(OR('Entry Tab'!W111="Do not want",'Entry Tab'!W111="Other (provide reason here)"),12,10))))))</f>
        <v/>
      </c>
      <c r="K110" s="42" t="str">
        <f>IF(TRIM('Entry Tab'!A111)="","",IF(B110&lt;&gt;"Subscriber","",IF(AND(B110="Subscriber",dental="No"),13,IF(TRIM('Entry Tab'!X111)&lt;&gt;"",IF('Entry Tab'!X111="Spousal Coverage",8,13),IF(Z110="","",Z110)))))</f>
        <v/>
      </c>
      <c r="L110" s="36" t="str">
        <f t="shared" si="11"/>
        <v/>
      </c>
      <c r="M110" s="36" t="str">
        <f>IF(B110&lt;&gt;"Subscriber","",IF(disability="No",0,IF(AND(B110="Subscriber",'Entry Tab'!AE111&lt;&gt;""),1,0)))</f>
        <v/>
      </c>
      <c r="N110" s="37" t="str">
        <f>IF(B110&lt;&gt;"Subscriber","",IF(AND(B110="Subscriber",otherLoc="No"),workZip,'Entry Tab'!P111))</f>
        <v/>
      </c>
      <c r="O110" s="112"/>
      <c r="P110" s="36" t="str">
        <f t="shared" si="19"/>
        <v/>
      </c>
      <c r="Q110" s="36" t="str">
        <f>IF('Entry Tab'!A111="","",IF(TRIM('Entry Tab'!E111)="","Subscriber",IF(OR(TRIM('Entry Tab'!E111)="Wife",TRIM('Entry Tab'!E111)="Husband"),"Spouse","Child")))</f>
        <v/>
      </c>
      <c r="R110" s="44" t="str">
        <f>IF(B110="","",IF('Entry Tab'!W111&lt;&gt;"",0,IF(Q110="Subscriber",1,IF(Q110="Spouse",1,0.01))))</f>
        <v/>
      </c>
      <c r="S110" s="44" t="str">
        <f t="shared" si="12"/>
        <v/>
      </c>
      <c r="T110" s="44" t="str">
        <f t="shared" si="13"/>
        <v/>
      </c>
      <c r="U110" s="113"/>
      <c r="V110" s="36" t="str">
        <f t="shared" si="20"/>
        <v/>
      </c>
      <c r="W110" s="36" t="str">
        <f>IF('Entry Tab'!A111="","",IF('Entry Tab'!X111&lt;&gt;"","Waive",IF(TRIM('Entry Tab'!E111)="","Subscriber",IF(OR(TRIM('Entry Tab'!E111)="Wife",TRIM('Entry Tab'!E111)="Husband"),"Spouse","Child"))))</f>
        <v/>
      </c>
      <c r="X110" s="44" t="str">
        <f t="shared" si="14"/>
        <v/>
      </c>
      <c r="Y110" s="44" t="str">
        <f t="shared" si="15"/>
        <v/>
      </c>
      <c r="Z110" s="44" t="str">
        <f t="shared" si="16"/>
        <v/>
      </c>
      <c r="AB110" s="36" t="str">
        <f t="shared" si="21"/>
        <v/>
      </c>
      <c r="AC110" s="36" t="str">
        <f>IF('Entry Tab'!A111="","",IF(TRIM('Entry Tab'!E111)="","Subscriber",IF(OR(TRIM('Entry Tab'!E111)="Wife",TRIM('Entry Tab'!E111)="Husband"),"Spouse","Child")))</f>
        <v/>
      </c>
      <c r="AD110" s="44" t="str">
        <f>IF(B110="","",IF('Entry Tab'!AC111="",0,1))</f>
        <v/>
      </c>
      <c r="AE110" s="44" t="str">
        <f t="shared" si="17"/>
        <v/>
      </c>
      <c r="AF110" s="44" t="str">
        <f>IF(AE110="","",IF(AC110&lt;&gt;"Subscriber","",IF('Entry Tab'!AC111="","0",AE110)))</f>
        <v/>
      </c>
    </row>
    <row r="111" spans="1:32" x14ac:dyDescent="0.2">
      <c r="A111" s="36" t="str">
        <f t="shared" si="18"/>
        <v/>
      </c>
      <c r="B111" s="36" t="str">
        <f>IF('Entry Tab'!A112="","",IF(TRIM('Entry Tab'!E112)="","Subscriber",IF(OR(TRIM('Entry Tab'!E112)="Wife",TRIM('Entry Tab'!E112)="Husband"),"Spouse","Child")))</f>
        <v/>
      </c>
      <c r="C111" s="85" t="str">
        <f>IF(TRIM('Entry Tab'!A112)="","",TRIM('Entry Tab'!A112))</f>
        <v/>
      </c>
      <c r="D111" s="85" t="str">
        <f>IF(TRIM('Entry Tab'!A112)="","",TRIM('Entry Tab'!B112))</f>
        <v/>
      </c>
      <c r="E111" s="69" t="str">
        <f>IF(B111="Subscriber",'Entry Tab'!L112,"")</f>
        <v/>
      </c>
      <c r="F111" s="86" t="str">
        <f>IF('Entry Tab'!F112="","",'Entry Tab'!F112)</f>
        <v/>
      </c>
      <c r="G111" s="85" t="str">
        <f>IF(TRIM('Entry Tab'!G112)="","",TRIM('Entry Tab'!G112))</f>
        <v/>
      </c>
      <c r="H111" s="36" t="str">
        <f>IF(TRIM('Entry Tab'!A112)="","",IF(B111&lt;&gt;"Subscriber","",IF(AND(B111="Subscriber",OR(TRIM('Entry Tab'!AO112)&lt;&gt;"",TRIM('Entry Tab'!AN112)&lt;&gt;"",TRIM('Entry Tab'!AP112)&lt;&gt;"")),$AP$1,"0")))</f>
        <v/>
      </c>
      <c r="I111" s="71" t="str">
        <f>IF(TRIM('Entry Tab'!A112)="","","N")</f>
        <v/>
      </c>
      <c r="J111" s="42" t="str">
        <f>IF(B111&lt;&gt;"Subscriber","",IF('Entry Tab'!W112="",'QRS Subscriber Census Converter'!T111,IF('Entry Tab'!W112="Spousal Coverage",8,IF('Entry Tab'!W112="Medicare",11,IF('Entry Tab'!W112="Health coverage through another job",9,IF(OR('Entry Tab'!W112="Do not want",'Entry Tab'!W112="Other (provide reason here)"),12,10))))))</f>
        <v/>
      </c>
      <c r="K111" s="42" t="str">
        <f>IF(TRIM('Entry Tab'!A112)="","",IF(B111&lt;&gt;"Subscriber","",IF(AND(B111="Subscriber",dental="No"),13,IF(TRIM('Entry Tab'!X112)&lt;&gt;"",IF('Entry Tab'!X112="Spousal Coverage",8,13),IF(Z111="","",Z111)))))</f>
        <v/>
      </c>
      <c r="L111" s="36" t="str">
        <f t="shared" si="11"/>
        <v/>
      </c>
      <c r="M111" s="36" t="str">
        <f>IF(B111&lt;&gt;"Subscriber","",IF(disability="No",0,IF(AND(B111="Subscriber",'Entry Tab'!AE112&lt;&gt;""),1,0)))</f>
        <v/>
      </c>
      <c r="N111" s="37" t="str">
        <f>IF(B111&lt;&gt;"Subscriber","",IF(AND(B111="Subscriber",otherLoc="No"),workZip,'Entry Tab'!P112))</f>
        <v/>
      </c>
      <c r="O111" s="112"/>
      <c r="P111" s="36" t="str">
        <f t="shared" si="19"/>
        <v/>
      </c>
      <c r="Q111" s="36" t="str">
        <f>IF('Entry Tab'!A112="","",IF(TRIM('Entry Tab'!E112)="","Subscriber",IF(OR(TRIM('Entry Tab'!E112)="Wife",TRIM('Entry Tab'!E112)="Husband"),"Spouse","Child")))</f>
        <v/>
      </c>
      <c r="R111" s="44" t="str">
        <f>IF(B111="","",IF('Entry Tab'!W112&lt;&gt;"",0,IF(Q111="Subscriber",1,IF(Q111="Spouse",1,0.01))))</f>
        <v/>
      </c>
      <c r="S111" s="44" t="str">
        <f t="shared" si="12"/>
        <v/>
      </c>
      <c r="T111" s="44" t="str">
        <f t="shared" si="13"/>
        <v/>
      </c>
      <c r="U111" s="113"/>
      <c r="V111" s="36" t="str">
        <f t="shared" si="20"/>
        <v/>
      </c>
      <c r="W111" s="36" t="str">
        <f>IF('Entry Tab'!A112="","",IF('Entry Tab'!X112&lt;&gt;"","Waive",IF(TRIM('Entry Tab'!E112)="","Subscriber",IF(OR(TRIM('Entry Tab'!E112)="Wife",TRIM('Entry Tab'!E112)="Husband"),"Spouse","Child"))))</f>
        <v/>
      </c>
      <c r="X111" s="44" t="str">
        <f t="shared" si="14"/>
        <v/>
      </c>
      <c r="Y111" s="44" t="str">
        <f t="shared" si="15"/>
        <v/>
      </c>
      <c r="Z111" s="44" t="str">
        <f t="shared" si="16"/>
        <v/>
      </c>
      <c r="AB111" s="36" t="str">
        <f t="shared" si="21"/>
        <v/>
      </c>
      <c r="AC111" s="36" t="str">
        <f>IF('Entry Tab'!A112="","",IF(TRIM('Entry Tab'!E112)="","Subscriber",IF(OR(TRIM('Entry Tab'!E112)="Wife",TRIM('Entry Tab'!E112)="Husband"),"Spouse","Child")))</f>
        <v/>
      </c>
      <c r="AD111" s="44" t="str">
        <f>IF(B111="","",IF('Entry Tab'!AC112="",0,1))</f>
        <v/>
      </c>
      <c r="AE111" s="44" t="str">
        <f t="shared" si="17"/>
        <v/>
      </c>
      <c r="AF111" s="44" t="str">
        <f>IF(AE111="","",IF(AC111&lt;&gt;"Subscriber","",IF('Entry Tab'!AC112="","0",AE111)))</f>
        <v/>
      </c>
    </row>
    <row r="112" spans="1:32" x14ac:dyDescent="0.2">
      <c r="A112" s="36" t="str">
        <f t="shared" si="18"/>
        <v/>
      </c>
      <c r="B112" s="36" t="str">
        <f>IF('Entry Tab'!A113="","",IF(TRIM('Entry Tab'!E113)="","Subscriber",IF(OR(TRIM('Entry Tab'!E113)="Wife",TRIM('Entry Tab'!E113)="Husband"),"Spouse","Child")))</f>
        <v/>
      </c>
      <c r="C112" s="85" t="str">
        <f>IF(TRIM('Entry Tab'!A113)="","",TRIM('Entry Tab'!A113))</f>
        <v/>
      </c>
      <c r="D112" s="85" t="str">
        <f>IF(TRIM('Entry Tab'!A113)="","",TRIM('Entry Tab'!B113))</f>
        <v/>
      </c>
      <c r="E112" s="69" t="str">
        <f>IF(B112="Subscriber",'Entry Tab'!L113,"")</f>
        <v/>
      </c>
      <c r="F112" s="86" t="str">
        <f>IF('Entry Tab'!F113="","",'Entry Tab'!F113)</f>
        <v/>
      </c>
      <c r="G112" s="85" t="str">
        <f>IF(TRIM('Entry Tab'!G113)="","",TRIM('Entry Tab'!G113))</f>
        <v/>
      </c>
      <c r="H112" s="36" t="str">
        <f>IF(TRIM('Entry Tab'!A113)="","",IF(B112&lt;&gt;"Subscriber","",IF(AND(B112="Subscriber",OR(TRIM('Entry Tab'!AO113)&lt;&gt;"",TRIM('Entry Tab'!AN113)&lt;&gt;"",TRIM('Entry Tab'!AP113)&lt;&gt;"")),$AP$1,"0")))</f>
        <v/>
      </c>
      <c r="I112" s="71" t="str">
        <f>IF(TRIM('Entry Tab'!A113)="","","N")</f>
        <v/>
      </c>
      <c r="J112" s="42" t="str">
        <f>IF(B112&lt;&gt;"Subscriber","",IF('Entry Tab'!W113="",'QRS Subscriber Census Converter'!T112,IF('Entry Tab'!W113="Spousal Coverage",8,IF('Entry Tab'!W113="Medicare",11,IF('Entry Tab'!W113="Health coverage through another job",9,IF(OR('Entry Tab'!W113="Do not want",'Entry Tab'!W113="Other (provide reason here)"),12,10))))))</f>
        <v/>
      </c>
      <c r="K112" s="42" t="str">
        <f>IF(TRIM('Entry Tab'!A113)="","",IF(B112&lt;&gt;"Subscriber","",IF(AND(B112="Subscriber",dental="No"),13,IF(TRIM('Entry Tab'!X113)&lt;&gt;"",IF('Entry Tab'!X113="Spousal Coverage",8,13),IF(Z112="","",Z112)))))</f>
        <v/>
      </c>
      <c r="L112" s="36" t="str">
        <f t="shared" si="11"/>
        <v/>
      </c>
      <c r="M112" s="36" t="str">
        <f>IF(B112&lt;&gt;"Subscriber","",IF(disability="No",0,IF(AND(B112="Subscriber",'Entry Tab'!AE113&lt;&gt;""),1,0)))</f>
        <v/>
      </c>
      <c r="N112" s="37" t="str">
        <f>IF(B112&lt;&gt;"Subscriber","",IF(AND(B112="Subscriber",otherLoc="No"),workZip,'Entry Tab'!P113))</f>
        <v/>
      </c>
      <c r="O112" s="112"/>
      <c r="P112" s="36" t="str">
        <f t="shared" si="19"/>
        <v/>
      </c>
      <c r="Q112" s="36" t="str">
        <f>IF('Entry Tab'!A113="","",IF(TRIM('Entry Tab'!E113)="","Subscriber",IF(OR(TRIM('Entry Tab'!E113)="Wife",TRIM('Entry Tab'!E113)="Husband"),"Spouse","Child")))</f>
        <v/>
      </c>
      <c r="R112" s="44" t="str">
        <f>IF(B112="","",IF('Entry Tab'!W113&lt;&gt;"",0,IF(Q112="Subscriber",1,IF(Q112="Spouse",1,0.01))))</f>
        <v/>
      </c>
      <c r="S112" s="44" t="str">
        <f t="shared" si="12"/>
        <v/>
      </c>
      <c r="T112" s="44" t="str">
        <f t="shared" si="13"/>
        <v/>
      </c>
      <c r="U112" s="113"/>
      <c r="V112" s="36" t="str">
        <f t="shared" si="20"/>
        <v/>
      </c>
      <c r="W112" s="36" t="str">
        <f>IF('Entry Tab'!A113="","",IF('Entry Tab'!X113&lt;&gt;"","Waive",IF(TRIM('Entry Tab'!E113)="","Subscriber",IF(OR(TRIM('Entry Tab'!E113)="Wife",TRIM('Entry Tab'!E113)="Husband"),"Spouse","Child"))))</f>
        <v/>
      </c>
      <c r="X112" s="44" t="str">
        <f t="shared" si="14"/>
        <v/>
      </c>
      <c r="Y112" s="44" t="str">
        <f t="shared" si="15"/>
        <v/>
      </c>
      <c r="Z112" s="44" t="str">
        <f t="shared" si="16"/>
        <v/>
      </c>
      <c r="AB112" s="36" t="str">
        <f t="shared" si="21"/>
        <v/>
      </c>
      <c r="AC112" s="36" t="str">
        <f>IF('Entry Tab'!A113="","",IF(TRIM('Entry Tab'!E113)="","Subscriber",IF(OR(TRIM('Entry Tab'!E113)="Wife",TRIM('Entry Tab'!E113)="Husband"),"Spouse","Child")))</f>
        <v/>
      </c>
      <c r="AD112" s="44" t="str">
        <f>IF(B112="","",IF('Entry Tab'!AC113="",0,1))</f>
        <v/>
      </c>
      <c r="AE112" s="44" t="str">
        <f t="shared" si="17"/>
        <v/>
      </c>
      <c r="AF112" s="44" t="str">
        <f>IF(AE112="","",IF(AC112&lt;&gt;"Subscriber","",IF('Entry Tab'!AC113="","0",AE112)))</f>
        <v/>
      </c>
    </row>
    <row r="113" spans="1:32" x14ac:dyDescent="0.2">
      <c r="A113" s="36" t="str">
        <f t="shared" si="18"/>
        <v/>
      </c>
      <c r="B113" s="36" t="str">
        <f>IF('Entry Tab'!A114="","",IF(TRIM('Entry Tab'!E114)="","Subscriber",IF(OR(TRIM('Entry Tab'!E114)="Wife",TRIM('Entry Tab'!E114)="Husband"),"Spouse","Child")))</f>
        <v/>
      </c>
      <c r="C113" s="85" t="str">
        <f>IF(TRIM('Entry Tab'!A114)="","",TRIM('Entry Tab'!A114))</f>
        <v/>
      </c>
      <c r="D113" s="85" t="str">
        <f>IF(TRIM('Entry Tab'!A114)="","",TRIM('Entry Tab'!B114))</f>
        <v/>
      </c>
      <c r="E113" s="69" t="str">
        <f>IF(B113="Subscriber",'Entry Tab'!L114,"")</f>
        <v/>
      </c>
      <c r="F113" s="86" t="str">
        <f>IF('Entry Tab'!F114="","",'Entry Tab'!F114)</f>
        <v/>
      </c>
      <c r="G113" s="85" t="str">
        <f>IF(TRIM('Entry Tab'!G114)="","",TRIM('Entry Tab'!G114))</f>
        <v/>
      </c>
      <c r="H113" s="36" t="str">
        <f>IF(TRIM('Entry Tab'!A114)="","",IF(B113&lt;&gt;"Subscriber","",IF(AND(B113="Subscriber",OR(TRIM('Entry Tab'!AO114)&lt;&gt;"",TRIM('Entry Tab'!AN114)&lt;&gt;"",TRIM('Entry Tab'!AP114)&lt;&gt;"")),$AP$1,"0")))</f>
        <v/>
      </c>
      <c r="I113" s="71" t="str">
        <f>IF(TRIM('Entry Tab'!A114)="","","N")</f>
        <v/>
      </c>
      <c r="J113" s="42" t="str">
        <f>IF(B113&lt;&gt;"Subscriber","",IF('Entry Tab'!W114="",'QRS Subscriber Census Converter'!T113,IF('Entry Tab'!W114="Spousal Coverage",8,IF('Entry Tab'!W114="Medicare",11,IF('Entry Tab'!W114="Health coverage through another job",9,IF(OR('Entry Tab'!W114="Do not want",'Entry Tab'!W114="Other (provide reason here)"),12,10))))))</f>
        <v/>
      </c>
      <c r="K113" s="42" t="str">
        <f>IF(TRIM('Entry Tab'!A114)="","",IF(B113&lt;&gt;"Subscriber","",IF(AND(B113="Subscriber",dental="No"),13,IF(TRIM('Entry Tab'!X114)&lt;&gt;"",IF('Entry Tab'!X114="Spousal Coverage",8,13),IF(Z113="","",Z113)))))</f>
        <v/>
      </c>
      <c r="L113" s="36" t="str">
        <f t="shared" si="11"/>
        <v/>
      </c>
      <c r="M113" s="36" t="str">
        <f>IF(B113&lt;&gt;"Subscriber","",IF(disability="No",0,IF(AND(B113="Subscriber",'Entry Tab'!AE114&lt;&gt;""),1,0)))</f>
        <v/>
      </c>
      <c r="N113" s="37" t="str">
        <f>IF(B113&lt;&gt;"Subscriber","",IF(AND(B113="Subscriber",otherLoc="No"),workZip,'Entry Tab'!P114))</f>
        <v/>
      </c>
      <c r="O113" s="112"/>
      <c r="P113" s="36" t="str">
        <f t="shared" si="19"/>
        <v/>
      </c>
      <c r="Q113" s="36" t="str">
        <f>IF('Entry Tab'!A114="","",IF(TRIM('Entry Tab'!E114)="","Subscriber",IF(OR(TRIM('Entry Tab'!E114)="Wife",TRIM('Entry Tab'!E114)="Husband"),"Spouse","Child")))</f>
        <v/>
      </c>
      <c r="R113" s="44" t="str">
        <f>IF(B113="","",IF('Entry Tab'!W114&lt;&gt;"",0,IF(Q113="Subscriber",1,IF(Q113="Spouse",1,0.01))))</f>
        <v/>
      </c>
      <c r="S113" s="44" t="str">
        <f t="shared" si="12"/>
        <v/>
      </c>
      <c r="T113" s="44" t="str">
        <f t="shared" si="13"/>
        <v/>
      </c>
      <c r="U113" s="113"/>
      <c r="V113" s="36" t="str">
        <f t="shared" si="20"/>
        <v/>
      </c>
      <c r="W113" s="36" t="str">
        <f>IF('Entry Tab'!A114="","",IF('Entry Tab'!X114&lt;&gt;"","Waive",IF(TRIM('Entry Tab'!E114)="","Subscriber",IF(OR(TRIM('Entry Tab'!E114)="Wife",TRIM('Entry Tab'!E114)="Husband"),"Spouse","Child"))))</f>
        <v/>
      </c>
      <c r="X113" s="44" t="str">
        <f t="shared" si="14"/>
        <v/>
      </c>
      <c r="Y113" s="44" t="str">
        <f t="shared" si="15"/>
        <v/>
      </c>
      <c r="Z113" s="44" t="str">
        <f t="shared" si="16"/>
        <v/>
      </c>
      <c r="AB113" s="36" t="str">
        <f t="shared" si="21"/>
        <v/>
      </c>
      <c r="AC113" s="36" t="str">
        <f>IF('Entry Tab'!A114="","",IF(TRIM('Entry Tab'!E114)="","Subscriber",IF(OR(TRIM('Entry Tab'!E114)="Wife",TRIM('Entry Tab'!E114)="Husband"),"Spouse","Child")))</f>
        <v/>
      </c>
      <c r="AD113" s="44" t="str">
        <f>IF(B113="","",IF('Entry Tab'!AC114="",0,1))</f>
        <v/>
      </c>
      <c r="AE113" s="44" t="str">
        <f t="shared" si="17"/>
        <v/>
      </c>
      <c r="AF113" s="44" t="str">
        <f>IF(AE113="","",IF(AC113&lt;&gt;"Subscriber","",IF('Entry Tab'!AC114="","0",AE113)))</f>
        <v/>
      </c>
    </row>
    <row r="114" spans="1:32" x14ac:dyDescent="0.2">
      <c r="A114" s="36" t="str">
        <f t="shared" si="18"/>
        <v/>
      </c>
      <c r="B114" s="36" t="str">
        <f>IF('Entry Tab'!A115="","",IF(TRIM('Entry Tab'!E115)="","Subscriber",IF(OR(TRIM('Entry Tab'!E115)="Wife",TRIM('Entry Tab'!E115)="Husband"),"Spouse","Child")))</f>
        <v/>
      </c>
      <c r="C114" s="85" t="str">
        <f>IF(TRIM('Entry Tab'!A115)="","",TRIM('Entry Tab'!A115))</f>
        <v/>
      </c>
      <c r="D114" s="85" t="str">
        <f>IF(TRIM('Entry Tab'!A115)="","",TRIM('Entry Tab'!B115))</f>
        <v/>
      </c>
      <c r="E114" s="69" t="str">
        <f>IF(B114="Subscriber",'Entry Tab'!L115,"")</f>
        <v/>
      </c>
      <c r="F114" s="86" t="str">
        <f>IF('Entry Tab'!F115="","",'Entry Tab'!F115)</f>
        <v/>
      </c>
      <c r="G114" s="85" t="str">
        <f>IF(TRIM('Entry Tab'!G115)="","",TRIM('Entry Tab'!G115))</f>
        <v/>
      </c>
      <c r="H114" s="36" t="str">
        <f>IF(TRIM('Entry Tab'!A115)="","",IF(B114&lt;&gt;"Subscriber","",IF(AND(B114="Subscriber",OR(TRIM('Entry Tab'!AO115)&lt;&gt;"",TRIM('Entry Tab'!AN115)&lt;&gt;"",TRIM('Entry Tab'!AP115)&lt;&gt;"")),$AP$1,"0")))</f>
        <v/>
      </c>
      <c r="I114" s="71" t="str">
        <f>IF(TRIM('Entry Tab'!A115)="","","N")</f>
        <v/>
      </c>
      <c r="J114" s="42" t="str">
        <f>IF(B114&lt;&gt;"Subscriber","",IF('Entry Tab'!W115="",'QRS Subscriber Census Converter'!T114,IF('Entry Tab'!W115="Spousal Coverage",8,IF('Entry Tab'!W115="Medicare",11,IF('Entry Tab'!W115="Health coverage through another job",9,IF(OR('Entry Tab'!W115="Do not want",'Entry Tab'!W115="Other (provide reason here)"),12,10))))))</f>
        <v/>
      </c>
      <c r="K114" s="42" t="str">
        <f>IF(TRIM('Entry Tab'!A115)="","",IF(B114&lt;&gt;"Subscriber","",IF(AND(B114="Subscriber",dental="No"),13,IF(TRIM('Entry Tab'!X115)&lt;&gt;"",IF('Entry Tab'!X115="Spousal Coverage",8,13),IF(Z114="","",Z114)))))</f>
        <v/>
      </c>
      <c r="L114" s="36" t="str">
        <f t="shared" si="11"/>
        <v/>
      </c>
      <c r="M114" s="36" t="str">
        <f>IF(B114&lt;&gt;"Subscriber","",IF(disability="No",0,IF(AND(B114="Subscriber",'Entry Tab'!AE115&lt;&gt;""),1,0)))</f>
        <v/>
      </c>
      <c r="N114" s="37" t="str">
        <f>IF(B114&lt;&gt;"Subscriber","",IF(AND(B114="Subscriber",otherLoc="No"),workZip,'Entry Tab'!P115))</f>
        <v/>
      </c>
      <c r="O114" s="112"/>
      <c r="P114" s="36" t="str">
        <f t="shared" si="19"/>
        <v/>
      </c>
      <c r="Q114" s="36" t="str">
        <f>IF('Entry Tab'!A115="","",IF(TRIM('Entry Tab'!E115)="","Subscriber",IF(OR(TRIM('Entry Tab'!E115)="Wife",TRIM('Entry Tab'!E115)="Husband"),"Spouse","Child")))</f>
        <v/>
      </c>
      <c r="R114" s="44" t="str">
        <f>IF(B114="","",IF('Entry Tab'!W115&lt;&gt;"",0,IF(Q114="Subscriber",1,IF(Q114="Spouse",1,0.01))))</f>
        <v/>
      </c>
      <c r="S114" s="44" t="str">
        <f t="shared" si="12"/>
        <v/>
      </c>
      <c r="T114" s="44" t="str">
        <f t="shared" si="13"/>
        <v/>
      </c>
      <c r="U114" s="113"/>
      <c r="V114" s="36" t="str">
        <f t="shared" si="20"/>
        <v/>
      </c>
      <c r="W114" s="36" t="str">
        <f>IF('Entry Tab'!A115="","",IF('Entry Tab'!X115&lt;&gt;"","Waive",IF(TRIM('Entry Tab'!E115)="","Subscriber",IF(OR(TRIM('Entry Tab'!E115)="Wife",TRIM('Entry Tab'!E115)="Husband"),"Spouse","Child"))))</f>
        <v/>
      </c>
      <c r="X114" s="44" t="str">
        <f t="shared" si="14"/>
        <v/>
      </c>
      <c r="Y114" s="44" t="str">
        <f t="shared" si="15"/>
        <v/>
      </c>
      <c r="Z114" s="44" t="str">
        <f t="shared" si="16"/>
        <v/>
      </c>
      <c r="AB114" s="36" t="str">
        <f t="shared" si="21"/>
        <v/>
      </c>
      <c r="AC114" s="36" t="str">
        <f>IF('Entry Tab'!A115="","",IF(TRIM('Entry Tab'!E115)="","Subscriber",IF(OR(TRIM('Entry Tab'!E115)="Wife",TRIM('Entry Tab'!E115)="Husband"),"Spouse","Child")))</f>
        <v/>
      </c>
      <c r="AD114" s="44" t="str">
        <f>IF(B114="","",IF('Entry Tab'!AC115="",0,1))</f>
        <v/>
      </c>
      <c r="AE114" s="44" t="str">
        <f t="shared" si="17"/>
        <v/>
      </c>
      <c r="AF114" s="44" t="str">
        <f>IF(AE114="","",IF(AC114&lt;&gt;"Subscriber","",IF('Entry Tab'!AC115="","0",AE114)))</f>
        <v/>
      </c>
    </row>
    <row r="115" spans="1:32" x14ac:dyDescent="0.2">
      <c r="A115" s="36" t="str">
        <f t="shared" si="18"/>
        <v/>
      </c>
      <c r="B115" s="36" t="str">
        <f>IF('Entry Tab'!A116="","",IF(TRIM('Entry Tab'!E116)="","Subscriber",IF(OR(TRIM('Entry Tab'!E116)="Wife",TRIM('Entry Tab'!E116)="Husband"),"Spouse","Child")))</f>
        <v/>
      </c>
      <c r="C115" s="85" t="str">
        <f>IF(TRIM('Entry Tab'!A116)="","",TRIM('Entry Tab'!A116))</f>
        <v/>
      </c>
      <c r="D115" s="85" t="str">
        <f>IF(TRIM('Entry Tab'!A116)="","",TRIM('Entry Tab'!B116))</f>
        <v/>
      </c>
      <c r="E115" s="69" t="str">
        <f>IF(B115="Subscriber",'Entry Tab'!L116,"")</f>
        <v/>
      </c>
      <c r="F115" s="86" t="str">
        <f>IF('Entry Tab'!F116="","",'Entry Tab'!F116)</f>
        <v/>
      </c>
      <c r="G115" s="85" t="str">
        <f>IF(TRIM('Entry Tab'!G116)="","",TRIM('Entry Tab'!G116))</f>
        <v/>
      </c>
      <c r="H115" s="36" t="str">
        <f>IF(TRIM('Entry Tab'!A116)="","",IF(B115&lt;&gt;"Subscriber","",IF(AND(B115="Subscriber",OR(TRIM('Entry Tab'!AO116)&lt;&gt;"",TRIM('Entry Tab'!AN116)&lt;&gt;"",TRIM('Entry Tab'!AP116)&lt;&gt;"")),$AP$1,"0")))</f>
        <v/>
      </c>
      <c r="I115" s="71" t="str">
        <f>IF(TRIM('Entry Tab'!A116)="","","N")</f>
        <v/>
      </c>
      <c r="J115" s="42" t="str">
        <f>IF(B115&lt;&gt;"Subscriber","",IF('Entry Tab'!W116="",'QRS Subscriber Census Converter'!T115,IF('Entry Tab'!W116="Spousal Coverage",8,IF('Entry Tab'!W116="Medicare",11,IF('Entry Tab'!W116="Health coverage through another job",9,IF(OR('Entry Tab'!W116="Do not want",'Entry Tab'!W116="Other (provide reason here)"),12,10))))))</f>
        <v/>
      </c>
      <c r="K115" s="42" t="str">
        <f>IF(TRIM('Entry Tab'!A116)="","",IF(B115&lt;&gt;"Subscriber","",IF(AND(B115="Subscriber",dental="No"),13,IF(TRIM('Entry Tab'!X116)&lt;&gt;"",IF('Entry Tab'!X116="Spousal Coverage",8,13),IF(Z115="","",Z115)))))</f>
        <v/>
      </c>
      <c r="L115" s="36" t="str">
        <f t="shared" si="11"/>
        <v/>
      </c>
      <c r="M115" s="36" t="str">
        <f>IF(B115&lt;&gt;"Subscriber","",IF(disability="No",0,IF(AND(B115="Subscriber",'Entry Tab'!AE116&lt;&gt;""),1,0)))</f>
        <v/>
      </c>
      <c r="N115" s="37" t="str">
        <f>IF(B115&lt;&gt;"Subscriber","",IF(AND(B115="Subscriber",otherLoc="No"),workZip,'Entry Tab'!P116))</f>
        <v/>
      </c>
      <c r="O115" s="112"/>
      <c r="P115" s="36" t="str">
        <f t="shared" si="19"/>
        <v/>
      </c>
      <c r="Q115" s="36" t="str">
        <f>IF('Entry Tab'!A116="","",IF(TRIM('Entry Tab'!E116)="","Subscriber",IF(OR(TRIM('Entry Tab'!E116)="Wife",TRIM('Entry Tab'!E116)="Husband"),"Spouse","Child")))</f>
        <v/>
      </c>
      <c r="R115" s="44" t="str">
        <f>IF(B115="","",IF('Entry Tab'!W116&lt;&gt;"",0,IF(Q115="Subscriber",1,IF(Q115="Spouse",1,0.01))))</f>
        <v/>
      </c>
      <c r="S115" s="44" t="str">
        <f t="shared" si="12"/>
        <v/>
      </c>
      <c r="T115" s="44" t="str">
        <f t="shared" si="13"/>
        <v/>
      </c>
      <c r="U115" s="113"/>
      <c r="V115" s="36" t="str">
        <f t="shared" si="20"/>
        <v/>
      </c>
      <c r="W115" s="36" t="str">
        <f>IF('Entry Tab'!A116="","",IF('Entry Tab'!X116&lt;&gt;"","Waive",IF(TRIM('Entry Tab'!E116)="","Subscriber",IF(OR(TRIM('Entry Tab'!E116)="Wife",TRIM('Entry Tab'!E116)="Husband"),"Spouse","Child"))))</f>
        <v/>
      </c>
      <c r="X115" s="44" t="str">
        <f t="shared" si="14"/>
        <v/>
      </c>
      <c r="Y115" s="44" t="str">
        <f t="shared" si="15"/>
        <v/>
      </c>
      <c r="Z115" s="44" t="str">
        <f t="shared" si="16"/>
        <v/>
      </c>
      <c r="AB115" s="36" t="str">
        <f t="shared" si="21"/>
        <v/>
      </c>
      <c r="AC115" s="36" t="str">
        <f>IF('Entry Tab'!A116="","",IF(TRIM('Entry Tab'!E116)="","Subscriber",IF(OR(TRIM('Entry Tab'!E116)="Wife",TRIM('Entry Tab'!E116)="Husband"),"Spouse","Child")))</f>
        <v/>
      </c>
      <c r="AD115" s="44" t="str">
        <f>IF(B115="","",IF('Entry Tab'!AC116="",0,1))</f>
        <v/>
      </c>
      <c r="AE115" s="44" t="str">
        <f t="shared" si="17"/>
        <v/>
      </c>
      <c r="AF115" s="44" t="str">
        <f>IF(AE115="","",IF(AC115&lt;&gt;"Subscriber","",IF('Entry Tab'!AC116="","0",AE115)))</f>
        <v/>
      </c>
    </row>
    <row r="116" spans="1:32" x14ac:dyDescent="0.2">
      <c r="A116" s="36" t="str">
        <f t="shared" si="18"/>
        <v/>
      </c>
      <c r="B116" s="36" t="str">
        <f>IF('Entry Tab'!A117="","",IF(TRIM('Entry Tab'!E117)="","Subscriber",IF(OR(TRIM('Entry Tab'!E117)="Wife",TRIM('Entry Tab'!E117)="Husband"),"Spouse","Child")))</f>
        <v/>
      </c>
      <c r="C116" s="85" t="str">
        <f>IF(TRIM('Entry Tab'!A117)="","",TRIM('Entry Tab'!A117))</f>
        <v/>
      </c>
      <c r="D116" s="85" t="str">
        <f>IF(TRIM('Entry Tab'!A117)="","",TRIM('Entry Tab'!B117))</f>
        <v/>
      </c>
      <c r="E116" s="69" t="str">
        <f>IF(B116="Subscriber",'Entry Tab'!L117,"")</f>
        <v/>
      </c>
      <c r="F116" s="86" t="str">
        <f>IF('Entry Tab'!F117="","",'Entry Tab'!F117)</f>
        <v/>
      </c>
      <c r="G116" s="85" t="str">
        <f>IF(TRIM('Entry Tab'!G117)="","",TRIM('Entry Tab'!G117))</f>
        <v/>
      </c>
      <c r="H116" s="36" t="str">
        <f>IF(TRIM('Entry Tab'!A117)="","",IF(B116&lt;&gt;"Subscriber","",IF(AND(B116="Subscriber",OR(TRIM('Entry Tab'!AO117)&lt;&gt;"",TRIM('Entry Tab'!AN117)&lt;&gt;"",TRIM('Entry Tab'!AP117)&lt;&gt;"")),$AP$1,"0")))</f>
        <v/>
      </c>
      <c r="I116" s="71" t="str">
        <f>IF(TRIM('Entry Tab'!A117)="","","N")</f>
        <v/>
      </c>
      <c r="J116" s="42" t="str">
        <f>IF(B116&lt;&gt;"Subscriber","",IF('Entry Tab'!W117="",'QRS Subscriber Census Converter'!T116,IF('Entry Tab'!W117="Spousal Coverage",8,IF('Entry Tab'!W117="Medicare",11,IF('Entry Tab'!W117="Health coverage through another job",9,IF(OR('Entry Tab'!W117="Do not want",'Entry Tab'!W117="Other (provide reason here)"),12,10))))))</f>
        <v/>
      </c>
      <c r="K116" s="42" t="str">
        <f>IF(TRIM('Entry Tab'!A117)="","",IF(B116&lt;&gt;"Subscriber","",IF(AND(B116="Subscriber",dental="No"),13,IF(TRIM('Entry Tab'!X117)&lt;&gt;"",IF('Entry Tab'!X117="Spousal Coverage",8,13),IF(Z116="","",Z116)))))</f>
        <v/>
      </c>
      <c r="L116" s="36" t="str">
        <f t="shared" si="11"/>
        <v/>
      </c>
      <c r="M116" s="36" t="str">
        <f>IF(B116&lt;&gt;"Subscriber","",IF(disability="No",0,IF(AND(B116="Subscriber",'Entry Tab'!AE117&lt;&gt;""),1,0)))</f>
        <v/>
      </c>
      <c r="N116" s="37" t="str">
        <f>IF(B116&lt;&gt;"Subscriber","",IF(AND(B116="Subscriber",otherLoc="No"),workZip,'Entry Tab'!P117))</f>
        <v/>
      </c>
      <c r="O116" s="112"/>
      <c r="P116" s="36" t="str">
        <f t="shared" si="19"/>
        <v/>
      </c>
      <c r="Q116" s="36" t="str">
        <f>IF('Entry Tab'!A117="","",IF(TRIM('Entry Tab'!E117)="","Subscriber",IF(OR(TRIM('Entry Tab'!E117)="Wife",TRIM('Entry Tab'!E117)="Husband"),"Spouse","Child")))</f>
        <v/>
      </c>
      <c r="R116" s="44" t="str">
        <f>IF(B116="","",IF('Entry Tab'!W117&lt;&gt;"",0,IF(Q116="Subscriber",1,IF(Q116="Spouse",1,0.01))))</f>
        <v/>
      </c>
      <c r="S116" s="44" t="str">
        <f t="shared" si="12"/>
        <v/>
      </c>
      <c r="T116" s="44" t="str">
        <f t="shared" si="13"/>
        <v/>
      </c>
      <c r="U116" s="113"/>
      <c r="V116" s="36" t="str">
        <f t="shared" si="20"/>
        <v/>
      </c>
      <c r="W116" s="36" t="str">
        <f>IF('Entry Tab'!A117="","",IF('Entry Tab'!X117&lt;&gt;"","Waive",IF(TRIM('Entry Tab'!E117)="","Subscriber",IF(OR(TRIM('Entry Tab'!E117)="Wife",TRIM('Entry Tab'!E117)="Husband"),"Spouse","Child"))))</f>
        <v/>
      </c>
      <c r="X116" s="44" t="str">
        <f t="shared" si="14"/>
        <v/>
      </c>
      <c r="Y116" s="44" t="str">
        <f t="shared" si="15"/>
        <v/>
      </c>
      <c r="Z116" s="44" t="str">
        <f t="shared" si="16"/>
        <v/>
      </c>
      <c r="AB116" s="36" t="str">
        <f t="shared" si="21"/>
        <v/>
      </c>
      <c r="AC116" s="36" t="str">
        <f>IF('Entry Tab'!A117="","",IF(TRIM('Entry Tab'!E117)="","Subscriber",IF(OR(TRIM('Entry Tab'!E117)="Wife",TRIM('Entry Tab'!E117)="Husband"),"Spouse","Child")))</f>
        <v/>
      </c>
      <c r="AD116" s="44" t="str">
        <f>IF(B116="","",IF('Entry Tab'!AC117="",0,1))</f>
        <v/>
      </c>
      <c r="AE116" s="44" t="str">
        <f t="shared" si="17"/>
        <v/>
      </c>
      <c r="AF116" s="44" t="str">
        <f>IF(AE116="","",IF(AC116&lt;&gt;"Subscriber","",IF('Entry Tab'!AC117="","0",AE116)))</f>
        <v/>
      </c>
    </row>
    <row r="117" spans="1:32" x14ac:dyDescent="0.2">
      <c r="A117" s="36" t="str">
        <f t="shared" si="18"/>
        <v/>
      </c>
      <c r="B117" s="36" t="str">
        <f>IF('Entry Tab'!A118="","",IF(TRIM('Entry Tab'!E118)="","Subscriber",IF(OR(TRIM('Entry Tab'!E118)="Wife",TRIM('Entry Tab'!E118)="Husband"),"Spouse","Child")))</f>
        <v/>
      </c>
      <c r="C117" s="85" t="str">
        <f>IF(TRIM('Entry Tab'!A118)="","",TRIM('Entry Tab'!A118))</f>
        <v/>
      </c>
      <c r="D117" s="85" t="str">
        <f>IF(TRIM('Entry Tab'!A118)="","",TRIM('Entry Tab'!B118))</f>
        <v/>
      </c>
      <c r="E117" s="69" t="str">
        <f>IF(B117="Subscriber",'Entry Tab'!L118,"")</f>
        <v/>
      </c>
      <c r="F117" s="86" t="str">
        <f>IF('Entry Tab'!F118="","",'Entry Tab'!F118)</f>
        <v/>
      </c>
      <c r="G117" s="85" t="str">
        <f>IF(TRIM('Entry Tab'!G118)="","",TRIM('Entry Tab'!G118))</f>
        <v/>
      </c>
      <c r="H117" s="36" t="str">
        <f>IF(TRIM('Entry Tab'!A118)="","",IF(B117&lt;&gt;"Subscriber","",IF(AND(B117="Subscriber",OR(TRIM('Entry Tab'!AO118)&lt;&gt;"",TRIM('Entry Tab'!AN118)&lt;&gt;"",TRIM('Entry Tab'!AP118)&lt;&gt;"")),$AP$1,"0")))</f>
        <v/>
      </c>
      <c r="I117" s="71" t="str">
        <f>IF(TRIM('Entry Tab'!A118)="","","N")</f>
        <v/>
      </c>
      <c r="J117" s="42" t="str">
        <f>IF(B117&lt;&gt;"Subscriber","",IF('Entry Tab'!W118="",'QRS Subscriber Census Converter'!T117,IF('Entry Tab'!W118="Spousal Coverage",8,IF('Entry Tab'!W118="Medicare",11,IF('Entry Tab'!W118="Health coverage through another job",9,IF(OR('Entry Tab'!W118="Do not want",'Entry Tab'!W118="Other (provide reason here)"),12,10))))))</f>
        <v/>
      </c>
      <c r="K117" s="42" t="str">
        <f>IF(TRIM('Entry Tab'!A118)="","",IF(B117&lt;&gt;"Subscriber","",IF(AND(B117="Subscriber",dental="No"),13,IF(TRIM('Entry Tab'!X118)&lt;&gt;"",IF('Entry Tab'!X118="Spousal Coverage",8,13),IF(Z117="","",Z117)))))</f>
        <v/>
      </c>
      <c r="L117" s="36" t="str">
        <f t="shared" si="11"/>
        <v/>
      </c>
      <c r="M117" s="36" t="str">
        <f>IF(B117&lt;&gt;"Subscriber","",IF(disability="No",0,IF(AND(B117="Subscriber",'Entry Tab'!AE118&lt;&gt;""),1,0)))</f>
        <v/>
      </c>
      <c r="N117" s="37" t="str">
        <f>IF(B117&lt;&gt;"Subscriber","",IF(AND(B117="Subscriber",otherLoc="No"),workZip,'Entry Tab'!P118))</f>
        <v/>
      </c>
      <c r="O117" s="112"/>
      <c r="P117" s="36" t="str">
        <f t="shared" si="19"/>
        <v/>
      </c>
      <c r="Q117" s="36" t="str">
        <f>IF('Entry Tab'!A118="","",IF(TRIM('Entry Tab'!E118)="","Subscriber",IF(OR(TRIM('Entry Tab'!E118)="Wife",TRIM('Entry Tab'!E118)="Husband"),"Spouse","Child")))</f>
        <v/>
      </c>
      <c r="R117" s="44" t="str">
        <f>IF(B117="","",IF('Entry Tab'!W118&lt;&gt;"",0,IF(Q117="Subscriber",1,IF(Q117="Spouse",1,0.01))))</f>
        <v/>
      </c>
      <c r="S117" s="44" t="str">
        <f t="shared" si="12"/>
        <v/>
      </c>
      <c r="T117" s="44" t="str">
        <f t="shared" si="13"/>
        <v/>
      </c>
      <c r="U117" s="113"/>
      <c r="V117" s="36" t="str">
        <f t="shared" si="20"/>
        <v/>
      </c>
      <c r="W117" s="36" t="str">
        <f>IF('Entry Tab'!A118="","",IF('Entry Tab'!X118&lt;&gt;"","Waive",IF(TRIM('Entry Tab'!E118)="","Subscriber",IF(OR(TRIM('Entry Tab'!E118)="Wife",TRIM('Entry Tab'!E118)="Husband"),"Spouse","Child"))))</f>
        <v/>
      </c>
      <c r="X117" s="44" t="str">
        <f t="shared" si="14"/>
        <v/>
      </c>
      <c r="Y117" s="44" t="str">
        <f t="shared" si="15"/>
        <v/>
      </c>
      <c r="Z117" s="44" t="str">
        <f t="shared" si="16"/>
        <v/>
      </c>
      <c r="AB117" s="36" t="str">
        <f t="shared" si="21"/>
        <v/>
      </c>
      <c r="AC117" s="36" t="str">
        <f>IF('Entry Tab'!A118="","",IF(TRIM('Entry Tab'!E118)="","Subscriber",IF(OR(TRIM('Entry Tab'!E118)="Wife",TRIM('Entry Tab'!E118)="Husband"),"Spouse","Child")))</f>
        <v/>
      </c>
      <c r="AD117" s="44" t="str">
        <f>IF(B117="","",IF('Entry Tab'!AC118="",0,1))</f>
        <v/>
      </c>
      <c r="AE117" s="44" t="str">
        <f t="shared" si="17"/>
        <v/>
      </c>
      <c r="AF117" s="44" t="str">
        <f>IF(AE117="","",IF(AC117&lt;&gt;"Subscriber","",IF('Entry Tab'!AC118="","0",AE117)))</f>
        <v/>
      </c>
    </row>
    <row r="118" spans="1:32" x14ac:dyDescent="0.2">
      <c r="A118" s="36" t="str">
        <f t="shared" si="18"/>
        <v/>
      </c>
      <c r="B118" s="36" t="str">
        <f>IF('Entry Tab'!A119="","",IF(TRIM('Entry Tab'!E119)="","Subscriber",IF(OR(TRIM('Entry Tab'!E119)="Wife",TRIM('Entry Tab'!E119)="Husband"),"Spouse","Child")))</f>
        <v/>
      </c>
      <c r="C118" s="85" t="str">
        <f>IF(TRIM('Entry Tab'!A119)="","",TRIM('Entry Tab'!A119))</f>
        <v/>
      </c>
      <c r="D118" s="85" t="str">
        <f>IF(TRIM('Entry Tab'!A119)="","",TRIM('Entry Tab'!B119))</f>
        <v/>
      </c>
      <c r="E118" s="69" t="str">
        <f>IF(B118="Subscriber",'Entry Tab'!L119,"")</f>
        <v/>
      </c>
      <c r="F118" s="86" t="str">
        <f>IF('Entry Tab'!F119="","",'Entry Tab'!F119)</f>
        <v/>
      </c>
      <c r="G118" s="85" t="str">
        <f>IF(TRIM('Entry Tab'!G119)="","",TRIM('Entry Tab'!G119))</f>
        <v/>
      </c>
      <c r="H118" s="36" t="str">
        <f>IF(TRIM('Entry Tab'!A119)="","",IF(B118&lt;&gt;"Subscriber","",IF(AND(B118="Subscriber",OR(TRIM('Entry Tab'!AO119)&lt;&gt;"",TRIM('Entry Tab'!AN119)&lt;&gt;"",TRIM('Entry Tab'!AP119)&lt;&gt;"")),$AP$1,"0")))</f>
        <v/>
      </c>
      <c r="I118" s="71" t="str">
        <f>IF(TRIM('Entry Tab'!A119)="","","N")</f>
        <v/>
      </c>
      <c r="J118" s="42" t="str">
        <f>IF(B118&lt;&gt;"Subscriber","",IF('Entry Tab'!W119="",'QRS Subscriber Census Converter'!T118,IF('Entry Tab'!W119="Spousal Coverage",8,IF('Entry Tab'!W119="Medicare",11,IF('Entry Tab'!W119="Health coverage through another job",9,IF(OR('Entry Tab'!W119="Do not want",'Entry Tab'!W119="Other (provide reason here)"),12,10))))))</f>
        <v/>
      </c>
      <c r="K118" s="42" t="str">
        <f>IF(TRIM('Entry Tab'!A119)="","",IF(B118&lt;&gt;"Subscriber","",IF(AND(B118="Subscriber",dental="No"),13,IF(TRIM('Entry Tab'!X119)&lt;&gt;"",IF('Entry Tab'!X119="Spousal Coverage",8,13),IF(Z118="","",Z118)))))</f>
        <v/>
      </c>
      <c r="L118" s="36" t="str">
        <f t="shared" si="11"/>
        <v/>
      </c>
      <c r="M118" s="36" t="str">
        <f>IF(B118&lt;&gt;"Subscriber","",IF(disability="No",0,IF(AND(B118="Subscriber",'Entry Tab'!AE119&lt;&gt;""),1,0)))</f>
        <v/>
      </c>
      <c r="N118" s="37" t="str">
        <f>IF(B118&lt;&gt;"Subscriber","",IF(AND(B118="Subscriber",otherLoc="No"),workZip,'Entry Tab'!P119))</f>
        <v/>
      </c>
      <c r="O118" s="112"/>
      <c r="P118" s="36" t="str">
        <f t="shared" si="19"/>
        <v/>
      </c>
      <c r="Q118" s="36" t="str">
        <f>IF('Entry Tab'!A119="","",IF(TRIM('Entry Tab'!E119)="","Subscriber",IF(OR(TRIM('Entry Tab'!E119)="Wife",TRIM('Entry Tab'!E119)="Husband"),"Spouse","Child")))</f>
        <v/>
      </c>
      <c r="R118" s="44" t="str">
        <f>IF(B118="","",IF('Entry Tab'!W119&lt;&gt;"",0,IF(Q118="Subscriber",1,IF(Q118="Spouse",1,0.01))))</f>
        <v/>
      </c>
      <c r="S118" s="44" t="str">
        <f t="shared" si="12"/>
        <v/>
      </c>
      <c r="T118" s="44" t="str">
        <f t="shared" si="13"/>
        <v/>
      </c>
      <c r="U118" s="113"/>
      <c r="V118" s="36" t="str">
        <f t="shared" si="20"/>
        <v/>
      </c>
      <c r="W118" s="36" t="str">
        <f>IF('Entry Tab'!A119="","",IF('Entry Tab'!X119&lt;&gt;"","Waive",IF(TRIM('Entry Tab'!E119)="","Subscriber",IF(OR(TRIM('Entry Tab'!E119)="Wife",TRIM('Entry Tab'!E119)="Husband"),"Spouse","Child"))))</f>
        <v/>
      </c>
      <c r="X118" s="44" t="str">
        <f t="shared" si="14"/>
        <v/>
      </c>
      <c r="Y118" s="44" t="str">
        <f t="shared" si="15"/>
        <v/>
      </c>
      <c r="Z118" s="44" t="str">
        <f t="shared" si="16"/>
        <v/>
      </c>
      <c r="AB118" s="36" t="str">
        <f t="shared" si="21"/>
        <v/>
      </c>
      <c r="AC118" s="36" t="str">
        <f>IF('Entry Tab'!A119="","",IF(TRIM('Entry Tab'!E119)="","Subscriber",IF(OR(TRIM('Entry Tab'!E119)="Wife",TRIM('Entry Tab'!E119)="Husband"),"Spouse","Child")))</f>
        <v/>
      </c>
      <c r="AD118" s="44" t="str">
        <f>IF(B118="","",IF('Entry Tab'!AC119="",0,1))</f>
        <v/>
      </c>
      <c r="AE118" s="44" t="str">
        <f t="shared" si="17"/>
        <v/>
      </c>
      <c r="AF118" s="44" t="str">
        <f>IF(AE118="","",IF(AC118&lt;&gt;"Subscriber","",IF('Entry Tab'!AC119="","0",AE118)))</f>
        <v/>
      </c>
    </row>
    <row r="119" spans="1:32" x14ac:dyDescent="0.2">
      <c r="A119" s="36" t="str">
        <f t="shared" si="18"/>
        <v/>
      </c>
      <c r="B119" s="36" t="str">
        <f>IF('Entry Tab'!A120="","",IF(TRIM('Entry Tab'!E120)="","Subscriber",IF(OR(TRIM('Entry Tab'!E120)="Wife",TRIM('Entry Tab'!E120)="Husband"),"Spouse","Child")))</f>
        <v/>
      </c>
      <c r="C119" s="85" t="str">
        <f>IF(TRIM('Entry Tab'!A120)="","",TRIM('Entry Tab'!A120))</f>
        <v/>
      </c>
      <c r="D119" s="85" t="str">
        <f>IF(TRIM('Entry Tab'!A120)="","",TRIM('Entry Tab'!B120))</f>
        <v/>
      </c>
      <c r="E119" s="69" t="str">
        <f>IF(B119="Subscriber",'Entry Tab'!L120,"")</f>
        <v/>
      </c>
      <c r="F119" s="86" t="str">
        <f>IF('Entry Tab'!F120="","",'Entry Tab'!F120)</f>
        <v/>
      </c>
      <c r="G119" s="85" t="str">
        <f>IF(TRIM('Entry Tab'!G120)="","",TRIM('Entry Tab'!G120))</f>
        <v/>
      </c>
      <c r="H119" s="36" t="str">
        <f>IF(TRIM('Entry Tab'!A120)="","",IF(B119&lt;&gt;"Subscriber","",IF(AND(B119="Subscriber",OR(TRIM('Entry Tab'!AO120)&lt;&gt;"",TRIM('Entry Tab'!AN120)&lt;&gt;"",TRIM('Entry Tab'!AP120)&lt;&gt;"")),$AP$1,"0")))</f>
        <v/>
      </c>
      <c r="I119" s="71" t="str">
        <f>IF(TRIM('Entry Tab'!A120)="","","N")</f>
        <v/>
      </c>
      <c r="J119" s="42" t="str">
        <f>IF(B119&lt;&gt;"Subscriber","",IF('Entry Tab'!W120="",'QRS Subscriber Census Converter'!T119,IF('Entry Tab'!W120="Spousal Coverage",8,IF('Entry Tab'!W120="Medicare",11,IF('Entry Tab'!W120="Health coverage through another job",9,IF(OR('Entry Tab'!W120="Do not want",'Entry Tab'!W120="Other (provide reason here)"),12,10))))))</f>
        <v/>
      </c>
      <c r="K119" s="42" t="str">
        <f>IF(TRIM('Entry Tab'!A120)="","",IF(B119&lt;&gt;"Subscriber","",IF(AND(B119="Subscriber",dental="No"),13,IF(TRIM('Entry Tab'!X120)&lt;&gt;"",IF('Entry Tab'!X120="Spousal Coverage",8,13),IF(Z119="","",Z119)))))</f>
        <v/>
      </c>
      <c r="L119" s="36" t="str">
        <f t="shared" si="11"/>
        <v/>
      </c>
      <c r="M119" s="36" t="str">
        <f>IF(B119&lt;&gt;"Subscriber","",IF(disability="No",0,IF(AND(B119="Subscriber",'Entry Tab'!AE120&lt;&gt;""),1,0)))</f>
        <v/>
      </c>
      <c r="N119" s="37" t="str">
        <f>IF(B119&lt;&gt;"Subscriber","",IF(AND(B119="Subscriber",otherLoc="No"),workZip,'Entry Tab'!P120))</f>
        <v/>
      </c>
      <c r="O119" s="112"/>
      <c r="P119" s="36" t="str">
        <f t="shared" si="19"/>
        <v/>
      </c>
      <c r="Q119" s="36" t="str">
        <f>IF('Entry Tab'!A120="","",IF(TRIM('Entry Tab'!E120)="","Subscriber",IF(OR(TRIM('Entry Tab'!E120)="Wife",TRIM('Entry Tab'!E120)="Husband"),"Spouse","Child")))</f>
        <v/>
      </c>
      <c r="R119" s="44" t="str">
        <f>IF(B119="","",IF('Entry Tab'!W120&lt;&gt;"",0,IF(Q119="Subscriber",1,IF(Q119="Spouse",1,0.01))))</f>
        <v/>
      </c>
      <c r="S119" s="44" t="str">
        <f t="shared" si="12"/>
        <v/>
      </c>
      <c r="T119" s="44" t="str">
        <f t="shared" si="13"/>
        <v/>
      </c>
      <c r="U119" s="113"/>
      <c r="V119" s="36" t="str">
        <f t="shared" si="20"/>
        <v/>
      </c>
      <c r="W119" s="36" t="str">
        <f>IF('Entry Tab'!A120="","",IF('Entry Tab'!X120&lt;&gt;"","Waive",IF(TRIM('Entry Tab'!E120)="","Subscriber",IF(OR(TRIM('Entry Tab'!E120)="Wife",TRIM('Entry Tab'!E120)="Husband"),"Spouse","Child"))))</f>
        <v/>
      </c>
      <c r="X119" s="44" t="str">
        <f t="shared" si="14"/>
        <v/>
      </c>
      <c r="Y119" s="44" t="str">
        <f t="shared" si="15"/>
        <v/>
      </c>
      <c r="Z119" s="44" t="str">
        <f t="shared" si="16"/>
        <v/>
      </c>
      <c r="AB119" s="36" t="str">
        <f t="shared" si="21"/>
        <v/>
      </c>
      <c r="AC119" s="36" t="str">
        <f>IF('Entry Tab'!A120="","",IF(TRIM('Entry Tab'!E120)="","Subscriber",IF(OR(TRIM('Entry Tab'!E120)="Wife",TRIM('Entry Tab'!E120)="Husband"),"Spouse","Child")))</f>
        <v/>
      </c>
      <c r="AD119" s="44" t="str">
        <f>IF(B119="","",IF('Entry Tab'!AC120="",0,1))</f>
        <v/>
      </c>
      <c r="AE119" s="44" t="str">
        <f t="shared" si="17"/>
        <v/>
      </c>
      <c r="AF119" s="44" t="str">
        <f>IF(AE119="","",IF(AC119&lt;&gt;"Subscriber","",IF('Entry Tab'!AC120="","0",AE119)))</f>
        <v/>
      </c>
    </row>
    <row r="120" spans="1:32" x14ac:dyDescent="0.2">
      <c r="A120" s="36" t="str">
        <f t="shared" si="18"/>
        <v/>
      </c>
      <c r="B120" s="36" t="str">
        <f>IF('Entry Tab'!A121="","",IF(TRIM('Entry Tab'!E121)="","Subscriber",IF(OR(TRIM('Entry Tab'!E121)="Wife",TRIM('Entry Tab'!E121)="Husband"),"Spouse","Child")))</f>
        <v/>
      </c>
      <c r="C120" s="85" t="str">
        <f>IF(TRIM('Entry Tab'!A121)="","",TRIM('Entry Tab'!A121))</f>
        <v/>
      </c>
      <c r="D120" s="85" t="str">
        <f>IF(TRIM('Entry Tab'!A121)="","",TRIM('Entry Tab'!B121))</f>
        <v/>
      </c>
      <c r="E120" s="69" t="str">
        <f>IF(B120="Subscriber",'Entry Tab'!L121,"")</f>
        <v/>
      </c>
      <c r="F120" s="86" t="str">
        <f>IF('Entry Tab'!F121="","",'Entry Tab'!F121)</f>
        <v/>
      </c>
      <c r="G120" s="85" t="str">
        <f>IF(TRIM('Entry Tab'!G121)="","",TRIM('Entry Tab'!G121))</f>
        <v/>
      </c>
      <c r="H120" s="36" t="str">
        <f>IF(TRIM('Entry Tab'!A121)="","",IF(B120&lt;&gt;"Subscriber","",IF(AND(B120="Subscriber",OR(TRIM('Entry Tab'!AO121)&lt;&gt;"",TRIM('Entry Tab'!AN121)&lt;&gt;"",TRIM('Entry Tab'!AP121)&lt;&gt;"")),$AP$1,"0")))</f>
        <v/>
      </c>
      <c r="I120" s="71" t="str">
        <f>IF(TRIM('Entry Tab'!A121)="","","N")</f>
        <v/>
      </c>
      <c r="J120" s="42" t="str">
        <f>IF(B120&lt;&gt;"Subscriber","",IF('Entry Tab'!W121="",'QRS Subscriber Census Converter'!T120,IF('Entry Tab'!W121="Spousal Coverage",8,IF('Entry Tab'!W121="Medicare",11,IF('Entry Tab'!W121="Health coverage through another job",9,IF(OR('Entry Tab'!W121="Do not want",'Entry Tab'!W121="Other (provide reason here)"),12,10))))))</f>
        <v/>
      </c>
      <c r="K120" s="42" t="str">
        <f>IF(TRIM('Entry Tab'!A121)="","",IF(B120&lt;&gt;"Subscriber","",IF(AND(B120="Subscriber",dental="No"),13,IF(TRIM('Entry Tab'!X121)&lt;&gt;"",IF('Entry Tab'!X121="Spousal Coverage",8,13),IF(Z120="","",Z120)))))</f>
        <v/>
      </c>
      <c r="L120" s="36" t="str">
        <f t="shared" si="11"/>
        <v/>
      </c>
      <c r="M120" s="36" t="str">
        <f>IF(B120&lt;&gt;"Subscriber","",IF(disability="No",0,IF(AND(B120="Subscriber",'Entry Tab'!AE121&lt;&gt;""),1,0)))</f>
        <v/>
      </c>
      <c r="N120" s="37" t="str">
        <f>IF(B120&lt;&gt;"Subscriber","",IF(AND(B120="Subscriber",otherLoc="No"),workZip,'Entry Tab'!P121))</f>
        <v/>
      </c>
      <c r="O120" s="112"/>
      <c r="P120" s="36" t="str">
        <f t="shared" si="19"/>
        <v/>
      </c>
      <c r="Q120" s="36" t="str">
        <f>IF('Entry Tab'!A121="","",IF(TRIM('Entry Tab'!E121)="","Subscriber",IF(OR(TRIM('Entry Tab'!E121)="Wife",TRIM('Entry Tab'!E121)="Husband"),"Spouse","Child")))</f>
        <v/>
      </c>
      <c r="R120" s="44" t="str">
        <f>IF(B120="","",IF('Entry Tab'!W121&lt;&gt;"",0,IF(Q120="Subscriber",1,IF(Q120="Spouse",1,0.01))))</f>
        <v/>
      </c>
      <c r="S120" s="44" t="str">
        <f t="shared" si="12"/>
        <v/>
      </c>
      <c r="T120" s="44" t="str">
        <f t="shared" si="13"/>
        <v/>
      </c>
      <c r="U120" s="113"/>
      <c r="V120" s="36" t="str">
        <f t="shared" si="20"/>
        <v/>
      </c>
      <c r="W120" s="36" t="str">
        <f>IF('Entry Tab'!A121="","",IF('Entry Tab'!X121&lt;&gt;"","Waive",IF(TRIM('Entry Tab'!E121)="","Subscriber",IF(OR(TRIM('Entry Tab'!E121)="Wife",TRIM('Entry Tab'!E121)="Husband"),"Spouse","Child"))))</f>
        <v/>
      </c>
      <c r="X120" s="44" t="str">
        <f t="shared" si="14"/>
        <v/>
      </c>
      <c r="Y120" s="44" t="str">
        <f t="shared" si="15"/>
        <v/>
      </c>
      <c r="Z120" s="44" t="str">
        <f t="shared" si="16"/>
        <v/>
      </c>
      <c r="AB120" s="36" t="str">
        <f t="shared" si="21"/>
        <v/>
      </c>
      <c r="AC120" s="36" t="str">
        <f>IF('Entry Tab'!A121="","",IF(TRIM('Entry Tab'!E121)="","Subscriber",IF(OR(TRIM('Entry Tab'!E121)="Wife",TRIM('Entry Tab'!E121)="Husband"),"Spouse","Child")))</f>
        <v/>
      </c>
      <c r="AD120" s="44" t="str">
        <f>IF(B120="","",IF('Entry Tab'!AC121="",0,1))</f>
        <v/>
      </c>
      <c r="AE120" s="44" t="str">
        <f t="shared" si="17"/>
        <v/>
      </c>
      <c r="AF120" s="44" t="str">
        <f>IF(AE120="","",IF(AC120&lt;&gt;"Subscriber","",IF('Entry Tab'!AC121="","0",AE120)))</f>
        <v/>
      </c>
    </row>
    <row r="121" spans="1:32" x14ac:dyDescent="0.2">
      <c r="A121" s="36" t="str">
        <f t="shared" si="18"/>
        <v/>
      </c>
      <c r="B121" s="36" t="str">
        <f>IF('Entry Tab'!A122="","",IF(TRIM('Entry Tab'!E122)="","Subscriber",IF(OR(TRIM('Entry Tab'!E122)="Wife",TRIM('Entry Tab'!E122)="Husband"),"Spouse","Child")))</f>
        <v/>
      </c>
      <c r="C121" s="85" t="str">
        <f>IF(TRIM('Entry Tab'!A122)="","",TRIM('Entry Tab'!A122))</f>
        <v/>
      </c>
      <c r="D121" s="85" t="str">
        <f>IF(TRIM('Entry Tab'!A122)="","",TRIM('Entry Tab'!B122))</f>
        <v/>
      </c>
      <c r="E121" s="69" t="str">
        <f>IF(B121="Subscriber",'Entry Tab'!L122,"")</f>
        <v/>
      </c>
      <c r="F121" s="86" t="str">
        <f>IF('Entry Tab'!F122="","",'Entry Tab'!F122)</f>
        <v/>
      </c>
      <c r="G121" s="85" t="str">
        <f>IF(TRIM('Entry Tab'!G122)="","",TRIM('Entry Tab'!G122))</f>
        <v/>
      </c>
      <c r="H121" s="36" t="str">
        <f>IF(TRIM('Entry Tab'!A122)="","",IF(B121&lt;&gt;"Subscriber","",IF(AND(B121="Subscriber",OR(TRIM('Entry Tab'!AO122)&lt;&gt;"",TRIM('Entry Tab'!AN122)&lt;&gt;"",TRIM('Entry Tab'!AP122)&lt;&gt;"")),$AP$1,"0")))</f>
        <v/>
      </c>
      <c r="I121" s="71" t="str">
        <f>IF(TRIM('Entry Tab'!A122)="","","N")</f>
        <v/>
      </c>
      <c r="J121" s="42" t="str">
        <f>IF(B121&lt;&gt;"Subscriber","",IF('Entry Tab'!W122="",'QRS Subscriber Census Converter'!T121,IF('Entry Tab'!W122="Spousal Coverage",8,IF('Entry Tab'!W122="Medicare",11,IF('Entry Tab'!W122="Health coverage through another job",9,IF(OR('Entry Tab'!W122="Do not want",'Entry Tab'!W122="Other (provide reason here)"),12,10))))))</f>
        <v/>
      </c>
      <c r="K121" s="42" t="str">
        <f>IF(TRIM('Entry Tab'!A122)="","",IF(B121&lt;&gt;"Subscriber","",IF(AND(B121="Subscriber",dental="No"),13,IF(TRIM('Entry Tab'!X122)&lt;&gt;"",IF('Entry Tab'!X122="Spousal Coverage",8,13),IF(Z121="","",Z121)))))</f>
        <v/>
      </c>
      <c r="L121" s="36" t="str">
        <f t="shared" si="11"/>
        <v/>
      </c>
      <c r="M121" s="36" t="str">
        <f>IF(B121&lt;&gt;"Subscriber","",IF(disability="No",0,IF(AND(B121="Subscriber",'Entry Tab'!AE122&lt;&gt;""),1,0)))</f>
        <v/>
      </c>
      <c r="N121" s="37" t="str">
        <f>IF(B121&lt;&gt;"Subscriber","",IF(AND(B121="Subscriber",otherLoc="No"),workZip,'Entry Tab'!P122))</f>
        <v/>
      </c>
      <c r="O121" s="112"/>
      <c r="P121" s="36" t="str">
        <f t="shared" si="19"/>
        <v/>
      </c>
      <c r="Q121" s="36" t="str">
        <f>IF('Entry Tab'!A122="","",IF(TRIM('Entry Tab'!E122)="","Subscriber",IF(OR(TRIM('Entry Tab'!E122)="Wife",TRIM('Entry Tab'!E122)="Husband"),"Spouse","Child")))</f>
        <v/>
      </c>
      <c r="R121" s="44" t="str">
        <f>IF(B121="","",IF('Entry Tab'!W122&lt;&gt;"",0,IF(Q121="Subscriber",1,IF(Q121="Spouse",1,0.01))))</f>
        <v/>
      </c>
      <c r="S121" s="44" t="str">
        <f t="shared" si="12"/>
        <v/>
      </c>
      <c r="T121" s="44" t="str">
        <f t="shared" si="13"/>
        <v/>
      </c>
      <c r="U121" s="113"/>
      <c r="V121" s="36" t="str">
        <f t="shared" si="20"/>
        <v/>
      </c>
      <c r="W121" s="36" t="str">
        <f>IF('Entry Tab'!A122="","",IF('Entry Tab'!X122&lt;&gt;"","Waive",IF(TRIM('Entry Tab'!E122)="","Subscriber",IF(OR(TRIM('Entry Tab'!E122)="Wife",TRIM('Entry Tab'!E122)="Husband"),"Spouse","Child"))))</f>
        <v/>
      </c>
      <c r="X121" s="44" t="str">
        <f t="shared" si="14"/>
        <v/>
      </c>
      <c r="Y121" s="44" t="str">
        <f t="shared" si="15"/>
        <v/>
      </c>
      <c r="Z121" s="44" t="str">
        <f t="shared" si="16"/>
        <v/>
      </c>
      <c r="AB121" s="36" t="str">
        <f t="shared" si="21"/>
        <v/>
      </c>
      <c r="AC121" s="36" t="str">
        <f>IF('Entry Tab'!A122="","",IF(TRIM('Entry Tab'!E122)="","Subscriber",IF(OR(TRIM('Entry Tab'!E122)="Wife",TRIM('Entry Tab'!E122)="Husband"),"Spouse","Child")))</f>
        <v/>
      </c>
      <c r="AD121" s="44" t="str">
        <f>IF(B121="","",IF('Entry Tab'!AC122="",0,1))</f>
        <v/>
      </c>
      <c r="AE121" s="44" t="str">
        <f t="shared" si="17"/>
        <v/>
      </c>
      <c r="AF121" s="44" t="str">
        <f>IF(AE121="","",IF(AC121&lt;&gt;"Subscriber","",IF('Entry Tab'!AC122="","0",AE121)))</f>
        <v/>
      </c>
    </row>
    <row r="122" spans="1:32" x14ac:dyDescent="0.2">
      <c r="A122" s="36" t="str">
        <f t="shared" si="18"/>
        <v/>
      </c>
      <c r="B122" s="36" t="str">
        <f>IF('Entry Tab'!A123="","",IF(TRIM('Entry Tab'!E123)="","Subscriber",IF(OR(TRIM('Entry Tab'!E123)="Wife",TRIM('Entry Tab'!E123)="Husband"),"Spouse","Child")))</f>
        <v/>
      </c>
      <c r="C122" s="85" t="str">
        <f>IF(TRIM('Entry Tab'!A123)="","",TRIM('Entry Tab'!A123))</f>
        <v/>
      </c>
      <c r="D122" s="85" t="str">
        <f>IF(TRIM('Entry Tab'!A123)="","",TRIM('Entry Tab'!B123))</f>
        <v/>
      </c>
      <c r="E122" s="69" t="str">
        <f>IF(B122="Subscriber",'Entry Tab'!L123,"")</f>
        <v/>
      </c>
      <c r="F122" s="86" t="str">
        <f>IF('Entry Tab'!F123="","",'Entry Tab'!F123)</f>
        <v/>
      </c>
      <c r="G122" s="85" t="str">
        <f>IF(TRIM('Entry Tab'!G123)="","",TRIM('Entry Tab'!G123))</f>
        <v/>
      </c>
      <c r="H122" s="36" t="str">
        <f>IF(TRIM('Entry Tab'!A123)="","",IF(B122&lt;&gt;"Subscriber","",IF(AND(B122="Subscriber",OR(TRIM('Entry Tab'!AO123)&lt;&gt;"",TRIM('Entry Tab'!AN123)&lt;&gt;"",TRIM('Entry Tab'!AP123)&lt;&gt;"")),$AP$1,"0")))</f>
        <v/>
      </c>
      <c r="I122" s="71" t="str">
        <f>IF(TRIM('Entry Tab'!A123)="","","N")</f>
        <v/>
      </c>
      <c r="J122" s="42" t="str">
        <f>IF(B122&lt;&gt;"Subscriber","",IF('Entry Tab'!W123="",'QRS Subscriber Census Converter'!T122,IF('Entry Tab'!W123="Spousal Coverage",8,IF('Entry Tab'!W123="Medicare",11,IF('Entry Tab'!W123="Health coverage through another job",9,IF(OR('Entry Tab'!W123="Do not want",'Entry Tab'!W123="Other (provide reason here)"),12,10))))))</f>
        <v/>
      </c>
      <c r="K122" s="42" t="str">
        <f>IF(TRIM('Entry Tab'!A123)="","",IF(B122&lt;&gt;"Subscriber","",IF(AND(B122="Subscriber",dental="No"),13,IF(TRIM('Entry Tab'!X123)&lt;&gt;"",IF('Entry Tab'!X123="Spousal Coverage",8,13),IF(Z122="","",Z122)))))</f>
        <v/>
      </c>
      <c r="L122" s="36" t="str">
        <f t="shared" si="11"/>
        <v/>
      </c>
      <c r="M122" s="36" t="str">
        <f>IF(B122&lt;&gt;"Subscriber","",IF(disability="No",0,IF(AND(B122="Subscriber",'Entry Tab'!AE123&lt;&gt;""),1,0)))</f>
        <v/>
      </c>
      <c r="N122" s="37" t="str">
        <f>IF(B122&lt;&gt;"Subscriber","",IF(AND(B122="Subscriber",otherLoc="No"),workZip,'Entry Tab'!P123))</f>
        <v/>
      </c>
      <c r="O122" s="112"/>
      <c r="P122" s="36" t="str">
        <f t="shared" si="19"/>
        <v/>
      </c>
      <c r="Q122" s="36" t="str">
        <f>IF('Entry Tab'!A123="","",IF(TRIM('Entry Tab'!E123)="","Subscriber",IF(OR(TRIM('Entry Tab'!E123)="Wife",TRIM('Entry Tab'!E123)="Husband"),"Spouse","Child")))</f>
        <v/>
      </c>
      <c r="R122" s="44" t="str">
        <f>IF(B122="","",IF('Entry Tab'!W123&lt;&gt;"",0,IF(Q122="Subscriber",1,IF(Q122="Spouse",1,0.01))))</f>
        <v/>
      </c>
      <c r="S122" s="44" t="str">
        <f t="shared" si="12"/>
        <v/>
      </c>
      <c r="T122" s="44" t="str">
        <f t="shared" si="13"/>
        <v/>
      </c>
      <c r="U122" s="113"/>
      <c r="V122" s="36" t="str">
        <f t="shared" si="20"/>
        <v/>
      </c>
      <c r="W122" s="36" t="str">
        <f>IF('Entry Tab'!A123="","",IF('Entry Tab'!X123&lt;&gt;"","Waive",IF(TRIM('Entry Tab'!E123)="","Subscriber",IF(OR(TRIM('Entry Tab'!E123)="Wife",TRIM('Entry Tab'!E123)="Husband"),"Spouse","Child"))))</f>
        <v/>
      </c>
      <c r="X122" s="44" t="str">
        <f t="shared" si="14"/>
        <v/>
      </c>
      <c r="Y122" s="44" t="str">
        <f t="shared" si="15"/>
        <v/>
      </c>
      <c r="Z122" s="44" t="str">
        <f t="shared" si="16"/>
        <v/>
      </c>
      <c r="AB122" s="36" t="str">
        <f t="shared" si="21"/>
        <v/>
      </c>
      <c r="AC122" s="36" t="str">
        <f>IF('Entry Tab'!A123="","",IF(TRIM('Entry Tab'!E123)="","Subscriber",IF(OR(TRIM('Entry Tab'!E123)="Wife",TRIM('Entry Tab'!E123)="Husband"),"Spouse","Child")))</f>
        <v/>
      </c>
      <c r="AD122" s="44" t="str">
        <f>IF(B122="","",IF('Entry Tab'!AC123="",0,1))</f>
        <v/>
      </c>
      <c r="AE122" s="44" t="str">
        <f t="shared" si="17"/>
        <v/>
      </c>
      <c r="AF122" s="44" t="str">
        <f>IF(AE122="","",IF(AC122&lt;&gt;"Subscriber","",IF('Entry Tab'!AC123="","0",AE122)))</f>
        <v/>
      </c>
    </row>
    <row r="123" spans="1:32" x14ac:dyDescent="0.2">
      <c r="A123" s="36" t="str">
        <f t="shared" si="18"/>
        <v/>
      </c>
      <c r="B123" s="36" t="str">
        <f>IF('Entry Tab'!A124="","",IF(TRIM('Entry Tab'!E124)="","Subscriber",IF(OR(TRIM('Entry Tab'!E124)="Wife",TRIM('Entry Tab'!E124)="Husband"),"Spouse","Child")))</f>
        <v/>
      </c>
      <c r="C123" s="85" t="str">
        <f>IF(TRIM('Entry Tab'!A124)="","",TRIM('Entry Tab'!A124))</f>
        <v/>
      </c>
      <c r="D123" s="85" t="str">
        <f>IF(TRIM('Entry Tab'!A124)="","",TRIM('Entry Tab'!B124))</f>
        <v/>
      </c>
      <c r="E123" s="69" t="str">
        <f>IF(B123="Subscriber",'Entry Tab'!L124,"")</f>
        <v/>
      </c>
      <c r="F123" s="86" t="str">
        <f>IF('Entry Tab'!F124="","",'Entry Tab'!F124)</f>
        <v/>
      </c>
      <c r="G123" s="85" t="str">
        <f>IF(TRIM('Entry Tab'!G124)="","",TRIM('Entry Tab'!G124))</f>
        <v/>
      </c>
      <c r="H123" s="36" t="str">
        <f>IF(TRIM('Entry Tab'!A124)="","",IF(B123&lt;&gt;"Subscriber","",IF(AND(B123="Subscriber",OR(TRIM('Entry Tab'!AO124)&lt;&gt;"",TRIM('Entry Tab'!AN124)&lt;&gt;"",TRIM('Entry Tab'!AP124)&lt;&gt;"")),$AP$1,"0")))</f>
        <v/>
      </c>
      <c r="I123" s="71" t="str">
        <f>IF(TRIM('Entry Tab'!A124)="","","N")</f>
        <v/>
      </c>
      <c r="J123" s="42" t="str">
        <f>IF(B123&lt;&gt;"Subscriber","",IF('Entry Tab'!W124="",'QRS Subscriber Census Converter'!T123,IF('Entry Tab'!W124="Spousal Coverage",8,IF('Entry Tab'!W124="Medicare",11,IF('Entry Tab'!W124="Health coverage through another job",9,IF(OR('Entry Tab'!W124="Do not want",'Entry Tab'!W124="Other (provide reason here)"),12,10))))))</f>
        <v/>
      </c>
      <c r="K123" s="42" t="str">
        <f>IF(TRIM('Entry Tab'!A124)="","",IF(B123&lt;&gt;"Subscriber","",IF(AND(B123="Subscriber",dental="No"),13,IF(TRIM('Entry Tab'!X124)&lt;&gt;"",IF('Entry Tab'!X124="Spousal Coverage",8,13),IF(Z123="","",Z123)))))</f>
        <v/>
      </c>
      <c r="L123" s="36" t="str">
        <f t="shared" si="11"/>
        <v/>
      </c>
      <c r="M123" s="36" t="str">
        <f>IF(B123&lt;&gt;"Subscriber","",IF(disability="No",0,IF(AND(B123="Subscriber",'Entry Tab'!AE124&lt;&gt;""),1,0)))</f>
        <v/>
      </c>
      <c r="N123" s="37" t="str">
        <f>IF(B123&lt;&gt;"Subscriber","",IF(AND(B123="Subscriber",otherLoc="No"),workZip,'Entry Tab'!P124))</f>
        <v/>
      </c>
      <c r="O123" s="112"/>
      <c r="P123" s="36" t="str">
        <f t="shared" si="19"/>
        <v/>
      </c>
      <c r="Q123" s="36" t="str">
        <f>IF('Entry Tab'!A124="","",IF(TRIM('Entry Tab'!E124)="","Subscriber",IF(OR(TRIM('Entry Tab'!E124)="Wife",TRIM('Entry Tab'!E124)="Husband"),"Spouse","Child")))</f>
        <v/>
      </c>
      <c r="R123" s="44" t="str">
        <f>IF(B123="","",IF('Entry Tab'!W124&lt;&gt;"",0,IF(Q123="Subscriber",1,IF(Q123="Spouse",1,0.01))))</f>
        <v/>
      </c>
      <c r="S123" s="44" t="str">
        <f t="shared" si="12"/>
        <v/>
      </c>
      <c r="T123" s="44" t="str">
        <f t="shared" si="13"/>
        <v/>
      </c>
      <c r="U123" s="113"/>
      <c r="V123" s="36" t="str">
        <f t="shared" si="20"/>
        <v/>
      </c>
      <c r="W123" s="36" t="str">
        <f>IF('Entry Tab'!A124="","",IF('Entry Tab'!X124&lt;&gt;"","Waive",IF(TRIM('Entry Tab'!E124)="","Subscriber",IF(OR(TRIM('Entry Tab'!E124)="Wife",TRIM('Entry Tab'!E124)="Husband"),"Spouse","Child"))))</f>
        <v/>
      </c>
      <c r="X123" s="44" t="str">
        <f t="shared" si="14"/>
        <v/>
      </c>
      <c r="Y123" s="44" t="str">
        <f t="shared" si="15"/>
        <v/>
      </c>
      <c r="Z123" s="44" t="str">
        <f t="shared" si="16"/>
        <v/>
      </c>
      <c r="AB123" s="36" t="str">
        <f t="shared" si="21"/>
        <v/>
      </c>
      <c r="AC123" s="36" t="str">
        <f>IF('Entry Tab'!A124="","",IF(TRIM('Entry Tab'!E124)="","Subscriber",IF(OR(TRIM('Entry Tab'!E124)="Wife",TRIM('Entry Tab'!E124)="Husband"),"Spouse","Child")))</f>
        <v/>
      </c>
      <c r="AD123" s="44" t="str">
        <f>IF(B123="","",IF('Entry Tab'!AC124="",0,1))</f>
        <v/>
      </c>
      <c r="AE123" s="44" t="str">
        <f t="shared" si="17"/>
        <v/>
      </c>
      <c r="AF123" s="44" t="str">
        <f>IF(AE123="","",IF(AC123&lt;&gt;"Subscriber","",IF('Entry Tab'!AC124="","0",AE123)))</f>
        <v/>
      </c>
    </row>
    <row r="124" spans="1:32" x14ac:dyDescent="0.2">
      <c r="A124" s="36" t="str">
        <f t="shared" si="18"/>
        <v/>
      </c>
      <c r="B124" s="36" t="str">
        <f>IF('Entry Tab'!A125="","",IF(TRIM('Entry Tab'!E125)="","Subscriber",IF(OR(TRIM('Entry Tab'!E125)="Wife",TRIM('Entry Tab'!E125)="Husband"),"Spouse","Child")))</f>
        <v/>
      </c>
      <c r="C124" s="85" t="str">
        <f>IF(TRIM('Entry Tab'!A125)="","",TRIM('Entry Tab'!A125))</f>
        <v/>
      </c>
      <c r="D124" s="85" t="str">
        <f>IF(TRIM('Entry Tab'!A125)="","",TRIM('Entry Tab'!B125))</f>
        <v/>
      </c>
      <c r="E124" s="69" t="str">
        <f>IF(B124="Subscriber",'Entry Tab'!L125,"")</f>
        <v/>
      </c>
      <c r="F124" s="86" t="str">
        <f>IF('Entry Tab'!F125="","",'Entry Tab'!F125)</f>
        <v/>
      </c>
      <c r="G124" s="85" t="str">
        <f>IF(TRIM('Entry Tab'!G125)="","",TRIM('Entry Tab'!G125))</f>
        <v/>
      </c>
      <c r="H124" s="36" t="str">
        <f>IF(TRIM('Entry Tab'!A125)="","",IF(B124&lt;&gt;"Subscriber","",IF(AND(B124="Subscriber",OR(TRIM('Entry Tab'!AO125)&lt;&gt;"",TRIM('Entry Tab'!AN125)&lt;&gt;"",TRIM('Entry Tab'!AP125)&lt;&gt;"")),$AP$1,"0")))</f>
        <v/>
      </c>
      <c r="I124" s="71" t="str">
        <f>IF(TRIM('Entry Tab'!A125)="","","N")</f>
        <v/>
      </c>
      <c r="J124" s="42" t="str">
        <f>IF(B124&lt;&gt;"Subscriber","",IF('Entry Tab'!W125="",'QRS Subscriber Census Converter'!T124,IF('Entry Tab'!W125="Spousal Coverage",8,IF('Entry Tab'!W125="Medicare",11,IF('Entry Tab'!W125="Health coverage through another job",9,IF(OR('Entry Tab'!W125="Do not want",'Entry Tab'!W125="Other (provide reason here)"),12,10))))))</f>
        <v/>
      </c>
      <c r="K124" s="42" t="str">
        <f>IF(TRIM('Entry Tab'!A125)="","",IF(B124&lt;&gt;"Subscriber","",IF(AND(B124="Subscriber",dental="No"),13,IF(TRIM('Entry Tab'!X125)&lt;&gt;"",IF('Entry Tab'!X125="Spousal Coverage",8,13),IF(Z124="","",Z124)))))</f>
        <v/>
      </c>
      <c r="L124" s="36" t="str">
        <f t="shared" si="11"/>
        <v/>
      </c>
      <c r="M124" s="36" t="str">
        <f>IF(B124&lt;&gt;"Subscriber","",IF(disability="No",0,IF(AND(B124="Subscriber",'Entry Tab'!AE125&lt;&gt;""),1,0)))</f>
        <v/>
      </c>
      <c r="N124" s="37" t="str">
        <f>IF(B124&lt;&gt;"Subscriber","",IF(AND(B124="Subscriber",otherLoc="No"),workZip,'Entry Tab'!P125))</f>
        <v/>
      </c>
      <c r="O124" s="112"/>
      <c r="P124" s="36" t="str">
        <f t="shared" si="19"/>
        <v/>
      </c>
      <c r="Q124" s="36" t="str">
        <f>IF('Entry Tab'!A125="","",IF(TRIM('Entry Tab'!E125)="","Subscriber",IF(OR(TRIM('Entry Tab'!E125)="Wife",TRIM('Entry Tab'!E125)="Husband"),"Spouse","Child")))</f>
        <v/>
      </c>
      <c r="R124" s="44" t="str">
        <f>IF(B124="","",IF('Entry Tab'!W125&lt;&gt;"",0,IF(Q124="Subscriber",1,IF(Q124="Spouse",1,0.01))))</f>
        <v/>
      </c>
      <c r="S124" s="44" t="str">
        <f t="shared" si="12"/>
        <v/>
      </c>
      <c r="T124" s="44" t="str">
        <f t="shared" si="13"/>
        <v/>
      </c>
      <c r="U124" s="113"/>
      <c r="V124" s="36" t="str">
        <f t="shared" si="20"/>
        <v/>
      </c>
      <c r="W124" s="36" t="str">
        <f>IF('Entry Tab'!A125="","",IF('Entry Tab'!X125&lt;&gt;"","Waive",IF(TRIM('Entry Tab'!E125)="","Subscriber",IF(OR(TRIM('Entry Tab'!E125)="Wife",TRIM('Entry Tab'!E125)="Husband"),"Spouse","Child"))))</f>
        <v/>
      </c>
      <c r="X124" s="44" t="str">
        <f t="shared" si="14"/>
        <v/>
      </c>
      <c r="Y124" s="44" t="str">
        <f t="shared" si="15"/>
        <v/>
      </c>
      <c r="Z124" s="44" t="str">
        <f t="shared" si="16"/>
        <v/>
      </c>
      <c r="AB124" s="36" t="str">
        <f t="shared" si="21"/>
        <v/>
      </c>
      <c r="AC124" s="36" t="str">
        <f>IF('Entry Tab'!A125="","",IF(TRIM('Entry Tab'!E125)="","Subscriber",IF(OR(TRIM('Entry Tab'!E125)="Wife",TRIM('Entry Tab'!E125)="Husband"),"Spouse","Child")))</f>
        <v/>
      </c>
      <c r="AD124" s="44" t="str">
        <f>IF(B124="","",IF('Entry Tab'!AC125="",0,1))</f>
        <v/>
      </c>
      <c r="AE124" s="44" t="str">
        <f t="shared" si="17"/>
        <v/>
      </c>
      <c r="AF124" s="44" t="str">
        <f>IF(AE124="","",IF(AC124&lt;&gt;"Subscriber","",IF('Entry Tab'!AC125="","0",AE124)))</f>
        <v/>
      </c>
    </row>
    <row r="125" spans="1:32" x14ac:dyDescent="0.2">
      <c r="A125" s="36" t="str">
        <f t="shared" si="18"/>
        <v/>
      </c>
      <c r="B125" s="36" t="str">
        <f>IF('Entry Tab'!A126="","",IF(TRIM('Entry Tab'!E126)="","Subscriber",IF(OR(TRIM('Entry Tab'!E126)="Wife",TRIM('Entry Tab'!E126)="Husband"),"Spouse","Child")))</f>
        <v/>
      </c>
      <c r="C125" s="85" t="str">
        <f>IF(TRIM('Entry Tab'!A126)="","",TRIM('Entry Tab'!A126))</f>
        <v/>
      </c>
      <c r="D125" s="85" t="str">
        <f>IF(TRIM('Entry Tab'!A126)="","",TRIM('Entry Tab'!B126))</f>
        <v/>
      </c>
      <c r="E125" s="69" t="str">
        <f>IF(B125="Subscriber",'Entry Tab'!L126,"")</f>
        <v/>
      </c>
      <c r="F125" s="86" t="str">
        <f>IF('Entry Tab'!F126="","",'Entry Tab'!F126)</f>
        <v/>
      </c>
      <c r="G125" s="85" t="str">
        <f>IF(TRIM('Entry Tab'!G126)="","",TRIM('Entry Tab'!G126))</f>
        <v/>
      </c>
      <c r="H125" s="36" t="str">
        <f>IF(TRIM('Entry Tab'!A126)="","",IF(B125&lt;&gt;"Subscriber","",IF(AND(B125="Subscriber",OR(TRIM('Entry Tab'!AO126)&lt;&gt;"",TRIM('Entry Tab'!AN126)&lt;&gt;"",TRIM('Entry Tab'!AP126)&lt;&gt;"")),$AP$1,"0")))</f>
        <v/>
      </c>
      <c r="I125" s="71" t="str">
        <f>IF(TRIM('Entry Tab'!A126)="","","N")</f>
        <v/>
      </c>
      <c r="J125" s="42" t="str">
        <f>IF(B125&lt;&gt;"Subscriber","",IF('Entry Tab'!W126="",'QRS Subscriber Census Converter'!T125,IF('Entry Tab'!W126="Spousal Coverage",8,IF('Entry Tab'!W126="Medicare",11,IF('Entry Tab'!W126="Health coverage through another job",9,IF(OR('Entry Tab'!W126="Do not want",'Entry Tab'!W126="Other (provide reason here)"),12,10))))))</f>
        <v/>
      </c>
      <c r="K125" s="42" t="str">
        <f>IF(TRIM('Entry Tab'!A126)="","",IF(B125&lt;&gt;"Subscriber","",IF(AND(B125="Subscriber",dental="No"),13,IF(TRIM('Entry Tab'!X126)&lt;&gt;"",IF('Entry Tab'!X126="Spousal Coverage",8,13),IF(Z125="","",Z125)))))</f>
        <v/>
      </c>
      <c r="L125" s="36" t="str">
        <f t="shared" si="11"/>
        <v/>
      </c>
      <c r="M125" s="36" t="str">
        <f>IF(B125&lt;&gt;"Subscriber","",IF(disability="No",0,IF(AND(B125="Subscriber",'Entry Tab'!AE126&lt;&gt;""),1,0)))</f>
        <v/>
      </c>
      <c r="N125" s="37" t="str">
        <f>IF(B125&lt;&gt;"Subscriber","",IF(AND(B125="Subscriber",otherLoc="No"),workZip,'Entry Tab'!P126))</f>
        <v/>
      </c>
      <c r="O125" s="112"/>
      <c r="P125" s="36" t="str">
        <f t="shared" si="19"/>
        <v/>
      </c>
      <c r="Q125" s="36" t="str">
        <f>IF('Entry Tab'!A126="","",IF(TRIM('Entry Tab'!E126)="","Subscriber",IF(OR(TRIM('Entry Tab'!E126)="Wife",TRIM('Entry Tab'!E126)="Husband"),"Spouse","Child")))</f>
        <v/>
      </c>
      <c r="R125" s="44" t="str">
        <f>IF(B125="","",IF('Entry Tab'!W126&lt;&gt;"",0,IF(Q125="Subscriber",1,IF(Q125="Spouse",1,0.01))))</f>
        <v/>
      </c>
      <c r="S125" s="44" t="str">
        <f t="shared" si="12"/>
        <v/>
      </c>
      <c r="T125" s="44" t="str">
        <f t="shared" si="13"/>
        <v/>
      </c>
      <c r="U125" s="113"/>
      <c r="V125" s="36" t="str">
        <f t="shared" si="20"/>
        <v/>
      </c>
      <c r="W125" s="36" t="str">
        <f>IF('Entry Tab'!A126="","",IF('Entry Tab'!X126&lt;&gt;"","Waive",IF(TRIM('Entry Tab'!E126)="","Subscriber",IF(OR(TRIM('Entry Tab'!E126)="Wife",TRIM('Entry Tab'!E126)="Husband"),"Spouse","Child"))))</f>
        <v/>
      </c>
      <c r="X125" s="44" t="str">
        <f t="shared" si="14"/>
        <v/>
      </c>
      <c r="Y125" s="44" t="str">
        <f t="shared" si="15"/>
        <v/>
      </c>
      <c r="Z125" s="44" t="str">
        <f t="shared" si="16"/>
        <v/>
      </c>
      <c r="AB125" s="36" t="str">
        <f t="shared" si="21"/>
        <v/>
      </c>
      <c r="AC125" s="36" t="str">
        <f>IF('Entry Tab'!A126="","",IF(TRIM('Entry Tab'!E126)="","Subscriber",IF(OR(TRIM('Entry Tab'!E126)="Wife",TRIM('Entry Tab'!E126)="Husband"),"Spouse","Child")))</f>
        <v/>
      </c>
      <c r="AD125" s="44" t="str">
        <f>IF(B125="","",IF('Entry Tab'!AC126="",0,1))</f>
        <v/>
      </c>
      <c r="AE125" s="44" t="str">
        <f t="shared" si="17"/>
        <v/>
      </c>
      <c r="AF125" s="44" t="str">
        <f>IF(AE125="","",IF(AC125&lt;&gt;"Subscriber","",IF('Entry Tab'!AC126="","0",AE125)))</f>
        <v/>
      </c>
    </row>
    <row r="126" spans="1:32" x14ac:dyDescent="0.2">
      <c r="A126" s="36" t="str">
        <f t="shared" si="18"/>
        <v/>
      </c>
      <c r="B126" s="36" t="str">
        <f>IF('Entry Tab'!A127="","",IF(TRIM('Entry Tab'!E127)="","Subscriber",IF(OR(TRIM('Entry Tab'!E127)="Wife",TRIM('Entry Tab'!E127)="Husband"),"Spouse","Child")))</f>
        <v/>
      </c>
      <c r="C126" s="85" t="str">
        <f>IF(TRIM('Entry Tab'!A127)="","",TRIM('Entry Tab'!A127))</f>
        <v/>
      </c>
      <c r="D126" s="85" t="str">
        <f>IF(TRIM('Entry Tab'!A127)="","",TRIM('Entry Tab'!B127))</f>
        <v/>
      </c>
      <c r="E126" s="69" t="str">
        <f>IF(B126="Subscriber",'Entry Tab'!L127,"")</f>
        <v/>
      </c>
      <c r="F126" s="86" t="str">
        <f>IF('Entry Tab'!F127="","",'Entry Tab'!F127)</f>
        <v/>
      </c>
      <c r="G126" s="85" t="str">
        <f>IF(TRIM('Entry Tab'!G127)="","",TRIM('Entry Tab'!G127))</f>
        <v/>
      </c>
      <c r="H126" s="36" t="str">
        <f>IF(TRIM('Entry Tab'!A127)="","",IF(B126&lt;&gt;"Subscriber","",IF(AND(B126="Subscriber",OR(TRIM('Entry Tab'!AO127)&lt;&gt;"",TRIM('Entry Tab'!AN127)&lt;&gt;"",TRIM('Entry Tab'!AP127)&lt;&gt;"")),$AP$1,"0")))</f>
        <v/>
      </c>
      <c r="I126" s="71" t="str">
        <f>IF(TRIM('Entry Tab'!A127)="","","N")</f>
        <v/>
      </c>
      <c r="J126" s="42" t="str">
        <f>IF(B126&lt;&gt;"Subscriber","",IF('Entry Tab'!W127="",'QRS Subscriber Census Converter'!T126,IF('Entry Tab'!W127="Spousal Coverage",8,IF('Entry Tab'!W127="Medicare",11,IF('Entry Tab'!W127="Health coverage through another job",9,IF(OR('Entry Tab'!W127="Do not want",'Entry Tab'!W127="Other (provide reason here)"),12,10))))))</f>
        <v/>
      </c>
      <c r="K126" s="42" t="str">
        <f>IF(TRIM('Entry Tab'!A127)="","",IF(B126&lt;&gt;"Subscriber","",IF(AND(B126="Subscriber",dental="No"),13,IF(TRIM('Entry Tab'!X127)&lt;&gt;"",IF('Entry Tab'!X127="Spousal Coverage",8,13),IF(Z126="","",Z126)))))</f>
        <v/>
      </c>
      <c r="L126" s="36" t="str">
        <f t="shared" si="11"/>
        <v/>
      </c>
      <c r="M126" s="36" t="str">
        <f>IF(B126&lt;&gt;"Subscriber","",IF(disability="No",0,IF(AND(B126="Subscriber",'Entry Tab'!AE127&lt;&gt;""),1,0)))</f>
        <v/>
      </c>
      <c r="N126" s="37" t="str">
        <f>IF(B126&lt;&gt;"Subscriber","",IF(AND(B126="Subscriber",otherLoc="No"),workZip,'Entry Tab'!P127))</f>
        <v/>
      </c>
      <c r="O126" s="112"/>
      <c r="P126" s="36" t="str">
        <f t="shared" si="19"/>
        <v/>
      </c>
      <c r="Q126" s="36" t="str">
        <f>IF('Entry Tab'!A127="","",IF(TRIM('Entry Tab'!E127)="","Subscriber",IF(OR(TRIM('Entry Tab'!E127)="Wife",TRIM('Entry Tab'!E127)="Husband"),"Spouse","Child")))</f>
        <v/>
      </c>
      <c r="R126" s="44" t="str">
        <f>IF(B126="","",IF('Entry Tab'!W127&lt;&gt;"",0,IF(Q126="Subscriber",1,IF(Q126="Spouse",1,0.01))))</f>
        <v/>
      </c>
      <c r="S126" s="44" t="str">
        <f t="shared" si="12"/>
        <v/>
      </c>
      <c r="T126" s="44" t="str">
        <f t="shared" si="13"/>
        <v/>
      </c>
      <c r="U126" s="113"/>
      <c r="V126" s="36" t="str">
        <f t="shared" si="20"/>
        <v/>
      </c>
      <c r="W126" s="36" t="str">
        <f>IF('Entry Tab'!A127="","",IF('Entry Tab'!X127&lt;&gt;"","Waive",IF(TRIM('Entry Tab'!E127)="","Subscriber",IF(OR(TRIM('Entry Tab'!E127)="Wife",TRIM('Entry Tab'!E127)="Husband"),"Spouse","Child"))))</f>
        <v/>
      </c>
      <c r="X126" s="44" t="str">
        <f t="shared" si="14"/>
        <v/>
      </c>
      <c r="Y126" s="44" t="str">
        <f t="shared" si="15"/>
        <v/>
      </c>
      <c r="Z126" s="44" t="str">
        <f t="shared" si="16"/>
        <v/>
      </c>
      <c r="AB126" s="36" t="str">
        <f t="shared" si="21"/>
        <v/>
      </c>
      <c r="AC126" s="36" t="str">
        <f>IF('Entry Tab'!A127="","",IF(TRIM('Entry Tab'!E127)="","Subscriber",IF(OR(TRIM('Entry Tab'!E127)="Wife",TRIM('Entry Tab'!E127)="Husband"),"Spouse","Child")))</f>
        <v/>
      </c>
      <c r="AD126" s="44" t="str">
        <f>IF(B126="","",IF('Entry Tab'!AC127="",0,1))</f>
        <v/>
      </c>
      <c r="AE126" s="44" t="str">
        <f t="shared" si="17"/>
        <v/>
      </c>
      <c r="AF126" s="44" t="str">
        <f>IF(AE126="","",IF(AC126&lt;&gt;"Subscriber","",IF('Entry Tab'!AC127="","0",AE126)))</f>
        <v/>
      </c>
    </row>
    <row r="127" spans="1:32" x14ac:dyDescent="0.2">
      <c r="A127" s="36" t="str">
        <f t="shared" si="18"/>
        <v/>
      </c>
      <c r="B127" s="36" t="str">
        <f>IF('Entry Tab'!A128="","",IF(TRIM('Entry Tab'!E128)="","Subscriber",IF(OR(TRIM('Entry Tab'!E128)="Wife",TRIM('Entry Tab'!E128)="Husband"),"Spouse","Child")))</f>
        <v/>
      </c>
      <c r="C127" s="85" t="str">
        <f>IF(TRIM('Entry Tab'!A128)="","",TRIM('Entry Tab'!A128))</f>
        <v/>
      </c>
      <c r="D127" s="85" t="str">
        <f>IF(TRIM('Entry Tab'!A128)="","",TRIM('Entry Tab'!B128))</f>
        <v/>
      </c>
      <c r="E127" s="69" t="str">
        <f>IF(B127="Subscriber",'Entry Tab'!L128,"")</f>
        <v/>
      </c>
      <c r="F127" s="86" t="str">
        <f>IF('Entry Tab'!F128="","",'Entry Tab'!F128)</f>
        <v/>
      </c>
      <c r="G127" s="85" t="str">
        <f>IF(TRIM('Entry Tab'!G128)="","",TRIM('Entry Tab'!G128))</f>
        <v/>
      </c>
      <c r="H127" s="36" t="str">
        <f>IF(TRIM('Entry Tab'!A128)="","",IF(B127&lt;&gt;"Subscriber","",IF(AND(B127="Subscriber",OR(TRIM('Entry Tab'!AO128)&lt;&gt;"",TRIM('Entry Tab'!AN128)&lt;&gt;"",TRIM('Entry Tab'!AP128)&lt;&gt;"")),$AP$1,"0")))</f>
        <v/>
      </c>
      <c r="I127" s="71" t="str">
        <f>IF(TRIM('Entry Tab'!A128)="","","N")</f>
        <v/>
      </c>
      <c r="J127" s="42" t="str">
        <f>IF(B127&lt;&gt;"Subscriber","",IF('Entry Tab'!W128="",'QRS Subscriber Census Converter'!T127,IF('Entry Tab'!W128="Spousal Coverage",8,IF('Entry Tab'!W128="Medicare",11,IF('Entry Tab'!W128="Health coverage through another job",9,IF(OR('Entry Tab'!W128="Do not want",'Entry Tab'!W128="Other (provide reason here)"),12,10))))))</f>
        <v/>
      </c>
      <c r="K127" s="42" t="str">
        <f>IF(TRIM('Entry Tab'!A128)="","",IF(B127&lt;&gt;"Subscriber","",IF(AND(B127="Subscriber",dental="No"),13,IF(TRIM('Entry Tab'!X128)&lt;&gt;"",IF('Entry Tab'!X128="Spousal Coverage",8,13),IF(Z127="","",Z127)))))</f>
        <v/>
      </c>
      <c r="L127" s="36" t="str">
        <f t="shared" si="11"/>
        <v/>
      </c>
      <c r="M127" s="36" t="str">
        <f>IF(B127&lt;&gt;"Subscriber","",IF(disability="No",0,IF(AND(B127="Subscriber",'Entry Tab'!AE128&lt;&gt;""),1,0)))</f>
        <v/>
      </c>
      <c r="N127" s="37" t="str">
        <f>IF(B127&lt;&gt;"Subscriber","",IF(AND(B127="Subscriber",otherLoc="No"),workZip,'Entry Tab'!P128))</f>
        <v/>
      </c>
      <c r="O127" s="112"/>
      <c r="P127" s="36" t="str">
        <f t="shared" si="19"/>
        <v/>
      </c>
      <c r="Q127" s="36" t="str">
        <f>IF('Entry Tab'!A128="","",IF(TRIM('Entry Tab'!E128)="","Subscriber",IF(OR(TRIM('Entry Tab'!E128)="Wife",TRIM('Entry Tab'!E128)="Husband"),"Spouse","Child")))</f>
        <v/>
      </c>
      <c r="R127" s="44" t="str">
        <f>IF(B127="","",IF('Entry Tab'!W128&lt;&gt;"",0,IF(Q127="Subscriber",1,IF(Q127="Spouse",1,0.01))))</f>
        <v/>
      </c>
      <c r="S127" s="44" t="str">
        <f t="shared" si="12"/>
        <v/>
      </c>
      <c r="T127" s="44" t="str">
        <f t="shared" si="13"/>
        <v/>
      </c>
      <c r="U127" s="113"/>
      <c r="V127" s="36" t="str">
        <f t="shared" si="20"/>
        <v/>
      </c>
      <c r="W127" s="36" t="str">
        <f>IF('Entry Tab'!A128="","",IF('Entry Tab'!X128&lt;&gt;"","Waive",IF(TRIM('Entry Tab'!E128)="","Subscriber",IF(OR(TRIM('Entry Tab'!E128)="Wife",TRIM('Entry Tab'!E128)="Husband"),"Spouse","Child"))))</f>
        <v/>
      </c>
      <c r="X127" s="44" t="str">
        <f t="shared" si="14"/>
        <v/>
      </c>
      <c r="Y127" s="44" t="str">
        <f t="shared" si="15"/>
        <v/>
      </c>
      <c r="Z127" s="44" t="str">
        <f t="shared" si="16"/>
        <v/>
      </c>
      <c r="AB127" s="36" t="str">
        <f t="shared" si="21"/>
        <v/>
      </c>
      <c r="AC127" s="36" t="str">
        <f>IF('Entry Tab'!A128="","",IF(TRIM('Entry Tab'!E128)="","Subscriber",IF(OR(TRIM('Entry Tab'!E128)="Wife",TRIM('Entry Tab'!E128)="Husband"),"Spouse","Child")))</f>
        <v/>
      </c>
      <c r="AD127" s="44" t="str">
        <f>IF(B127="","",IF('Entry Tab'!AC128="",0,1))</f>
        <v/>
      </c>
      <c r="AE127" s="44" t="str">
        <f t="shared" si="17"/>
        <v/>
      </c>
      <c r="AF127" s="44" t="str">
        <f>IF(AE127="","",IF(AC127&lt;&gt;"Subscriber","",IF('Entry Tab'!AC128="","0",AE127)))</f>
        <v/>
      </c>
    </row>
    <row r="128" spans="1:32" x14ac:dyDescent="0.2">
      <c r="A128" s="36" t="str">
        <f t="shared" si="18"/>
        <v/>
      </c>
      <c r="B128" s="36" t="str">
        <f>IF('Entry Tab'!A129="","",IF(TRIM('Entry Tab'!E129)="","Subscriber",IF(OR(TRIM('Entry Tab'!E129)="Wife",TRIM('Entry Tab'!E129)="Husband"),"Spouse","Child")))</f>
        <v/>
      </c>
      <c r="C128" s="85" t="str">
        <f>IF(TRIM('Entry Tab'!A129)="","",TRIM('Entry Tab'!A129))</f>
        <v/>
      </c>
      <c r="D128" s="85" t="str">
        <f>IF(TRIM('Entry Tab'!A129)="","",TRIM('Entry Tab'!B129))</f>
        <v/>
      </c>
      <c r="E128" s="69" t="str">
        <f>IF(B128="Subscriber",'Entry Tab'!L129,"")</f>
        <v/>
      </c>
      <c r="F128" s="86" t="str">
        <f>IF('Entry Tab'!F129="","",'Entry Tab'!F129)</f>
        <v/>
      </c>
      <c r="G128" s="85" t="str">
        <f>IF(TRIM('Entry Tab'!G129)="","",TRIM('Entry Tab'!G129))</f>
        <v/>
      </c>
      <c r="H128" s="36" t="str">
        <f>IF(TRIM('Entry Tab'!A129)="","",IF(B128&lt;&gt;"Subscriber","",IF(AND(B128="Subscriber",OR(TRIM('Entry Tab'!AO129)&lt;&gt;"",TRIM('Entry Tab'!AN129)&lt;&gt;"",TRIM('Entry Tab'!AP129)&lt;&gt;"")),$AP$1,"0")))</f>
        <v/>
      </c>
      <c r="I128" s="71" t="str">
        <f>IF(TRIM('Entry Tab'!A129)="","","N")</f>
        <v/>
      </c>
      <c r="J128" s="42" t="str">
        <f>IF(B128&lt;&gt;"Subscriber","",IF('Entry Tab'!W129="",'QRS Subscriber Census Converter'!T128,IF('Entry Tab'!W129="Spousal Coverage",8,IF('Entry Tab'!W129="Medicare",11,IF('Entry Tab'!W129="Health coverage through another job",9,IF(OR('Entry Tab'!W129="Do not want",'Entry Tab'!W129="Other (provide reason here)"),12,10))))))</f>
        <v/>
      </c>
      <c r="K128" s="42" t="str">
        <f>IF(TRIM('Entry Tab'!A129)="","",IF(B128&lt;&gt;"Subscriber","",IF(AND(B128="Subscriber",dental="No"),13,IF(TRIM('Entry Tab'!X129)&lt;&gt;"",IF('Entry Tab'!X129="Spousal Coverage",8,13),IF(Z128="","",Z128)))))</f>
        <v/>
      </c>
      <c r="L128" s="36" t="str">
        <f t="shared" si="11"/>
        <v/>
      </c>
      <c r="M128" s="36" t="str">
        <f>IF(B128&lt;&gt;"Subscriber","",IF(disability="No",0,IF(AND(B128="Subscriber",'Entry Tab'!AE129&lt;&gt;""),1,0)))</f>
        <v/>
      </c>
      <c r="N128" s="37" t="str">
        <f>IF(B128&lt;&gt;"Subscriber","",IF(AND(B128="Subscriber",otherLoc="No"),workZip,'Entry Tab'!P129))</f>
        <v/>
      </c>
      <c r="O128" s="112"/>
      <c r="P128" s="36" t="str">
        <f t="shared" si="19"/>
        <v/>
      </c>
      <c r="Q128" s="36" t="str">
        <f>IF('Entry Tab'!A129="","",IF(TRIM('Entry Tab'!E129)="","Subscriber",IF(OR(TRIM('Entry Tab'!E129)="Wife",TRIM('Entry Tab'!E129)="Husband"),"Spouse","Child")))</f>
        <v/>
      </c>
      <c r="R128" s="44" t="str">
        <f>IF(B128="","",IF('Entry Tab'!W129&lt;&gt;"",0,IF(Q128="Subscriber",1,IF(Q128="Spouse",1,0.01))))</f>
        <v/>
      </c>
      <c r="S128" s="44" t="str">
        <f t="shared" si="12"/>
        <v/>
      </c>
      <c r="T128" s="44" t="str">
        <f t="shared" si="13"/>
        <v/>
      </c>
      <c r="U128" s="113"/>
      <c r="V128" s="36" t="str">
        <f t="shared" si="20"/>
        <v/>
      </c>
      <c r="W128" s="36" t="str">
        <f>IF('Entry Tab'!A129="","",IF('Entry Tab'!X129&lt;&gt;"","Waive",IF(TRIM('Entry Tab'!E129)="","Subscriber",IF(OR(TRIM('Entry Tab'!E129)="Wife",TRIM('Entry Tab'!E129)="Husband"),"Spouse","Child"))))</f>
        <v/>
      </c>
      <c r="X128" s="44" t="str">
        <f t="shared" si="14"/>
        <v/>
      </c>
      <c r="Y128" s="44" t="str">
        <f t="shared" si="15"/>
        <v/>
      </c>
      <c r="Z128" s="44" t="str">
        <f t="shared" si="16"/>
        <v/>
      </c>
      <c r="AB128" s="36" t="str">
        <f t="shared" si="21"/>
        <v/>
      </c>
      <c r="AC128" s="36" t="str">
        <f>IF('Entry Tab'!A129="","",IF(TRIM('Entry Tab'!E129)="","Subscriber",IF(OR(TRIM('Entry Tab'!E129)="Wife",TRIM('Entry Tab'!E129)="Husband"),"Spouse","Child")))</f>
        <v/>
      </c>
      <c r="AD128" s="44" t="str">
        <f>IF(B128="","",IF('Entry Tab'!AC129="",0,1))</f>
        <v/>
      </c>
      <c r="AE128" s="44" t="str">
        <f t="shared" si="17"/>
        <v/>
      </c>
      <c r="AF128" s="44" t="str">
        <f>IF(AE128="","",IF(AC128&lt;&gt;"Subscriber","",IF('Entry Tab'!AC129="","0",AE128)))</f>
        <v/>
      </c>
    </row>
    <row r="129" spans="1:32" x14ac:dyDescent="0.2">
      <c r="A129" s="36" t="str">
        <f t="shared" si="18"/>
        <v/>
      </c>
      <c r="B129" s="36" t="str">
        <f>IF('Entry Tab'!A130="","",IF(TRIM('Entry Tab'!E130)="","Subscriber",IF(OR(TRIM('Entry Tab'!E130)="Wife",TRIM('Entry Tab'!E130)="Husband"),"Spouse","Child")))</f>
        <v/>
      </c>
      <c r="C129" s="85" t="str">
        <f>IF(TRIM('Entry Tab'!A130)="","",TRIM('Entry Tab'!A130))</f>
        <v/>
      </c>
      <c r="D129" s="85" t="str">
        <f>IF(TRIM('Entry Tab'!A130)="","",TRIM('Entry Tab'!B130))</f>
        <v/>
      </c>
      <c r="E129" s="69" t="str">
        <f>IF(B129="Subscriber",'Entry Tab'!L130,"")</f>
        <v/>
      </c>
      <c r="F129" s="86" t="str">
        <f>IF('Entry Tab'!F130="","",'Entry Tab'!F130)</f>
        <v/>
      </c>
      <c r="G129" s="85" t="str">
        <f>IF(TRIM('Entry Tab'!G130)="","",TRIM('Entry Tab'!G130))</f>
        <v/>
      </c>
      <c r="H129" s="36" t="str">
        <f>IF(TRIM('Entry Tab'!A130)="","",IF(B129&lt;&gt;"Subscriber","",IF(AND(B129="Subscriber",OR(TRIM('Entry Tab'!AO130)&lt;&gt;"",TRIM('Entry Tab'!AN130)&lt;&gt;"",TRIM('Entry Tab'!AP130)&lt;&gt;"")),$AP$1,"0")))</f>
        <v/>
      </c>
      <c r="I129" s="71" t="str">
        <f>IF(TRIM('Entry Tab'!A130)="","","N")</f>
        <v/>
      </c>
      <c r="J129" s="42" t="str">
        <f>IF(B129&lt;&gt;"Subscriber","",IF('Entry Tab'!W130="",'QRS Subscriber Census Converter'!T129,IF('Entry Tab'!W130="Spousal Coverage",8,IF('Entry Tab'!W130="Medicare",11,IF('Entry Tab'!W130="Health coverage through another job",9,IF(OR('Entry Tab'!W130="Do not want",'Entry Tab'!W130="Other (provide reason here)"),12,10))))))</f>
        <v/>
      </c>
      <c r="K129" s="42" t="str">
        <f>IF(TRIM('Entry Tab'!A130)="","",IF(B129&lt;&gt;"Subscriber","",IF(AND(B129="Subscriber",dental="No"),13,IF(TRIM('Entry Tab'!X130)&lt;&gt;"",IF('Entry Tab'!X130="Spousal Coverage",8,13),IF(Z129="","",Z129)))))</f>
        <v/>
      </c>
      <c r="L129" s="36" t="str">
        <f t="shared" si="11"/>
        <v/>
      </c>
      <c r="M129" s="36" t="str">
        <f>IF(B129&lt;&gt;"Subscriber","",IF(disability="No",0,IF(AND(B129="Subscriber",'Entry Tab'!AE130&lt;&gt;""),1,0)))</f>
        <v/>
      </c>
      <c r="N129" s="37" t="str">
        <f>IF(B129&lt;&gt;"Subscriber","",IF(AND(B129="Subscriber",otherLoc="No"),workZip,'Entry Tab'!P130))</f>
        <v/>
      </c>
      <c r="O129" s="112"/>
      <c r="P129" s="36" t="str">
        <f t="shared" si="19"/>
        <v/>
      </c>
      <c r="Q129" s="36" t="str">
        <f>IF('Entry Tab'!A130="","",IF(TRIM('Entry Tab'!E130)="","Subscriber",IF(OR(TRIM('Entry Tab'!E130)="Wife",TRIM('Entry Tab'!E130)="Husband"),"Spouse","Child")))</f>
        <v/>
      </c>
      <c r="R129" s="44" t="str">
        <f>IF(B129="","",IF('Entry Tab'!W130&lt;&gt;"",0,IF(Q129="Subscriber",1,IF(Q129="Spouse",1,0.01))))</f>
        <v/>
      </c>
      <c r="S129" s="44" t="str">
        <f t="shared" si="12"/>
        <v/>
      </c>
      <c r="T129" s="44" t="str">
        <f t="shared" si="13"/>
        <v/>
      </c>
      <c r="U129" s="113"/>
      <c r="V129" s="36" t="str">
        <f t="shared" si="20"/>
        <v/>
      </c>
      <c r="W129" s="36" t="str">
        <f>IF('Entry Tab'!A130="","",IF('Entry Tab'!X130&lt;&gt;"","Waive",IF(TRIM('Entry Tab'!E130)="","Subscriber",IF(OR(TRIM('Entry Tab'!E130)="Wife",TRIM('Entry Tab'!E130)="Husband"),"Spouse","Child"))))</f>
        <v/>
      </c>
      <c r="X129" s="44" t="str">
        <f t="shared" si="14"/>
        <v/>
      </c>
      <c r="Y129" s="44" t="str">
        <f t="shared" si="15"/>
        <v/>
      </c>
      <c r="Z129" s="44" t="str">
        <f t="shared" si="16"/>
        <v/>
      </c>
      <c r="AB129" s="36" t="str">
        <f t="shared" si="21"/>
        <v/>
      </c>
      <c r="AC129" s="36" t="str">
        <f>IF('Entry Tab'!A130="","",IF(TRIM('Entry Tab'!E130)="","Subscriber",IF(OR(TRIM('Entry Tab'!E130)="Wife",TRIM('Entry Tab'!E130)="Husband"),"Spouse","Child")))</f>
        <v/>
      </c>
      <c r="AD129" s="44" t="str">
        <f>IF(B129="","",IF('Entry Tab'!AC130="",0,1))</f>
        <v/>
      </c>
      <c r="AE129" s="44" t="str">
        <f t="shared" si="17"/>
        <v/>
      </c>
      <c r="AF129" s="44" t="str">
        <f>IF(AE129="","",IF(AC129&lt;&gt;"Subscriber","",IF('Entry Tab'!AC130="","0",AE129)))</f>
        <v/>
      </c>
    </row>
    <row r="130" spans="1:32" x14ac:dyDescent="0.2">
      <c r="A130" s="36" t="str">
        <f t="shared" si="18"/>
        <v/>
      </c>
      <c r="B130" s="36" t="str">
        <f>IF('Entry Tab'!A131="","",IF(TRIM('Entry Tab'!E131)="","Subscriber",IF(OR(TRIM('Entry Tab'!E131)="Wife",TRIM('Entry Tab'!E131)="Husband"),"Spouse","Child")))</f>
        <v/>
      </c>
      <c r="C130" s="85" t="str">
        <f>IF(TRIM('Entry Tab'!A131)="","",TRIM('Entry Tab'!A131))</f>
        <v/>
      </c>
      <c r="D130" s="85" t="str">
        <f>IF(TRIM('Entry Tab'!A131)="","",TRIM('Entry Tab'!B131))</f>
        <v/>
      </c>
      <c r="E130" s="69" t="str">
        <f>IF(B130="Subscriber",'Entry Tab'!L131,"")</f>
        <v/>
      </c>
      <c r="F130" s="86" t="str">
        <f>IF('Entry Tab'!F131="","",'Entry Tab'!F131)</f>
        <v/>
      </c>
      <c r="G130" s="85" t="str">
        <f>IF(TRIM('Entry Tab'!G131)="","",TRIM('Entry Tab'!G131))</f>
        <v/>
      </c>
      <c r="H130" s="36" t="str">
        <f>IF(TRIM('Entry Tab'!A131)="","",IF(B130&lt;&gt;"Subscriber","",IF(AND(B130="Subscriber",OR(TRIM('Entry Tab'!AO131)&lt;&gt;"",TRIM('Entry Tab'!AN131)&lt;&gt;"",TRIM('Entry Tab'!AP131)&lt;&gt;"")),$AP$1,"0")))</f>
        <v/>
      </c>
      <c r="I130" s="71" t="str">
        <f>IF(TRIM('Entry Tab'!A131)="","","N")</f>
        <v/>
      </c>
      <c r="J130" s="42" t="str">
        <f>IF(B130&lt;&gt;"Subscriber","",IF('Entry Tab'!W131="",'QRS Subscriber Census Converter'!T130,IF('Entry Tab'!W131="Spousal Coverage",8,IF('Entry Tab'!W131="Medicare",11,IF('Entry Tab'!W131="Health coverage through another job",9,IF(OR('Entry Tab'!W131="Do not want",'Entry Tab'!W131="Other (provide reason here)"),12,10))))))</f>
        <v/>
      </c>
      <c r="K130" s="42" t="str">
        <f>IF(TRIM('Entry Tab'!A131)="","",IF(B130&lt;&gt;"Subscriber","",IF(AND(B130="Subscriber",dental="No"),13,IF(TRIM('Entry Tab'!X131)&lt;&gt;"",IF('Entry Tab'!X131="Spousal Coverage",8,13),IF(Z130="","",Z130)))))</f>
        <v/>
      </c>
      <c r="L130" s="36" t="str">
        <f t="shared" si="11"/>
        <v/>
      </c>
      <c r="M130" s="36" t="str">
        <f>IF(B130&lt;&gt;"Subscriber","",IF(disability="No",0,IF(AND(B130="Subscriber",'Entry Tab'!AE131&lt;&gt;""),1,0)))</f>
        <v/>
      </c>
      <c r="N130" s="37" t="str">
        <f>IF(B130&lt;&gt;"Subscriber","",IF(AND(B130="Subscriber",otherLoc="No"),workZip,'Entry Tab'!P131))</f>
        <v/>
      </c>
      <c r="O130" s="112"/>
      <c r="P130" s="36" t="str">
        <f t="shared" si="19"/>
        <v/>
      </c>
      <c r="Q130" s="36" t="str">
        <f>IF('Entry Tab'!A131="","",IF(TRIM('Entry Tab'!E131)="","Subscriber",IF(OR(TRIM('Entry Tab'!E131)="Wife",TRIM('Entry Tab'!E131)="Husband"),"Spouse","Child")))</f>
        <v/>
      </c>
      <c r="R130" s="44" t="str">
        <f>IF(B130="","",IF('Entry Tab'!W131&lt;&gt;"",0,IF(Q130="Subscriber",1,IF(Q130="Spouse",1,0.01))))</f>
        <v/>
      </c>
      <c r="S130" s="44" t="str">
        <f t="shared" si="12"/>
        <v/>
      </c>
      <c r="T130" s="44" t="str">
        <f t="shared" si="13"/>
        <v/>
      </c>
      <c r="U130" s="113"/>
      <c r="V130" s="36" t="str">
        <f t="shared" si="20"/>
        <v/>
      </c>
      <c r="W130" s="36" t="str">
        <f>IF('Entry Tab'!A131="","",IF('Entry Tab'!X131&lt;&gt;"","Waive",IF(TRIM('Entry Tab'!E131)="","Subscriber",IF(OR(TRIM('Entry Tab'!E131)="Wife",TRIM('Entry Tab'!E131)="Husband"),"Spouse","Child"))))</f>
        <v/>
      </c>
      <c r="X130" s="44" t="str">
        <f t="shared" si="14"/>
        <v/>
      </c>
      <c r="Y130" s="44" t="str">
        <f t="shared" si="15"/>
        <v/>
      </c>
      <c r="Z130" s="44" t="str">
        <f t="shared" si="16"/>
        <v/>
      </c>
      <c r="AB130" s="36" t="str">
        <f t="shared" si="21"/>
        <v/>
      </c>
      <c r="AC130" s="36" t="str">
        <f>IF('Entry Tab'!A131="","",IF(TRIM('Entry Tab'!E131)="","Subscriber",IF(OR(TRIM('Entry Tab'!E131)="Wife",TRIM('Entry Tab'!E131)="Husband"),"Spouse","Child")))</f>
        <v/>
      </c>
      <c r="AD130" s="44" t="str">
        <f>IF(B130="","",IF('Entry Tab'!AC131="",0,1))</f>
        <v/>
      </c>
      <c r="AE130" s="44" t="str">
        <f t="shared" si="17"/>
        <v/>
      </c>
      <c r="AF130" s="44" t="str">
        <f>IF(AE130="","",IF(AC130&lt;&gt;"Subscriber","",IF('Entry Tab'!AC131="","0",AE130)))</f>
        <v/>
      </c>
    </row>
    <row r="131" spans="1:32" x14ac:dyDescent="0.2">
      <c r="A131" s="36" t="str">
        <f t="shared" si="18"/>
        <v/>
      </c>
      <c r="B131" s="36" t="str">
        <f>IF('Entry Tab'!A132="","",IF(TRIM('Entry Tab'!E132)="","Subscriber",IF(OR(TRIM('Entry Tab'!E132)="Wife",TRIM('Entry Tab'!E132)="Husband"),"Spouse","Child")))</f>
        <v/>
      </c>
      <c r="C131" s="85" t="str">
        <f>IF(TRIM('Entry Tab'!A132)="","",TRIM('Entry Tab'!A132))</f>
        <v/>
      </c>
      <c r="D131" s="85" t="str">
        <f>IF(TRIM('Entry Tab'!A132)="","",TRIM('Entry Tab'!B132))</f>
        <v/>
      </c>
      <c r="E131" s="69" t="str">
        <f>IF(B131="Subscriber",'Entry Tab'!L132,"")</f>
        <v/>
      </c>
      <c r="F131" s="86" t="str">
        <f>IF('Entry Tab'!F132="","",'Entry Tab'!F132)</f>
        <v/>
      </c>
      <c r="G131" s="85" t="str">
        <f>IF(TRIM('Entry Tab'!G132)="","",TRIM('Entry Tab'!G132))</f>
        <v/>
      </c>
      <c r="H131" s="36" t="str">
        <f>IF(TRIM('Entry Tab'!A132)="","",IF(B131&lt;&gt;"Subscriber","",IF(AND(B131="Subscriber",OR(TRIM('Entry Tab'!AO132)&lt;&gt;"",TRIM('Entry Tab'!AN132)&lt;&gt;"",TRIM('Entry Tab'!AP132)&lt;&gt;"")),$AP$1,"0")))</f>
        <v/>
      </c>
      <c r="I131" s="71" t="str">
        <f>IF(TRIM('Entry Tab'!A132)="","","N")</f>
        <v/>
      </c>
      <c r="J131" s="42" t="str">
        <f>IF(B131&lt;&gt;"Subscriber","",IF('Entry Tab'!W132="",'QRS Subscriber Census Converter'!T131,IF('Entry Tab'!W132="Spousal Coverage",8,IF('Entry Tab'!W132="Medicare",11,IF('Entry Tab'!W132="Health coverage through another job",9,IF(OR('Entry Tab'!W132="Do not want",'Entry Tab'!W132="Other (provide reason here)"),12,10))))))</f>
        <v/>
      </c>
      <c r="K131" s="42" t="str">
        <f>IF(TRIM('Entry Tab'!A132)="","",IF(B131&lt;&gt;"Subscriber","",IF(AND(B131="Subscriber",dental="No"),13,IF(TRIM('Entry Tab'!X132)&lt;&gt;"",IF('Entry Tab'!X132="Spousal Coverage",8,13),IF(Z131="","",Z131)))))</f>
        <v/>
      </c>
      <c r="L131" s="36" t="str">
        <f t="shared" ref="L131:L194" si="22">IF(B131&lt;&gt;"Subscriber","",IF(life="No",0,AF131))</f>
        <v/>
      </c>
      <c r="M131" s="36" t="str">
        <f>IF(B131&lt;&gt;"Subscriber","",IF(disability="No",0,IF(AND(B131="Subscriber",'Entry Tab'!AE132&lt;&gt;""),1,0)))</f>
        <v/>
      </c>
      <c r="N131" s="37" t="str">
        <f>IF(B131&lt;&gt;"Subscriber","",IF(AND(B131="Subscriber",otherLoc="No"),workZip,'Entry Tab'!P132))</f>
        <v/>
      </c>
      <c r="O131" s="112"/>
      <c r="P131" s="36" t="str">
        <f t="shared" si="19"/>
        <v/>
      </c>
      <c r="Q131" s="36" t="str">
        <f>IF('Entry Tab'!A132="","",IF(TRIM('Entry Tab'!E132)="","Subscriber",IF(OR(TRIM('Entry Tab'!E132)="Wife",TRIM('Entry Tab'!E132)="Husband"),"Spouse","Child")))</f>
        <v/>
      </c>
      <c r="R131" s="44" t="str">
        <f>IF(B131="","",IF('Entry Tab'!W132&lt;&gt;"",0,IF(Q131="Subscriber",1,IF(Q131="Spouse",1,0.01))))</f>
        <v/>
      </c>
      <c r="S131" s="44" t="str">
        <f t="shared" si="12"/>
        <v/>
      </c>
      <c r="T131" s="44" t="str">
        <f t="shared" si="13"/>
        <v/>
      </c>
      <c r="U131" s="113"/>
      <c r="V131" s="36" t="str">
        <f t="shared" si="20"/>
        <v/>
      </c>
      <c r="W131" s="36" t="str">
        <f>IF('Entry Tab'!A132="","",IF('Entry Tab'!X132&lt;&gt;"","Waive",IF(TRIM('Entry Tab'!E132)="","Subscriber",IF(OR(TRIM('Entry Tab'!E132)="Wife",TRIM('Entry Tab'!E132)="Husband"),"Spouse","Child"))))</f>
        <v/>
      </c>
      <c r="X131" s="44" t="str">
        <f t="shared" si="14"/>
        <v/>
      </c>
      <c r="Y131" s="44" t="str">
        <f t="shared" si="15"/>
        <v/>
      </c>
      <c r="Z131" s="44" t="str">
        <f t="shared" si="16"/>
        <v/>
      </c>
      <c r="AB131" s="36" t="str">
        <f t="shared" si="21"/>
        <v/>
      </c>
      <c r="AC131" s="36" t="str">
        <f>IF('Entry Tab'!A132="","",IF(TRIM('Entry Tab'!E132)="","Subscriber",IF(OR(TRIM('Entry Tab'!E132)="Wife",TRIM('Entry Tab'!E132)="Husband"),"Spouse","Child")))</f>
        <v/>
      </c>
      <c r="AD131" s="44" t="str">
        <f>IF(B131="","",IF('Entry Tab'!AC132="",0,1))</f>
        <v/>
      </c>
      <c r="AE131" s="44" t="str">
        <f t="shared" si="17"/>
        <v/>
      </c>
      <c r="AF131" s="44" t="str">
        <f>IF(AE131="","",IF(AC131&lt;&gt;"Subscriber","",IF('Entry Tab'!AC132="","0",AE131)))</f>
        <v/>
      </c>
    </row>
    <row r="132" spans="1:32" x14ac:dyDescent="0.2">
      <c r="A132" s="36" t="str">
        <f t="shared" si="18"/>
        <v/>
      </c>
      <c r="B132" s="36" t="str">
        <f>IF('Entry Tab'!A133="","",IF(TRIM('Entry Tab'!E133)="","Subscriber",IF(OR(TRIM('Entry Tab'!E133)="Wife",TRIM('Entry Tab'!E133)="Husband"),"Spouse","Child")))</f>
        <v/>
      </c>
      <c r="C132" s="85" t="str">
        <f>IF(TRIM('Entry Tab'!A133)="","",TRIM('Entry Tab'!A133))</f>
        <v/>
      </c>
      <c r="D132" s="85" t="str">
        <f>IF(TRIM('Entry Tab'!A133)="","",TRIM('Entry Tab'!B133))</f>
        <v/>
      </c>
      <c r="E132" s="69" t="str">
        <f>IF(B132="Subscriber",'Entry Tab'!L133,"")</f>
        <v/>
      </c>
      <c r="F132" s="86" t="str">
        <f>IF('Entry Tab'!F133="","",'Entry Tab'!F133)</f>
        <v/>
      </c>
      <c r="G132" s="85" t="str">
        <f>IF(TRIM('Entry Tab'!G133)="","",TRIM('Entry Tab'!G133))</f>
        <v/>
      </c>
      <c r="H132" s="36" t="str">
        <f>IF(TRIM('Entry Tab'!A133)="","",IF(B132&lt;&gt;"Subscriber","",IF(AND(B132="Subscriber",OR(TRIM('Entry Tab'!AO133)&lt;&gt;"",TRIM('Entry Tab'!AN133)&lt;&gt;"",TRIM('Entry Tab'!AP133)&lt;&gt;"")),$AP$1,"0")))</f>
        <v/>
      </c>
      <c r="I132" s="71" t="str">
        <f>IF(TRIM('Entry Tab'!A133)="","","N")</f>
        <v/>
      </c>
      <c r="J132" s="42" t="str">
        <f>IF(B132&lt;&gt;"Subscriber","",IF('Entry Tab'!W133="",'QRS Subscriber Census Converter'!T132,IF('Entry Tab'!W133="Spousal Coverage",8,IF('Entry Tab'!W133="Medicare",11,IF('Entry Tab'!W133="Health coverage through another job",9,IF(OR('Entry Tab'!W133="Do not want",'Entry Tab'!W133="Other (provide reason here)"),12,10))))))</f>
        <v/>
      </c>
      <c r="K132" s="42" t="str">
        <f>IF(TRIM('Entry Tab'!A133)="","",IF(B132&lt;&gt;"Subscriber","",IF(AND(B132="Subscriber",dental="No"),13,IF(TRIM('Entry Tab'!X133)&lt;&gt;"",IF('Entry Tab'!X133="Spousal Coverage",8,13),IF(Z132="","",Z132)))))</f>
        <v/>
      </c>
      <c r="L132" s="36" t="str">
        <f t="shared" si="22"/>
        <v/>
      </c>
      <c r="M132" s="36" t="str">
        <f>IF(B132&lt;&gt;"Subscriber","",IF(disability="No",0,IF(AND(B132="Subscriber",'Entry Tab'!AE133&lt;&gt;""),1,0)))</f>
        <v/>
      </c>
      <c r="N132" s="37" t="str">
        <f>IF(B132&lt;&gt;"Subscriber","",IF(AND(B132="Subscriber",otherLoc="No"),workZip,'Entry Tab'!P133))</f>
        <v/>
      </c>
      <c r="O132" s="112"/>
      <c r="P132" s="36" t="str">
        <f t="shared" si="19"/>
        <v/>
      </c>
      <c r="Q132" s="36" t="str">
        <f>IF('Entry Tab'!A133="","",IF(TRIM('Entry Tab'!E133)="","Subscriber",IF(OR(TRIM('Entry Tab'!E133)="Wife",TRIM('Entry Tab'!E133)="Husband"),"Spouse","Child")))</f>
        <v/>
      </c>
      <c r="R132" s="44" t="str">
        <f>IF(B132="","",IF('Entry Tab'!W133&lt;&gt;"",0,IF(Q132="Subscriber",1,IF(Q132="Spouse",1,0.01))))</f>
        <v/>
      </c>
      <c r="S132" s="44" t="str">
        <f t="shared" ref="S132:S195" si="23">IF(B132="","",IF(Q132="Subscriber",SUMIF($P$3:$P$502,P132,$R$3:$R$502),""))</f>
        <v/>
      </c>
      <c r="T132" s="44" t="str">
        <f t="shared" ref="T132:T195" si="24">IF(S132="","",IF(S132=1,"1",IF(S132=2,"2",IF(S132&gt;2,"4","3"))))</f>
        <v/>
      </c>
      <c r="U132" s="113"/>
      <c r="V132" s="36" t="str">
        <f t="shared" si="20"/>
        <v/>
      </c>
      <c r="W132" s="36" t="str">
        <f>IF('Entry Tab'!A133="","",IF('Entry Tab'!X133&lt;&gt;"","Waive",IF(TRIM('Entry Tab'!E133)="","Subscriber",IF(OR(TRIM('Entry Tab'!E133)="Wife",TRIM('Entry Tab'!E133)="Husband"),"Spouse","Child"))))</f>
        <v/>
      </c>
      <c r="X132" s="44" t="str">
        <f t="shared" ref="X132:X195" si="25">IF(B132="","",IF(W132="Waive",0,IF(W132="Subscriber",1,IF(W132="Spouse",1,0.01))))</f>
        <v/>
      </c>
      <c r="Y132" s="44" t="str">
        <f t="shared" ref="Y132:Y195" si="26">IF(B132="","",IF(W132="Subscriber",SUMIF($V$3:$V$502,V132,$X$3:$X$502),""))</f>
        <v/>
      </c>
      <c r="Z132" s="44" t="str">
        <f t="shared" ref="Z132:Z195" si="27">IF(Y132="","",IF(Y132=1,"1",IF(Y132=2,"2",IF(Y132&gt;2,"4","3"))))</f>
        <v/>
      </c>
      <c r="AB132" s="36" t="str">
        <f t="shared" si="21"/>
        <v/>
      </c>
      <c r="AC132" s="36" t="str">
        <f>IF('Entry Tab'!A133="","",IF(TRIM('Entry Tab'!E133)="","Subscriber",IF(OR(TRIM('Entry Tab'!E133)="Wife",TRIM('Entry Tab'!E133)="Husband"),"Spouse","Child")))</f>
        <v/>
      </c>
      <c r="AD132" s="44" t="str">
        <f>IF(B132="","",IF('Entry Tab'!AC133="",0,1))</f>
        <v/>
      </c>
      <c r="AE132" s="44" t="str">
        <f t="shared" ref="AE132:AE195" si="28">IF(B132="","",IF(AC132="Subscriber",SUMIF($AB$3:$AB$502,AB132,$AD$3:$AD$502),""))</f>
        <v/>
      </c>
      <c r="AF132" s="44" t="str">
        <f>IF(AE132="","",IF(AC132&lt;&gt;"Subscriber","",IF('Entry Tab'!AC133="","0",AE132)))</f>
        <v/>
      </c>
    </row>
    <row r="133" spans="1:32" x14ac:dyDescent="0.2">
      <c r="A133" s="36" t="str">
        <f t="shared" ref="A133:A196" si="29">IF(B133="","",IF(B133="Subscriber",A132+1,A132))</f>
        <v/>
      </c>
      <c r="B133" s="36" t="str">
        <f>IF('Entry Tab'!A134="","",IF(TRIM('Entry Tab'!E134)="","Subscriber",IF(OR(TRIM('Entry Tab'!E134)="Wife",TRIM('Entry Tab'!E134)="Husband"),"Spouse","Child")))</f>
        <v/>
      </c>
      <c r="C133" s="85" t="str">
        <f>IF(TRIM('Entry Tab'!A134)="","",TRIM('Entry Tab'!A134))</f>
        <v/>
      </c>
      <c r="D133" s="85" t="str">
        <f>IF(TRIM('Entry Tab'!A134)="","",TRIM('Entry Tab'!B134))</f>
        <v/>
      </c>
      <c r="E133" s="69" t="str">
        <f>IF(B133="Subscriber",'Entry Tab'!L134,"")</f>
        <v/>
      </c>
      <c r="F133" s="86" t="str">
        <f>IF('Entry Tab'!F134="","",'Entry Tab'!F134)</f>
        <v/>
      </c>
      <c r="G133" s="85" t="str">
        <f>IF(TRIM('Entry Tab'!G134)="","",TRIM('Entry Tab'!G134))</f>
        <v/>
      </c>
      <c r="H133" s="36" t="str">
        <f>IF(TRIM('Entry Tab'!A134)="","",IF(B133&lt;&gt;"Subscriber","",IF(AND(B133="Subscriber",OR(TRIM('Entry Tab'!AO134)&lt;&gt;"",TRIM('Entry Tab'!AN134)&lt;&gt;"",TRIM('Entry Tab'!AP134)&lt;&gt;"")),$AP$1,"0")))</f>
        <v/>
      </c>
      <c r="I133" s="71" t="str">
        <f>IF(TRIM('Entry Tab'!A134)="","","N")</f>
        <v/>
      </c>
      <c r="J133" s="42" t="str">
        <f>IF(B133&lt;&gt;"Subscriber","",IF('Entry Tab'!W134="",'QRS Subscriber Census Converter'!T133,IF('Entry Tab'!W134="Spousal Coverage",8,IF('Entry Tab'!W134="Medicare",11,IF('Entry Tab'!W134="Health coverage through another job",9,IF(OR('Entry Tab'!W134="Do not want",'Entry Tab'!W134="Other (provide reason here)"),12,10))))))</f>
        <v/>
      </c>
      <c r="K133" s="42" t="str">
        <f>IF(TRIM('Entry Tab'!A134)="","",IF(B133&lt;&gt;"Subscriber","",IF(AND(B133="Subscriber",dental="No"),13,IF(TRIM('Entry Tab'!X134)&lt;&gt;"",IF('Entry Tab'!X134="Spousal Coverage",8,13),IF(Z133="","",Z133)))))</f>
        <v/>
      </c>
      <c r="L133" s="36" t="str">
        <f t="shared" si="22"/>
        <v/>
      </c>
      <c r="M133" s="36" t="str">
        <f>IF(B133&lt;&gt;"Subscriber","",IF(disability="No",0,IF(AND(B133="Subscriber",'Entry Tab'!AE134&lt;&gt;""),1,0)))</f>
        <v/>
      </c>
      <c r="N133" s="37" t="str">
        <f>IF(B133&lt;&gt;"Subscriber","",IF(AND(B133="Subscriber",otherLoc="No"),workZip,'Entry Tab'!P134))</f>
        <v/>
      </c>
      <c r="O133" s="112"/>
      <c r="P133" s="36" t="str">
        <f t="shared" ref="P133:P196" si="30">IF(Q133="","",IF(Q133="Subscriber",P132+1,P132))</f>
        <v/>
      </c>
      <c r="Q133" s="36" t="str">
        <f>IF('Entry Tab'!A134="","",IF(TRIM('Entry Tab'!E134)="","Subscriber",IF(OR(TRIM('Entry Tab'!E134)="Wife",TRIM('Entry Tab'!E134)="Husband"),"Spouse","Child")))</f>
        <v/>
      </c>
      <c r="R133" s="44" t="str">
        <f>IF(B133="","",IF('Entry Tab'!W134&lt;&gt;"",0,IF(Q133="Subscriber",1,IF(Q133="Spouse",1,0.01))))</f>
        <v/>
      </c>
      <c r="S133" s="44" t="str">
        <f t="shared" si="23"/>
        <v/>
      </c>
      <c r="T133" s="44" t="str">
        <f t="shared" si="24"/>
        <v/>
      </c>
      <c r="U133" s="113"/>
      <c r="V133" s="36" t="str">
        <f t="shared" ref="V133:V196" si="31">IF(W133="","",IF(W133="Subscriber",V132+1,V132))</f>
        <v/>
      </c>
      <c r="W133" s="36" t="str">
        <f>IF('Entry Tab'!A134="","",IF('Entry Tab'!X134&lt;&gt;"","Waive",IF(TRIM('Entry Tab'!E134)="","Subscriber",IF(OR(TRIM('Entry Tab'!E134)="Wife",TRIM('Entry Tab'!E134)="Husband"),"Spouse","Child"))))</f>
        <v/>
      </c>
      <c r="X133" s="44" t="str">
        <f t="shared" si="25"/>
        <v/>
      </c>
      <c r="Y133" s="44" t="str">
        <f t="shared" si="26"/>
        <v/>
      </c>
      <c r="Z133" s="44" t="str">
        <f t="shared" si="27"/>
        <v/>
      </c>
      <c r="AB133" s="36" t="str">
        <f t="shared" ref="AB133:AB196" si="32">IF(AC133="","",IF(AC133="Subscriber",AB132+1,AB132))</f>
        <v/>
      </c>
      <c r="AC133" s="36" t="str">
        <f>IF('Entry Tab'!A134="","",IF(TRIM('Entry Tab'!E134)="","Subscriber",IF(OR(TRIM('Entry Tab'!E134)="Wife",TRIM('Entry Tab'!E134)="Husband"),"Spouse","Child")))</f>
        <v/>
      </c>
      <c r="AD133" s="44" t="str">
        <f>IF(B133="","",IF('Entry Tab'!AC134="",0,1))</f>
        <v/>
      </c>
      <c r="AE133" s="44" t="str">
        <f t="shared" si="28"/>
        <v/>
      </c>
      <c r="AF133" s="44" t="str">
        <f>IF(AE133="","",IF(AC133&lt;&gt;"Subscriber","",IF('Entry Tab'!AC134="","0",AE133)))</f>
        <v/>
      </c>
    </row>
    <row r="134" spans="1:32" x14ac:dyDescent="0.2">
      <c r="A134" s="36" t="str">
        <f t="shared" si="29"/>
        <v/>
      </c>
      <c r="B134" s="36" t="str">
        <f>IF('Entry Tab'!A135="","",IF(TRIM('Entry Tab'!E135)="","Subscriber",IF(OR(TRIM('Entry Tab'!E135)="Wife",TRIM('Entry Tab'!E135)="Husband"),"Spouse","Child")))</f>
        <v/>
      </c>
      <c r="C134" s="85" t="str">
        <f>IF(TRIM('Entry Tab'!A135)="","",TRIM('Entry Tab'!A135))</f>
        <v/>
      </c>
      <c r="D134" s="85" t="str">
        <f>IF(TRIM('Entry Tab'!A135)="","",TRIM('Entry Tab'!B135))</f>
        <v/>
      </c>
      <c r="E134" s="69" t="str">
        <f>IF(B134="Subscriber",'Entry Tab'!L135,"")</f>
        <v/>
      </c>
      <c r="F134" s="86" t="str">
        <f>IF('Entry Tab'!F135="","",'Entry Tab'!F135)</f>
        <v/>
      </c>
      <c r="G134" s="85" t="str">
        <f>IF(TRIM('Entry Tab'!G135)="","",TRIM('Entry Tab'!G135))</f>
        <v/>
      </c>
      <c r="H134" s="36" t="str">
        <f>IF(TRIM('Entry Tab'!A135)="","",IF(B134&lt;&gt;"Subscriber","",IF(AND(B134="Subscriber",OR(TRIM('Entry Tab'!AO135)&lt;&gt;"",TRIM('Entry Tab'!AN135)&lt;&gt;"",TRIM('Entry Tab'!AP135)&lt;&gt;"")),$AP$1,"0")))</f>
        <v/>
      </c>
      <c r="I134" s="71" t="str">
        <f>IF(TRIM('Entry Tab'!A135)="","","N")</f>
        <v/>
      </c>
      <c r="J134" s="42" t="str">
        <f>IF(B134&lt;&gt;"Subscriber","",IF('Entry Tab'!W135="",'QRS Subscriber Census Converter'!T134,IF('Entry Tab'!W135="Spousal Coverage",8,IF('Entry Tab'!W135="Medicare",11,IF('Entry Tab'!W135="Health coverage through another job",9,IF(OR('Entry Tab'!W135="Do not want",'Entry Tab'!W135="Other (provide reason here)"),12,10))))))</f>
        <v/>
      </c>
      <c r="K134" s="42" t="str">
        <f>IF(TRIM('Entry Tab'!A135)="","",IF(B134&lt;&gt;"Subscriber","",IF(AND(B134="Subscriber",dental="No"),13,IF(TRIM('Entry Tab'!X135)&lt;&gt;"",IF('Entry Tab'!X135="Spousal Coverage",8,13),IF(Z134="","",Z134)))))</f>
        <v/>
      </c>
      <c r="L134" s="36" t="str">
        <f t="shared" si="22"/>
        <v/>
      </c>
      <c r="M134" s="36" t="str">
        <f>IF(B134&lt;&gt;"Subscriber","",IF(disability="No",0,IF(AND(B134="Subscriber",'Entry Tab'!AE135&lt;&gt;""),1,0)))</f>
        <v/>
      </c>
      <c r="N134" s="37" t="str">
        <f>IF(B134&lt;&gt;"Subscriber","",IF(AND(B134="Subscriber",otherLoc="No"),workZip,'Entry Tab'!P135))</f>
        <v/>
      </c>
      <c r="O134" s="112"/>
      <c r="P134" s="36" t="str">
        <f t="shared" si="30"/>
        <v/>
      </c>
      <c r="Q134" s="36" t="str">
        <f>IF('Entry Tab'!A135="","",IF(TRIM('Entry Tab'!E135)="","Subscriber",IF(OR(TRIM('Entry Tab'!E135)="Wife",TRIM('Entry Tab'!E135)="Husband"),"Spouse","Child")))</f>
        <v/>
      </c>
      <c r="R134" s="44" t="str">
        <f>IF(B134="","",IF('Entry Tab'!W135&lt;&gt;"",0,IF(Q134="Subscriber",1,IF(Q134="Spouse",1,0.01))))</f>
        <v/>
      </c>
      <c r="S134" s="44" t="str">
        <f t="shared" si="23"/>
        <v/>
      </c>
      <c r="T134" s="44" t="str">
        <f t="shared" si="24"/>
        <v/>
      </c>
      <c r="U134" s="113"/>
      <c r="V134" s="36" t="str">
        <f t="shared" si="31"/>
        <v/>
      </c>
      <c r="W134" s="36" t="str">
        <f>IF('Entry Tab'!A135="","",IF('Entry Tab'!X135&lt;&gt;"","Waive",IF(TRIM('Entry Tab'!E135)="","Subscriber",IF(OR(TRIM('Entry Tab'!E135)="Wife",TRIM('Entry Tab'!E135)="Husband"),"Spouse","Child"))))</f>
        <v/>
      </c>
      <c r="X134" s="44" t="str">
        <f t="shared" si="25"/>
        <v/>
      </c>
      <c r="Y134" s="44" t="str">
        <f t="shared" si="26"/>
        <v/>
      </c>
      <c r="Z134" s="44" t="str">
        <f t="shared" si="27"/>
        <v/>
      </c>
      <c r="AB134" s="36" t="str">
        <f t="shared" si="32"/>
        <v/>
      </c>
      <c r="AC134" s="36" t="str">
        <f>IF('Entry Tab'!A135="","",IF(TRIM('Entry Tab'!E135)="","Subscriber",IF(OR(TRIM('Entry Tab'!E135)="Wife",TRIM('Entry Tab'!E135)="Husband"),"Spouse","Child")))</f>
        <v/>
      </c>
      <c r="AD134" s="44" t="str">
        <f>IF(B134="","",IF('Entry Tab'!AC135="",0,1))</f>
        <v/>
      </c>
      <c r="AE134" s="44" t="str">
        <f t="shared" si="28"/>
        <v/>
      </c>
      <c r="AF134" s="44" t="str">
        <f>IF(AE134="","",IF(AC134&lt;&gt;"Subscriber","",IF('Entry Tab'!AC135="","0",AE134)))</f>
        <v/>
      </c>
    </row>
    <row r="135" spans="1:32" x14ac:dyDescent="0.2">
      <c r="A135" s="36" t="str">
        <f t="shared" si="29"/>
        <v/>
      </c>
      <c r="B135" s="36" t="str">
        <f>IF('Entry Tab'!A136="","",IF(TRIM('Entry Tab'!E136)="","Subscriber",IF(OR(TRIM('Entry Tab'!E136)="Wife",TRIM('Entry Tab'!E136)="Husband"),"Spouse","Child")))</f>
        <v/>
      </c>
      <c r="C135" s="85" t="str">
        <f>IF(TRIM('Entry Tab'!A136)="","",TRIM('Entry Tab'!A136))</f>
        <v/>
      </c>
      <c r="D135" s="85" t="str">
        <f>IF(TRIM('Entry Tab'!A136)="","",TRIM('Entry Tab'!B136))</f>
        <v/>
      </c>
      <c r="E135" s="69" t="str">
        <f>IF(B135="Subscriber",'Entry Tab'!L136,"")</f>
        <v/>
      </c>
      <c r="F135" s="86" t="str">
        <f>IF('Entry Tab'!F136="","",'Entry Tab'!F136)</f>
        <v/>
      </c>
      <c r="G135" s="85" t="str">
        <f>IF(TRIM('Entry Tab'!G136)="","",TRIM('Entry Tab'!G136))</f>
        <v/>
      </c>
      <c r="H135" s="36" t="str">
        <f>IF(TRIM('Entry Tab'!A136)="","",IF(B135&lt;&gt;"Subscriber","",IF(AND(B135="Subscriber",OR(TRIM('Entry Tab'!AO136)&lt;&gt;"",TRIM('Entry Tab'!AN136)&lt;&gt;"",TRIM('Entry Tab'!AP136)&lt;&gt;"")),$AP$1,"0")))</f>
        <v/>
      </c>
      <c r="I135" s="71" t="str">
        <f>IF(TRIM('Entry Tab'!A136)="","","N")</f>
        <v/>
      </c>
      <c r="J135" s="42" t="str">
        <f>IF(B135&lt;&gt;"Subscriber","",IF('Entry Tab'!W136="",'QRS Subscriber Census Converter'!T135,IF('Entry Tab'!W136="Spousal Coverage",8,IF('Entry Tab'!W136="Medicare",11,IF('Entry Tab'!W136="Health coverage through another job",9,IF(OR('Entry Tab'!W136="Do not want",'Entry Tab'!W136="Other (provide reason here)"),12,10))))))</f>
        <v/>
      </c>
      <c r="K135" s="42" t="str">
        <f>IF(TRIM('Entry Tab'!A136)="","",IF(B135&lt;&gt;"Subscriber","",IF(AND(B135="Subscriber",dental="No"),13,IF(TRIM('Entry Tab'!X136)&lt;&gt;"",IF('Entry Tab'!X136="Spousal Coverage",8,13),IF(Z135="","",Z135)))))</f>
        <v/>
      </c>
      <c r="L135" s="36" t="str">
        <f t="shared" si="22"/>
        <v/>
      </c>
      <c r="M135" s="36" t="str">
        <f>IF(B135&lt;&gt;"Subscriber","",IF(disability="No",0,IF(AND(B135="Subscriber",'Entry Tab'!AE136&lt;&gt;""),1,0)))</f>
        <v/>
      </c>
      <c r="N135" s="37" t="str">
        <f>IF(B135&lt;&gt;"Subscriber","",IF(AND(B135="Subscriber",otherLoc="No"),workZip,'Entry Tab'!P136))</f>
        <v/>
      </c>
      <c r="O135" s="112"/>
      <c r="P135" s="36" t="str">
        <f t="shared" si="30"/>
        <v/>
      </c>
      <c r="Q135" s="36" t="str">
        <f>IF('Entry Tab'!A136="","",IF(TRIM('Entry Tab'!E136)="","Subscriber",IF(OR(TRIM('Entry Tab'!E136)="Wife",TRIM('Entry Tab'!E136)="Husband"),"Spouse","Child")))</f>
        <v/>
      </c>
      <c r="R135" s="44" t="str">
        <f>IF(B135="","",IF('Entry Tab'!W136&lt;&gt;"",0,IF(Q135="Subscriber",1,IF(Q135="Spouse",1,0.01))))</f>
        <v/>
      </c>
      <c r="S135" s="44" t="str">
        <f t="shared" si="23"/>
        <v/>
      </c>
      <c r="T135" s="44" t="str">
        <f t="shared" si="24"/>
        <v/>
      </c>
      <c r="U135" s="113"/>
      <c r="V135" s="36" t="str">
        <f t="shared" si="31"/>
        <v/>
      </c>
      <c r="W135" s="36" t="str">
        <f>IF('Entry Tab'!A136="","",IF('Entry Tab'!X136&lt;&gt;"","Waive",IF(TRIM('Entry Tab'!E136)="","Subscriber",IF(OR(TRIM('Entry Tab'!E136)="Wife",TRIM('Entry Tab'!E136)="Husband"),"Spouse","Child"))))</f>
        <v/>
      </c>
      <c r="X135" s="44" t="str">
        <f t="shared" si="25"/>
        <v/>
      </c>
      <c r="Y135" s="44" t="str">
        <f t="shared" si="26"/>
        <v/>
      </c>
      <c r="Z135" s="44" t="str">
        <f t="shared" si="27"/>
        <v/>
      </c>
      <c r="AB135" s="36" t="str">
        <f t="shared" si="32"/>
        <v/>
      </c>
      <c r="AC135" s="36" t="str">
        <f>IF('Entry Tab'!A136="","",IF(TRIM('Entry Tab'!E136)="","Subscriber",IF(OR(TRIM('Entry Tab'!E136)="Wife",TRIM('Entry Tab'!E136)="Husband"),"Spouse","Child")))</f>
        <v/>
      </c>
      <c r="AD135" s="44" t="str">
        <f>IF(B135="","",IF('Entry Tab'!AC136="",0,1))</f>
        <v/>
      </c>
      <c r="AE135" s="44" t="str">
        <f t="shared" si="28"/>
        <v/>
      </c>
      <c r="AF135" s="44" t="str">
        <f>IF(AE135="","",IF(AC135&lt;&gt;"Subscriber","",IF('Entry Tab'!AC136="","0",AE135)))</f>
        <v/>
      </c>
    </row>
    <row r="136" spans="1:32" x14ac:dyDescent="0.2">
      <c r="A136" s="36" t="str">
        <f t="shared" si="29"/>
        <v/>
      </c>
      <c r="B136" s="36" t="str">
        <f>IF('Entry Tab'!A137="","",IF(TRIM('Entry Tab'!E137)="","Subscriber",IF(OR(TRIM('Entry Tab'!E137)="Wife",TRIM('Entry Tab'!E137)="Husband"),"Spouse","Child")))</f>
        <v/>
      </c>
      <c r="C136" s="85" t="str">
        <f>IF(TRIM('Entry Tab'!A137)="","",TRIM('Entry Tab'!A137))</f>
        <v/>
      </c>
      <c r="D136" s="85" t="str">
        <f>IF(TRIM('Entry Tab'!A137)="","",TRIM('Entry Tab'!B137))</f>
        <v/>
      </c>
      <c r="E136" s="69" t="str">
        <f>IF(B136="Subscriber",'Entry Tab'!L137,"")</f>
        <v/>
      </c>
      <c r="F136" s="86" t="str">
        <f>IF('Entry Tab'!F137="","",'Entry Tab'!F137)</f>
        <v/>
      </c>
      <c r="G136" s="85" t="str">
        <f>IF(TRIM('Entry Tab'!G137)="","",TRIM('Entry Tab'!G137))</f>
        <v/>
      </c>
      <c r="H136" s="36" t="str">
        <f>IF(TRIM('Entry Tab'!A137)="","",IF(B136&lt;&gt;"Subscriber","",IF(AND(B136="Subscriber",OR(TRIM('Entry Tab'!AO137)&lt;&gt;"",TRIM('Entry Tab'!AN137)&lt;&gt;"",TRIM('Entry Tab'!AP137)&lt;&gt;"")),$AP$1,"0")))</f>
        <v/>
      </c>
      <c r="I136" s="71" t="str">
        <f>IF(TRIM('Entry Tab'!A137)="","","N")</f>
        <v/>
      </c>
      <c r="J136" s="42" t="str">
        <f>IF(B136&lt;&gt;"Subscriber","",IF('Entry Tab'!W137="",'QRS Subscriber Census Converter'!T136,IF('Entry Tab'!W137="Spousal Coverage",8,IF('Entry Tab'!W137="Medicare",11,IF('Entry Tab'!W137="Health coverage through another job",9,IF(OR('Entry Tab'!W137="Do not want",'Entry Tab'!W137="Other (provide reason here)"),12,10))))))</f>
        <v/>
      </c>
      <c r="K136" s="42" t="str">
        <f>IF(TRIM('Entry Tab'!A137)="","",IF(B136&lt;&gt;"Subscriber","",IF(AND(B136="Subscriber",dental="No"),13,IF(TRIM('Entry Tab'!X137)&lt;&gt;"",IF('Entry Tab'!X137="Spousal Coverage",8,13),IF(Z136="","",Z136)))))</f>
        <v/>
      </c>
      <c r="L136" s="36" t="str">
        <f t="shared" si="22"/>
        <v/>
      </c>
      <c r="M136" s="36" t="str">
        <f>IF(B136&lt;&gt;"Subscriber","",IF(disability="No",0,IF(AND(B136="Subscriber",'Entry Tab'!AE137&lt;&gt;""),1,0)))</f>
        <v/>
      </c>
      <c r="N136" s="37" t="str">
        <f>IF(B136&lt;&gt;"Subscriber","",IF(AND(B136="Subscriber",otherLoc="No"),workZip,'Entry Tab'!P137))</f>
        <v/>
      </c>
      <c r="O136" s="112"/>
      <c r="P136" s="36" t="str">
        <f t="shared" si="30"/>
        <v/>
      </c>
      <c r="Q136" s="36" t="str">
        <f>IF('Entry Tab'!A137="","",IF(TRIM('Entry Tab'!E137)="","Subscriber",IF(OR(TRIM('Entry Tab'!E137)="Wife",TRIM('Entry Tab'!E137)="Husband"),"Spouse","Child")))</f>
        <v/>
      </c>
      <c r="R136" s="44" t="str">
        <f>IF(B136="","",IF('Entry Tab'!W137&lt;&gt;"",0,IF(Q136="Subscriber",1,IF(Q136="Spouse",1,0.01))))</f>
        <v/>
      </c>
      <c r="S136" s="44" t="str">
        <f t="shared" si="23"/>
        <v/>
      </c>
      <c r="T136" s="44" t="str">
        <f t="shared" si="24"/>
        <v/>
      </c>
      <c r="U136" s="113"/>
      <c r="V136" s="36" t="str">
        <f t="shared" si="31"/>
        <v/>
      </c>
      <c r="W136" s="36" t="str">
        <f>IF('Entry Tab'!A137="","",IF('Entry Tab'!X137&lt;&gt;"","Waive",IF(TRIM('Entry Tab'!E137)="","Subscriber",IF(OR(TRIM('Entry Tab'!E137)="Wife",TRIM('Entry Tab'!E137)="Husband"),"Spouse","Child"))))</f>
        <v/>
      </c>
      <c r="X136" s="44" t="str">
        <f t="shared" si="25"/>
        <v/>
      </c>
      <c r="Y136" s="44" t="str">
        <f t="shared" si="26"/>
        <v/>
      </c>
      <c r="Z136" s="44" t="str">
        <f t="shared" si="27"/>
        <v/>
      </c>
      <c r="AB136" s="36" t="str">
        <f t="shared" si="32"/>
        <v/>
      </c>
      <c r="AC136" s="36" t="str">
        <f>IF('Entry Tab'!A137="","",IF(TRIM('Entry Tab'!E137)="","Subscriber",IF(OR(TRIM('Entry Tab'!E137)="Wife",TRIM('Entry Tab'!E137)="Husband"),"Spouse","Child")))</f>
        <v/>
      </c>
      <c r="AD136" s="44" t="str">
        <f>IF(B136="","",IF('Entry Tab'!AC137="",0,1))</f>
        <v/>
      </c>
      <c r="AE136" s="44" t="str">
        <f t="shared" si="28"/>
        <v/>
      </c>
      <c r="AF136" s="44" t="str">
        <f>IF(AE136="","",IF(AC136&lt;&gt;"Subscriber","",IF('Entry Tab'!AC137="","0",AE136)))</f>
        <v/>
      </c>
    </row>
    <row r="137" spans="1:32" x14ac:dyDescent="0.2">
      <c r="A137" s="36" t="str">
        <f t="shared" si="29"/>
        <v/>
      </c>
      <c r="B137" s="36" t="str">
        <f>IF('Entry Tab'!A138="","",IF(TRIM('Entry Tab'!E138)="","Subscriber",IF(OR(TRIM('Entry Tab'!E138)="Wife",TRIM('Entry Tab'!E138)="Husband"),"Spouse","Child")))</f>
        <v/>
      </c>
      <c r="C137" s="85" t="str">
        <f>IF(TRIM('Entry Tab'!A138)="","",TRIM('Entry Tab'!A138))</f>
        <v/>
      </c>
      <c r="D137" s="85" t="str">
        <f>IF(TRIM('Entry Tab'!A138)="","",TRIM('Entry Tab'!B138))</f>
        <v/>
      </c>
      <c r="E137" s="69" t="str">
        <f>IF(B137="Subscriber",'Entry Tab'!L138,"")</f>
        <v/>
      </c>
      <c r="F137" s="86" t="str">
        <f>IF('Entry Tab'!F138="","",'Entry Tab'!F138)</f>
        <v/>
      </c>
      <c r="G137" s="85" t="str">
        <f>IF(TRIM('Entry Tab'!G138)="","",TRIM('Entry Tab'!G138))</f>
        <v/>
      </c>
      <c r="H137" s="36" t="str">
        <f>IF(TRIM('Entry Tab'!A138)="","",IF(B137&lt;&gt;"Subscriber","",IF(AND(B137="Subscriber",OR(TRIM('Entry Tab'!AO138)&lt;&gt;"",TRIM('Entry Tab'!AN138)&lt;&gt;"",TRIM('Entry Tab'!AP138)&lt;&gt;"")),$AP$1,"0")))</f>
        <v/>
      </c>
      <c r="I137" s="71" t="str">
        <f>IF(TRIM('Entry Tab'!A138)="","","N")</f>
        <v/>
      </c>
      <c r="J137" s="42" t="str">
        <f>IF(B137&lt;&gt;"Subscriber","",IF('Entry Tab'!W138="",'QRS Subscriber Census Converter'!T137,IF('Entry Tab'!W138="Spousal Coverage",8,IF('Entry Tab'!W138="Medicare",11,IF('Entry Tab'!W138="Health coverage through another job",9,IF(OR('Entry Tab'!W138="Do not want",'Entry Tab'!W138="Other (provide reason here)"),12,10))))))</f>
        <v/>
      </c>
      <c r="K137" s="42" t="str">
        <f>IF(TRIM('Entry Tab'!A138)="","",IF(B137&lt;&gt;"Subscriber","",IF(AND(B137="Subscriber",dental="No"),13,IF(TRIM('Entry Tab'!X138)&lt;&gt;"",IF('Entry Tab'!X138="Spousal Coverage",8,13),IF(Z137="","",Z137)))))</f>
        <v/>
      </c>
      <c r="L137" s="36" t="str">
        <f t="shared" si="22"/>
        <v/>
      </c>
      <c r="M137" s="36" t="str">
        <f>IF(B137&lt;&gt;"Subscriber","",IF(disability="No",0,IF(AND(B137="Subscriber",'Entry Tab'!AE138&lt;&gt;""),1,0)))</f>
        <v/>
      </c>
      <c r="N137" s="37" t="str">
        <f>IF(B137&lt;&gt;"Subscriber","",IF(AND(B137="Subscriber",otherLoc="No"),workZip,'Entry Tab'!P138))</f>
        <v/>
      </c>
      <c r="O137" s="112"/>
      <c r="P137" s="36" t="str">
        <f t="shared" si="30"/>
        <v/>
      </c>
      <c r="Q137" s="36" t="str">
        <f>IF('Entry Tab'!A138="","",IF(TRIM('Entry Tab'!E138)="","Subscriber",IF(OR(TRIM('Entry Tab'!E138)="Wife",TRIM('Entry Tab'!E138)="Husband"),"Spouse","Child")))</f>
        <v/>
      </c>
      <c r="R137" s="44" t="str">
        <f>IF(B137="","",IF('Entry Tab'!W138&lt;&gt;"",0,IF(Q137="Subscriber",1,IF(Q137="Spouse",1,0.01))))</f>
        <v/>
      </c>
      <c r="S137" s="44" t="str">
        <f t="shared" si="23"/>
        <v/>
      </c>
      <c r="T137" s="44" t="str">
        <f t="shared" si="24"/>
        <v/>
      </c>
      <c r="U137" s="113"/>
      <c r="V137" s="36" t="str">
        <f t="shared" si="31"/>
        <v/>
      </c>
      <c r="W137" s="36" t="str">
        <f>IF('Entry Tab'!A138="","",IF('Entry Tab'!X138&lt;&gt;"","Waive",IF(TRIM('Entry Tab'!E138)="","Subscriber",IF(OR(TRIM('Entry Tab'!E138)="Wife",TRIM('Entry Tab'!E138)="Husband"),"Spouse","Child"))))</f>
        <v/>
      </c>
      <c r="X137" s="44" t="str">
        <f t="shared" si="25"/>
        <v/>
      </c>
      <c r="Y137" s="44" t="str">
        <f t="shared" si="26"/>
        <v/>
      </c>
      <c r="Z137" s="44" t="str">
        <f t="shared" si="27"/>
        <v/>
      </c>
      <c r="AB137" s="36" t="str">
        <f t="shared" si="32"/>
        <v/>
      </c>
      <c r="AC137" s="36" t="str">
        <f>IF('Entry Tab'!A138="","",IF(TRIM('Entry Tab'!E138)="","Subscriber",IF(OR(TRIM('Entry Tab'!E138)="Wife",TRIM('Entry Tab'!E138)="Husband"),"Spouse","Child")))</f>
        <v/>
      </c>
      <c r="AD137" s="44" t="str">
        <f>IF(B137="","",IF('Entry Tab'!AC138="",0,1))</f>
        <v/>
      </c>
      <c r="AE137" s="44" t="str">
        <f t="shared" si="28"/>
        <v/>
      </c>
      <c r="AF137" s="44" t="str">
        <f>IF(AE137="","",IF(AC137&lt;&gt;"Subscriber","",IF('Entry Tab'!AC138="","0",AE137)))</f>
        <v/>
      </c>
    </row>
    <row r="138" spans="1:32" x14ac:dyDescent="0.2">
      <c r="A138" s="36" t="str">
        <f t="shared" si="29"/>
        <v/>
      </c>
      <c r="B138" s="36" t="str">
        <f>IF('Entry Tab'!A139="","",IF(TRIM('Entry Tab'!E139)="","Subscriber",IF(OR(TRIM('Entry Tab'!E139)="Wife",TRIM('Entry Tab'!E139)="Husband"),"Spouse","Child")))</f>
        <v/>
      </c>
      <c r="C138" s="85" t="str">
        <f>IF(TRIM('Entry Tab'!A139)="","",TRIM('Entry Tab'!A139))</f>
        <v/>
      </c>
      <c r="D138" s="85" t="str">
        <f>IF(TRIM('Entry Tab'!A139)="","",TRIM('Entry Tab'!B139))</f>
        <v/>
      </c>
      <c r="E138" s="69" t="str">
        <f>IF(B138="Subscriber",'Entry Tab'!L139,"")</f>
        <v/>
      </c>
      <c r="F138" s="86" t="str">
        <f>IF('Entry Tab'!F139="","",'Entry Tab'!F139)</f>
        <v/>
      </c>
      <c r="G138" s="85" t="str">
        <f>IF(TRIM('Entry Tab'!G139)="","",TRIM('Entry Tab'!G139))</f>
        <v/>
      </c>
      <c r="H138" s="36" t="str">
        <f>IF(TRIM('Entry Tab'!A139)="","",IF(B138&lt;&gt;"Subscriber","",IF(AND(B138="Subscriber",OR(TRIM('Entry Tab'!AO139)&lt;&gt;"",TRIM('Entry Tab'!AN139)&lt;&gt;"",TRIM('Entry Tab'!AP139)&lt;&gt;"")),$AP$1,"0")))</f>
        <v/>
      </c>
      <c r="I138" s="71" t="str">
        <f>IF(TRIM('Entry Tab'!A139)="","","N")</f>
        <v/>
      </c>
      <c r="J138" s="42" t="str">
        <f>IF(B138&lt;&gt;"Subscriber","",IF('Entry Tab'!W139="",'QRS Subscriber Census Converter'!T138,IF('Entry Tab'!W139="Spousal Coverage",8,IF('Entry Tab'!W139="Medicare",11,IF('Entry Tab'!W139="Health coverage through another job",9,IF(OR('Entry Tab'!W139="Do not want",'Entry Tab'!W139="Other (provide reason here)"),12,10))))))</f>
        <v/>
      </c>
      <c r="K138" s="42" t="str">
        <f>IF(TRIM('Entry Tab'!A139)="","",IF(B138&lt;&gt;"Subscriber","",IF(AND(B138="Subscriber",dental="No"),13,IF(TRIM('Entry Tab'!X139)&lt;&gt;"",IF('Entry Tab'!X139="Spousal Coverage",8,13),IF(Z138="","",Z138)))))</f>
        <v/>
      </c>
      <c r="L138" s="36" t="str">
        <f t="shared" si="22"/>
        <v/>
      </c>
      <c r="M138" s="36" t="str">
        <f>IF(B138&lt;&gt;"Subscriber","",IF(disability="No",0,IF(AND(B138="Subscriber",'Entry Tab'!AE139&lt;&gt;""),1,0)))</f>
        <v/>
      </c>
      <c r="N138" s="37" t="str">
        <f>IF(B138&lt;&gt;"Subscriber","",IF(AND(B138="Subscriber",otherLoc="No"),workZip,'Entry Tab'!P139))</f>
        <v/>
      </c>
      <c r="O138" s="112"/>
      <c r="P138" s="36" t="str">
        <f t="shared" si="30"/>
        <v/>
      </c>
      <c r="Q138" s="36" t="str">
        <f>IF('Entry Tab'!A139="","",IF(TRIM('Entry Tab'!E139)="","Subscriber",IF(OR(TRIM('Entry Tab'!E139)="Wife",TRIM('Entry Tab'!E139)="Husband"),"Spouse","Child")))</f>
        <v/>
      </c>
      <c r="R138" s="44" t="str">
        <f>IF(B138="","",IF('Entry Tab'!W139&lt;&gt;"",0,IF(Q138="Subscriber",1,IF(Q138="Spouse",1,0.01))))</f>
        <v/>
      </c>
      <c r="S138" s="44" t="str">
        <f t="shared" si="23"/>
        <v/>
      </c>
      <c r="T138" s="44" t="str">
        <f t="shared" si="24"/>
        <v/>
      </c>
      <c r="U138" s="113"/>
      <c r="V138" s="36" t="str">
        <f t="shared" si="31"/>
        <v/>
      </c>
      <c r="W138" s="36" t="str">
        <f>IF('Entry Tab'!A139="","",IF('Entry Tab'!X139&lt;&gt;"","Waive",IF(TRIM('Entry Tab'!E139)="","Subscriber",IF(OR(TRIM('Entry Tab'!E139)="Wife",TRIM('Entry Tab'!E139)="Husband"),"Spouse","Child"))))</f>
        <v/>
      </c>
      <c r="X138" s="44" t="str">
        <f t="shared" si="25"/>
        <v/>
      </c>
      <c r="Y138" s="44" t="str">
        <f t="shared" si="26"/>
        <v/>
      </c>
      <c r="Z138" s="44" t="str">
        <f t="shared" si="27"/>
        <v/>
      </c>
      <c r="AB138" s="36" t="str">
        <f t="shared" si="32"/>
        <v/>
      </c>
      <c r="AC138" s="36" t="str">
        <f>IF('Entry Tab'!A139="","",IF(TRIM('Entry Tab'!E139)="","Subscriber",IF(OR(TRIM('Entry Tab'!E139)="Wife",TRIM('Entry Tab'!E139)="Husband"),"Spouse","Child")))</f>
        <v/>
      </c>
      <c r="AD138" s="44" t="str">
        <f>IF(B138="","",IF('Entry Tab'!AC139="",0,1))</f>
        <v/>
      </c>
      <c r="AE138" s="44" t="str">
        <f t="shared" si="28"/>
        <v/>
      </c>
      <c r="AF138" s="44" t="str">
        <f>IF(AE138="","",IF(AC138&lt;&gt;"Subscriber","",IF('Entry Tab'!AC139="","0",AE138)))</f>
        <v/>
      </c>
    </row>
    <row r="139" spans="1:32" x14ac:dyDescent="0.2">
      <c r="A139" s="36" t="str">
        <f t="shared" si="29"/>
        <v/>
      </c>
      <c r="B139" s="36" t="str">
        <f>IF('Entry Tab'!A140="","",IF(TRIM('Entry Tab'!E140)="","Subscriber",IF(OR(TRIM('Entry Tab'!E140)="Wife",TRIM('Entry Tab'!E140)="Husband"),"Spouse","Child")))</f>
        <v/>
      </c>
      <c r="C139" s="85" t="str">
        <f>IF(TRIM('Entry Tab'!A140)="","",TRIM('Entry Tab'!A140))</f>
        <v/>
      </c>
      <c r="D139" s="85" t="str">
        <f>IF(TRIM('Entry Tab'!A140)="","",TRIM('Entry Tab'!B140))</f>
        <v/>
      </c>
      <c r="E139" s="69" t="str">
        <f>IF(B139="Subscriber",'Entry Tab'!L140,"")</f>
        <v/>
      </c>
      <c r="F139" s="86" t="str">
        <f>IF('Entry Tab'!F140="","",'Entry Tab'!F140)</f>
        <v/>
      </c>
      <c r="G139" s="85" t="str">
        <f>IF(TRIM('Entry Tab'!G140)="","",TRIM('Entry Tab'!G140))</f>
        <v/>
      </c>
      <c r="H139" s="36" t="str">
        <f>IF(TRIM('Entry Tab'!A140)="","",IF(B139&lt;&gt;"Subscriber","",IF(AND(B139="Subscriber",OR(TRIM('Entry Tab'!AO140)&lt;&gt;"",TRIM('Entry Tab'!AN140)&lt;&gt;"",TRIM('Entry Tab'!AP140)&lt;&gt;"")),$AP$1,"0")))</f>
        <v/>
      </c>
      <c r="I139" s="71" t="str">
        <f>IF(TRIM('Entry Tab'!A140)="","","N")</f>
        <v/>
      </c>
      <c r="J139" s="42" t="str">
        <f>IF(B139&lt;&gt;"Subscriber","",IF('Entry Tab'!W140="",'QRS Subscriber Census Converter'!T139,IF('Entry Tab'!W140="Spousal Coverage",8,IF('Entry Tab'!W140="Medicare",11,IF('Entry Tab'!W140="Health coverage through another job",9,IF(OR('Entry Tab'!W140="Do not want",'Entry Tab'!W140="Other (provide reason here)"),12,10))))))</f>
        <v/>
      </c>
      <c r="K139" s="42" t="str">
        <f>IF(TRIM('Entry Tab'!A140)="","",IF(B139&lt;&gt;"Subscriber","",IF(AND(B139="Subscriber",dental="No"),13,IF(TRIM('Entry Tab'!X140)&lt;&gt;"",IF('Entry Tab'!X140="Spousal Coverage",8,13),IF(Z139="","",Z139)))))</f>
        <v/>
      </c>
      <c r="L139" s="36" t="str">
        <f t="shared" si="22"/>
        <v/>
      </c>
      <c r="M139" s="36" t="str">
        <f>IF(B139&lt;&gt;"Subscriber","",IF(disability="No",0,IF(AND(B139="Subscriber",'Entry Tab'!AE140&lt;&gt;""),1,0)))</f>
        <v/>
      </c>
      <c r="N139" s="37" t="str">
        <f>IF(B139&lt;&gt;"Subscriber","",IF(AND(B139="Subscriber",otherLoc="No"),workZip,'Entry Tab'!P140))</f>
        <v/>
      </c>
      <c r="O139" s="112"/>
      <c r="P139" s="36" t="str">
        <f t="shared" si="30"/>
        <v/>
      </c>
      <c r="Q139" s="36" t="str">
        <f>IF('Entry Tab'!A140="","",IF(TRIM('Entry Tab'!E140)="","Subscriber",IF(OR(TRIM('Entry Tab'!E140)="Wife",TRIM('Entry Tab'!E140)="Husband"),"Spouse","Child")))</f>
        <v/>
      </c>
      <c r="R139" s="44" t="str">
        <f>IF(B139="","",IF('Entry Tab'!W140&lt;&gt;"",0,IF(Q139="Subscriber",1,IF(Q139="Spouse",1,0.01))))</f>
        <v/>
      </c>
      <c r="S139" s="44" t="str">
        <f t="shared" si="23"/>
        <v/>
      </c>
      <c r="T139" s="44" t="str">
        <f t="shared" si="24"/>
        <v/>
      </c>
      <c r="U139" s="113"/>
      <c r="V139" s="36" t="str">
        <f t="shared" si="31"/>
        <v/>
      </c>
      <c r="W139" s="36" t="str">
        <f>IF('Entry Tab'!A140="","",IF('Entry Tab'!X140&lt;&gt;"","Waive",IF(TRIM('Entry Tab'!E140)="","Subscriber",IF(OR(TRIM('Entry Tab'!E140)="Wife",TRIM('Entry Tab'!E140)="Husband"),"Spouse","Child"))))</f>
        <v/>
      </c>
      <c r="X139" s="44" t="str">
        <f t="shared" si="25"/>
        <v/>
      </c>
      <c r="Y139" s="44" t="str">
        <f t="shared" si="26"/>
        <v/>
      </c>
      <c r="Z139" s="44" t="str">
        <f t="shared" si="27"/>
        <v/>
      </c>
      <c r="AB139" s="36" t="str">
        <f t="shared" si="32"/>
        <v/>
      </c>
      <c r="AC139" s="36" t="str">
        <f>IF('Entry Tab'!A140="","",IF(TRIM('Entry Tab'!E140)="","Subscriber",IF(OR(TRIM('Entry Tab'!E140)="Wife",TRIM('Entry Tab'!E140)="Husband"),"Spouse","Child")))</f>
        <v/>
      </c>
      <c r="AD139" s="44" t="str">
        <f>IF(B139="","",IF('Entry Tab'!AC140="",0,1))</f>
        <v/>
      </c>
      <c r="AE139" s="44" t="str">
        <f t="shared" si="28"/>
        <v/>
      </c>
      <c r="AF139" s="44" t="str">
        <f>IF(AE139="","",IF(AC139&lt;&gt;"Subscriber","",IF('Entry Tab'!AC140="","0",AE139)))</f>
        <v/>
      </c>
    </row>
    <row r="140" spans="1:32" x14ac:dyDescent="0.2">
      <c r="A140" s="36" t="str">
        <f t="shared" si="29"/>
        <v/>
      </c>
      <c r="B140" s="36" t="str">
        <f>IF('Entry Tab'!A141="","",IF(TRIM('Entry Tab'!E141)="","Subscriber",IF(OR(TRIM('Entry Tab'!E141)="Wife",TRIM('Entry Tab'!E141)="Husband"),"Spouse","Child")))</f>
        <v/>
      </c>
      <c r="C140" s="85" t="str">
        <f>IF(TRIM('Entry Tab'!A141)="","",TRIM('Entry Tab'!A141))</f>
        <v/>
      </c>
      <c r="D140" s="85" t="str">
        <f>IF(TRIM('Entry Tab'!A141)="","",TRIM('Entry Tab'!B141))</f>
        <v/>
      </c>
      <c r="E140" s="69" t="str">
        <f>IF(B140="Subscriber",'Entry Tab'!L141,"")</f>
        <v/>
      </c>
      <c r="F140" s="86" t="str">
        <f>IF('Entry Tab'!F141="","",'Entry Tab'!F141)</f>
        <v/>
      </c>
      <c r="G140" s="85" t="str">
        <f>IF(TRIM('Entry Tab'!G141)="","",TRIM('Entry Tab'!G141))</f>
        <v/>
      </c>
      <c r="H140" s="36" t="str">
        <f>IF(TRIM('Entry Tab'!A141)="","",IF(B140&lt;&gt;"Subscriber","",IF(AND(B140="Subscriber",OR(TRIM('Entry Tab'!AO141)&lt;&gt;"",TRIM('Entry Tab'!AN141)&lt;&gt;"",TRIM('Entry Tab'!AP141)&lt;&gt;"")),$AP$1,"0")))</f>
        <v/>
      </c>
      <c r="I140" s="71" t="str">
        <f>IF(TRIM('Entry Tab'!A141)="","","N")</f>
        <v/>
      </c>
      <c r="J140" s="42" t="str">
        <f>IF(B140&lt;&gt;"Subscriber","",IF('Entry Tab'!W141="",'QRS Subscriber Census Converter'!T140,IF('Entry Tab'!W141="Spousal Coverage",8,IF('Entry Tab'!W141="Medicare",11,IF('Entry Tab'!W141="Health coverage through another job",9,IF(OR('Entry Tab'!W141="Do not want",'Entry Tab'!W141="Other (provide reason here)"),12,10))))))</f>
        <v/>
      </c>
      <c r="K140" s="42" t="str">
        <f>IF(TRIM('Entry Tab'!A141)="","",IF(B140&lt;&gt;"Subscriber","",IF(AND(B140="Subscriber",dental="No"),13,IF(TRIM('Entry Tab'!X141)&lt;&gt;"",IF('Entry Tab'!X141="Spousal Coverage",8,13),IF(Z140="","",Z140)))))</f>
        <v/>
      </c>
      <c r="L140" s="36" t="str">
        <f t="shared" si="22"/>
        <v/>
      </c>
      <c r="M140" s="36" t="str">
        <f>IF(B140&lt;&gt;"Subscriber","",IF(disability="No",0,IF(AND(B140="Subscriber",'Entry Tab'!AE141&lt;&gt;""),1,0)))</f>
        <v/>
      </c>
      <c r="N140" s="37" t="str">
        <f>IF(B140&lt;&gt;"Subscriber","",IF(AND(B140="Subscriber",otherLoc="No"),workZip,'Entry Tab'!P141))</f>
        <v/>
      </c>
      <c r="O140" s="112"/>
      <c r="P140" s="36" t="str">
        <f t="shared" si="30"/>
        <v/>
      </c>
      <c r="Q140" s="36" t="str">
        <f>IF('Entry Tab'!A141="","",IF(TRIM('Entry Tab'!E141)="","Subscriber",IF(OR(TRIM('Entry Tab'!E141)="Wife",TRIM('Entry Tab'!E141)="Husband"),"Spouse","Child")))</f>
        <v/>
      </c>
      <c r="R140" s="44" t="str">
        <f>IF(B140="","",IF('Entry Tab'!W141&lt;&gt;"",0,IF(Q140="Subscriber",1,IF(Q140="Spouse",1,0.01))))</f>
        <v/>
      </c>
      <c r="S140" s="44" t="str">
        <f t="shared" si="23"/>
        <v/>
      </c>
      <c r="T140" s="44" t="str">
        <f t="shared" si="24"/>
        <v/>
      </c>
      <c r="U140" s="113"/>
      <c r="V140" s="36" t="str">
        <f t="shared" si="31"/>
        <v/>
      </c>
      <c r="W140" s="36" t="str">
        <f>IF('Entry Tab'!A141="","",IF('Entry Tab'!X141&lt;&gt;"","Waive",IF(TRIM('Entry Tab'!E141)="","Subscriber",IF(OR(TRIM('Entry Tab'!E141)="Wife",TRIM('Entry Tab'!E141)="Husband"),"Spouse","Child"))))</f>
        <v/>
      </c>
      <c r="X140" s="44" t="str">
        <f t="shared" si="25"/>
        <v/>
      </c>
      <c r="Y140" s="44" t="str">
        <f t="shared" si="26"/>
        <v/>
      </c>
      <c r="Z140" s="44" t="str">
        <f t="shared" si="27"/>
        <v/>
      </c>
      <c r="AB140" s="36" t="str">
        <f t="shared" si="32"/>
        <v/>
      </c>
      <c r="AC140" s="36" t="str">
        <f>IF('Entry Tab'!A141="","",IF(TRIM('Entry Tab'!E141)="","Subscriber",IF(OR(TRIM('Entry Tab'!E141)="Wife",TRIM('Entry Tab'!E141)="Husband"),"Spouse","Child")))</f>
        <v/>
      </c>
      <c r="AD140" s="44" t="str">
        <f>IF(B140="","",IF('Entry Tab'!AC141="",0,1))</f>
        <v/>
      </c>
      <c r="AE140" s="44" t="str">
        <f t="shared" si="28"/>
        <v/>
      </c>
      <c r="AF140" s="44" t="str">
        <f>IF(AE140="","",IF(AC140&lt;&gt;"Subscriber","",IF('Entry Tab'!AC141="","0",AE140)))</f>
        <v/>
      </c>
    </row>
    <row r="141" spans="1:32" x14ac:dyDescent="0.2">
      <c r="A141" s="36" t="str">
        <f t="shared" si="29"/>
        <v/>
      </c>
      <c r="B141" s="36" t="str">
        <f>IF('Entry Tab'!A142="","",IF(TRIM('Entry Tab'!E142)="","Subscriber",IF(OR(TRIM('Entry Tab'!E142)="Wife",TRIM('Entry Tab'!E142)="Husband"),"Spouse","Child")))</f>
        <v/>
      </c>
      <c r="C141" s="85" t="str">
        <f>IF(TRIM('Entry Tab'!A142)="","",TRIM('Entry Tab'!A142))</f>
        <v/>
      </c>
      <c r="D141" s="85" t="str">
        <f>IF(TRIM('Entry Tab'!A142)="","",TRIM('Entry Tab'!B142))</f>
        <v/>
      </c>
      <c r="E141" s="69" t="str">
        <f>IF(B141="Subscriber",'Entry Tab'!L142,"")</f>
        <v/>
      </c>
      <c r="F141" s="86" t="str">
        <f>IF('Entry Tab'!F142="","",'Entry Tab'!F142)</f>
        <v/>
      </c>
      <c r="G141" s="85" t="str">
        <f>IF(TRIM('Entry Tab'!G142)="","",TRIM('Entry Tab'!G142))</f>
        <v/>
      </c>
      <c r="H141" s="36" t="str">
        <f>IF(TRIM('Entry Tab'!A142)="","",IF(B141&lt;&gt;"Subscriber","",IF(AND(B141="Subscriber",OR(TRIM('Entry Tab'!AO142)&lt;&gt;"",TRIM('Entry Tab'!AN142)&lt;&gt;"",TRIM('Entry Tab'!AP142)&lt;&gt;"")),$AP$1,"0")))</f>
        <v/>
      </c>
      <c r="I141" s="71" t="str">
        <f>IF(TRIM('Entry Tab'!A142)="","","N")</f>
        <v/>
      </c>
      <c r="J141" s="42" t="str">
        <f>IF(B141&lt;&gt;"Subscriber","",IF('Entry Tab'!W142="",'QRS Subscriber Census Converter'!T141,IF('Entry Tab'!W142="Spousal Coverage",8,IF('Entry Tab'!W142="Medicare",11,IF('Entry Tab'!W142="Health coverage through another job",9,IF(OR('Entry Tab'!W142="Do not want",'Entry Tab'!W142="Other (provide reason here)"),12,10))))))</f>
        <v/>
      </c>
      <c r="K141" s="42" t="str">
        <f>IF(TRIM('Entry Tab'!A142)="","",IF(B141&lt;&gt;"Subscriber","",IF(AND(B141="Subscriber",dental="No"),13,IF(TRIM('Entry Tab'!X142)&lt;&gt;"",IF('Entry Tab'!X142="Spousal Coverage",8,13),IF(Z141="","",Z141)))))</f>
        <v/>
      </c>
      <c r="L141" s="36" t="str">
        <f t="shared" si="22"/>
        <v/>
      </c>
      <c r="M141" s="36" t="str">
        <f>IF(B141&lt;&gt;"Subscriber","",IF(disability="No",0,IF(AND(B141="Subscriber",'Entry Tab'!AE142&lt;&gt;""),1,0)))</f>
        <v/>
      </c>
      <c r="N141" s="37" t="str">
        <f>IF(B141&lt;&gt;"Subscriber","",IF(AND(B141="Subscriber",otherLoc="No"),workZip,'Entry Tab'!P142))</f>
        <v/>
      </c>
      <c r="O141" s="112"/>
      <c r="P141" s="36" t="str">
        <f t="shared" si="30"/>
        <v/>
      </c>
      <c r="Q141" s="36" t="str">
        <f>IF('Entry Tab'!A142="","",IF(TRIM('Entry Tab'!E142)="","Subscriber",IF(OR(TRIM('Entry Tab'!E142)="Wife",TRIM('Entry Tab'!E142)="Husband"),"Spouse","Child")))</f>
        <v/>
      </c>
      <c r="R141" s="44" t="str">
        <f>IF(B141="","",IF('Entry Tab'!W142&lt;&gt;"",0,IF(Q141="Subscriber",1,IF(Q141="Spouse",1,0.01))))</f>
        <v/>
      </c>
      <c r="S141" s="44" t="str">
        <f t="shared" si="23"/>
        <v/>
      </c>
      <c r="T141" s="44" t="str">
        <f t="shared" si="24"/>
        <v/>
      </c>
      <c r="U141" s="113"/>
      <c r="V141" s="36" t="str">
        <f t="shared" si="31"/>
        <v/>
      </c>
      <c r="W141" s="36" t="str">
        <f>IF('Entry Tab'!A142="","",IF('Entry Tab'!X142&lt;&gt;"","Waive",IF(TRIM('Entry Tab'!E142)="","Subscriber",IF(OR(TRIM('Entry Tab'!E142)="Wife",TRIM('Entry Tab'!E142)="Husband"),"Spouse","Child"))))</f>
        <v/>
      </c>
      <c r="X141" s="44" t="str">
        <f t="shared" si="25"/>
        <v/>
      </c>
      <c r="Y141" s="44" t="str">
        <f t="shared" si="26"/>
        <v/>
      </c>
      <c r="Z141" s="44" t="str">
        <f t="shared" si="27"/>
        <v/>
      </c>
      <c r="AB141" s="36" t="str">
        <f t="shared" si="32"/>
        <v/>
      </c>
      <c r="AC141" s="36" t="str">
        <f>IF('Entry Tab'!A142="","",IF(TRIM('Entry Tab'!E142)="","Subscriber",IF(OR(TRIM('Entry Tab'!E142)="Wife",TRIM('Entry Tab'!E142)="Husband"),"Spouse","Child")))</f>
        <v/>
      </c>
      <c r="AD141" s="44" t="str">
        <f>IF(B141="","",IF('Entry Tab'!AC142="",0,1))</f>
        <v/>
      </c>
      <c r="AE141" s="44" t="str">
        <f t="shared" si="28"/>
        <v/>
      </c>
      <c r="AF141" s="44" t="str">
        <f>IF(AE141="","",IF(AC141&lt;&gt;"Subscriber","",IF('Entry Tab'!AC142="","0",AE141)))</f>
        <v/>
      </c>
    </row>
    <row r="142" spans="1:32" x14ac:dyDescent="0.2">
      <c r="A142" s="36" t="str">
        <f t="shared" si="29"/>
        <v/>
      </c>
      <c r="B142" s="36" t="str">
        <f>IF('Entry Tab'!A143="","",IF(TRIM('Entry Tab'!E143)="","Subscriber",IF(OR(TRIM('Entry Tab'!E143)="Wife",TRIM('Entry Tab'!E143)="Husband"),"Spouse","Child")))</f>
        <v/>
      </c>
      <c r="C142" s="85" t="str">
        <f>IF(TRIM('Entry Tab'!A143)="","",TRIM('Entry Tab'!A143))</f>
        <v/>
      </c>
      <c r="D142" s="85" t="str">
        <f>IF(TRIM('Entry Tab'!A143)="","",TRIM('Entry Tab'!B143))</f>
        <v/>
      </c>
      <c r="E142" s="69" t="str">
        <f>IF(B142="Subscriber",'Entry Tab'!L143,"")</f>
        <v/>
      </c>
      <c r="F142" s="86" t="str">
        <f>IF('Entry Tab'!F143="","",'Entry Tab'!F143)</f>
        <v/>
      </c>
      <c r="G142" s="85" t="str">
        <f>IF(TRIM('Entry Tab'!G143)="","",TRIM('Entry Tab'!G143))</f>
        <v/>
      </c>
      <c r="H142" s="36" t="str">
        <f>IF(TRIM('Entry Tab'!A143)="","",IF(B142&lt;&gt;"Subscriber","",IF(AND(B142="Subscriber",OR(TRIM('Entry Tab'!AO143)&lt;&gt;"",TRIM('Entry Tab'!AN143)&lt;&gt;"",TRIM('Entry Tab'!AP143)&lt;&gt;"")),$AP$1,"0")))</f>
        <v/>
      </c>
      <c r="I142" s="71" t="str">
        <f>IF(TRIM('Entry Tab'!A143)="","","N")</f>
        <v/>
      </c>
      <c r="J142" s="42" t="str">
        <f>IF(B142&lt;&gt;"Subscriber","",IF('Entry Tab'!W143="",'QRS Subscriber Census Converter'!T142,IF('Entry Tab'!W143="Spousal Coverage",8,IF('Entry Tab'!W143="Medicare",11,IF('Entry Tab'!W143="Health coverage through another job",9,IF(OR('Entry Tab'!W143="Do not want",'Entry Tab'!W143="Other (provide reason here)"),12,10))))))</f>
        <v/>
      </c>
      <c r="K142" s="42" t="str">
        <f>IF(TRIM('Entry Tab'!A143)="","",IF(B142&lt;&gt;"Subscriber","",IF(AND(B142="Subscriber",dental="No"),13,IF(TRIM('Entry Tab'!X143)&lt;&gt;"",IF('Entry Tab'!X143="Spousal Coverage",8,13),IF(Z142="","",Z142)))))</f>
        <v/>
      </c>
      <c r="L142" s="36" t="str">
        <f t="shared" si="22"/>
        <v/>
      </c>
      <c r="M142" s="36" t="str">
        <f>IF(B142&lt;&gt;"Subscriber","",IF(disability="No",0,IF(AND(B142="Subscriber",'Entry Tab'!AE143&lt;&gt;""),1,0)))</f>
        <v/>
      </c>
      <c r="N142" s="37" t="str">
        <f>IF(B142&lt;&gt;"Subscriber","",IF(AND(B142="Subscriber",otherLoc="No"),workZip,'Entry Tab'!P143))</f>
        <v/>
      </c>
      <c r="O142" s="112"/>
      <c r="P142" s="36" t="str">
        <f t="shared" si="30"/>
        <v/>
      </c>
      <c r="Q142" s="36" t="str">
        <f>IF('Entry Tab'!A143="","",IF(TRIM('Entry Tab'!E143)="","Subscriber",IF(OR(TRIM('Entry Tab'!E143)="Wife",TRIM('Entry Tab'!E143)="Husband"),"Spouse","Child")))</f>
        <v/>
      </c>
      <c r="R142" s="44" t="str">
        <f>IF(B142="","",IF('Entry Tab'!W143&lt;&gt;"",0,IF(Q142="Subscriber",1,IF(Q142="Spouse",1,0.01))))</f>
        <v/>
      </c>
      <c r="S142" s="44" t="str">
        <f t="shared" si="23"/>
        <v/>
      </c>
      <c r="T142" s="44" t="str">
        <f t="shared" si="24"/>
        <v/>
      </c>
      <c r="U142" s="113"/>
      <c r="V142" s="36" t="str">
        <f t="shared" si="31"/>
        <v/>
      </c>
      <c r="W142" s="36" t="str">
        <f>IF('Entry Tab'!A143="","",IF('Entry Tab'!X143&lt;&gt;"","Waive",IF(TRIM('Entry Tab'!E143)="","Subscriber",IF(OR(TRIM('Entry Tab'!E143)="Wife",TRIM('Entry Tab'!E143)="Husband"),"Spouse","Child"))))</f>
        <v/>
      </c>
      <c r="X142" s="44" t="str">
        <f t="shared" si="25"/>
        <v/>
      </c>
      <c r="Y142" s="44" t="str">
        <f t="shared" si="26"/>
        <v/>
      </c>
      <c r="Z142" s="44" t="str">
        <f t="shared" si="27"/>
        <v/>
      </c>
      <c r="AB142" s="36" t="str">
        <f t="shared" si="32"/>
        <v/>
      </c>
      <c r="AC142" s="36" t="str">
        <f>IF('Entry Tab'!A143="","",IF(TRIM('Entry Tab'!E143)="","Subscriber",IF(OR(TRIM('Entry Tab'!E143)="Wife",TRIM('Entry Tab'!E143)="Husband"),"Spouse","Child")))</f>
        <v/>
      </c>
      <c r="AD142" s="44" t="str">
        <f>IF(B142="","",IF('Entry Tab'!AC143="",0,1))</f>
        <v/>
      </c>
      <c r="AE142" s="44" t="str">
        <f t="shared" si="28"/>
        <v/>
      </c>
      <c r="AF142" s="44" t="str">
        <f>IF(AE142="","",IF(AC142&lt;&gt;"Subscriber","",IF('Entry Tab'!AC143="","0",AE142)))</f>
        <v/>
      </c>
    </row>
    <row r="143" spans="1:32" x14ac:dyDescent="0.2">
      <c r="A143" s="36" t="str">
        <f t="shared" si="29"/>
        <v/>
      </c>
      <c r="B143" s="36" t="str">
        <f>IF('Entry Tab'!A144="","",IF(TRIM('Entry Tab'!E144)="","Subscriber",IF(OR(TRIM('Entry Tab'!E144)="Wife",TRIM('Entry Tab'!E144)="Husband"),"Spouse","Child")))</f>
        <v/>
      </c>
      <c r="C143" s="85" t="str">
        <f>IF(TRIM('Entry Tab'!A144)="","",TRIM('Entry Tab'!A144))</f>
        <v/>
      </c>
      <c r="D143" s="85" t="str">
        <f>IF(TRIM('Entry Tab'!A144)="","",TRIM('Entry Tab'!B144))</f>
        <v/>
      </c>
      <c r="E143" s="69" t="str">
        <f>IF(B143="Subscriber",'Entry Tab'!L144,"")</f>
        <v/>
      </c>
      <c r="F143" s="86" t="str">
        <f>IF('Entry Tab'!F144="","",'Entry Tab'!F144)</f>
        <v/>
      </c>
      <c r="G143" s="85" t="str">
        <f>IF(TRIM('Entry Tab'!G144)="","",TRIM('Entry Tab'!G144))</f>
        <v/>
      </c>
      <c r="H143" s="36" t="str">
        <f>IF(TRIM('Entry Tab'!A144)="","",IF(B143&lt;&gt;"Subscriber","",IF(AND(B143="Subscriber",OR(TRIM('Entry Tab'!AO144)&lt;&gt;"",TRIM('Entry Tab'!AN144)&lt;&gt;"",TRIM('Entry Tab'!AP144)&lt;&gt;"")),$AP$1,"0")))</f>
        <v/>
      </c>
      <c r="I143" s="71" t="str">
        <f>IF(TRIM('Entry Tab'!A144)="","","N")</f>
        <v/>
      </c>
      <c r="J143" s="42" t="str">
        <f>IF(B143&lt;&gt;"Subscriber","",IF('Entry Tab'!W144="",'QRS Subscriber Census Converter'!T143,IF('Entry Tab'!W144="Spousal Coverage",8,IF('Entry Tab'!W144="Medicare",11,IF('Entry Tab'!W144="Health coverage through another job",9,IF(OR('Entry Tab'!W144="Do not want",'Entry Tab'!W144="Other (provide reason here)"),12,10))))))</f>
        <v/>
      </c>
      <c r="K143" s="42" t="str">
        <f>IF(TRIM('Entry Tab'!A144)="","",IF(B143&lt;&gt;"Subscriber","",IF(AND(B143="Subscriber",dental="No"),13,IF(TRIM('Entry Tab'!X144)&lt;&gt;"",IF('Entry Tab'!X144="Spousal Coverage",8,13),IF(Z143="","",Z143)))))</f>
        <v/>
      </c>
      <c r="L143" s="36" t="str">
        <f t="shared" si="22"/>
        <v/>
      </c>
      <c r="M143" s="36" t="str">
        <f>IF(B143&lt;&gt;"Subscriber","",IF(disability="No",0,IF(AND(B143="Subscriber",'Entry Tab'!AE144&lt;&gt;""),1,0)))</f>
        <v/>
      </c>
      <c r="N143" s="37" t="str">
        <f>IF(B143&lt;&gt;"Subscriber","",IF(AND(B143="Subscriber",otherLoc="No"),workZip,'Entry Tab'!P144))</f>
        <v/>
      </c>
      <c r="O143" s="112"/>
      <c r="P143" s="36" t="str">
        <f t="shared" si="30"/>
        <v/>
      </c>
      <c r="Q143" s="36" t="str">
        <f>IF('Entry Tab'!A144="","",IF(TRIM('Entry Tab'!E144)="","Subscriber",IF(OR(TRIM('Entry Tab'!E144)="Wife",TRIM('Entry Tab'!E144)="Husband"),"Spouse","Child")))</f>
        <v/>
      </c>
      <c r="R143" s="44" t="str">
        <f>IF(B143="","",IF('Entry Tab'!W144&lt;&gt;"",0,IF(Q143="Subscriber",1,IF(Q143="Spouse",1,0.01))))</f>
        <v/>
      </c>
      <c r="S143" s="44" t="str">
        <f t="shared" si="23"/>
        <v/>
      </c>
      <c r="T143" s="44" t="str">
        <f t="shared" si="24"/>
        <v/>
      </c>
      <c r="U143" s="113"/>
      <c r="V143" s="36" t="str">
        <f t="shared" si="31"/>
        <v/>
      </c>
      <c r="W143" s="36" t="str">
        <f>IF('Entry Tab'!A144="","",IF('Entry Tab'!X144&lt;&gt;"","Waive",IF(TRIM('Entry Tab'!E144)="","Subscriber",IF(OR(TRIM('Entry Tab'!E144)="Wife",TRIM('Entry Tab'!E144)="Husband"),"Spouse","Child"))))</f>
        <v/>
      </c>
      <c r="X143" s="44" t="str">
        <f t="shared" si="25"/>
        <v/>
      </c>
      <c r="Y143" s="44" t="str">
        <f t="shared" si="26"/>
        <v/>
      </c>
      <c r="Z143" s="44" t="str">
        <f t="shared" si="27"/>
        <v/>
      </c>
      <c r="AB143" s="36" t="str">
        <f t="shared" si="32"/>
        <v/>
      </c>
      <c r="AC143" s="36" t="str">
        <f>IF('Entry Tab'!A144="","",IF(TRIM('Entry Tab'!E144)="","Subscriber",IF(OR(TRIM('Entry Tab'!E144)="Wife",TRIM('Entry Tab'!E144)="Husband"),"Spouse","Child")))</f>
        <v/>
      </c>
      <c r="AD143" s="44" t="str">
        <f>IF(B143="","",IF('Entry Tab'!AC144="",0,1))</f>
        <v/>
      </c>
      <c r="AE143" s="44" t="str">
        <f t="shared" si="28"/>
        <v/>
      </c>
      <c r="AF143" s="44" t="str">
        <f>IF(AE143="","",IF(AC143&lt;&gt;"Subscriber","",IF('Entry Tab'!AC144="","0",AE143)))</f>
        <v/>
      </c>
    </row>
    <row r="144" spans="1:32" x14ac:dyDescent="0.2">
      <c r="A144" s="36" t="str">
        <f t="shared" si="29"/>
        <v/>
      </c>
      <c r="B144" s="36" t="str">
        <f>IF('Entry Tab'!A145="","",IF(TRIM('Entry Tab'!E145)="","Subscriber",IF(OR(TRIM('Entry Tab'!E145)="Wife",TRIM('Entry Tab'!E145)="Husband"),"Spouse","Child")))</f>
        <v/>
      </c>
      <c r="C144" s="85" t="str">
        <f>IF(TRIM('Entry Tab'!A145)="","",TRIM('Entry Tab'!A145))</f>
        <v/>
      </c>
      <c r="D144" s="85" t="str">
        <f>IF(TRIM('Entry Tab'!A145)="","",TRIM('Entry Tab'!B145))</f>
        <v/>
      </c>
      <c r="E144" s="69" t="str">
        <f>IF(B144="Subscriber",'Entry Tab'!L145,"")</f>
        <v/>
      </c>
      <c r="F144" s="86" t="str">
        <f>IF('Entry Tab'!F145="","",'Entry Tab'!F145)</f>
        <v/>
      </c>
      <c r="G144" s="85" t="str">
        <f>IF(TRIM('Entry Tab'!G145)="","",TRIM('Entry Tab'!G145))</f>
        <v/>
      </c>
      <c r="H144" s="36" t="str">
        <f>IF(TRIM('Entry Tab'!A145)="","",IF(B144&lt;&gt;"Subscriber","",IF(AND(B144="Subscriber",OR(TRIM('Entry Tab'!AO145)&lt;&gt;"",TRIM('Entry Tab'!AN145)&lt;&gt;"",TRIM('Entry Tab'!AP145)&lt;&gt;"")),$AP$1,"0")))</f>
        <v/>
      </c>
      <c r="I144" s="71" t="str">
        <f>IF(TRIM('Entry Tab'!A145)="","","N")</f>
        <v/>
      </c>
      <c r="J144" s="42" t="str">
        <f>IF(B144&lt;&gt;"Subscriber","",IF('Entry Tab'!W145="",'QRS Subscriber Census Converter'!T144,IF('Entry Tab'!W145="Spousal Coverage",8,IF('Entry Tab'!W145="Medicare",11,IF('Entry Tab'!W145="Health coverage through another job",9,IF(OR('Entry Tab'!W145="Do not want",'Entry Tab'!W145="Other (provide reason here)"),12,10))))))</f>
        <v/>
      </c>
      <c r="K144" s="42" t="str">
        <f>IF(TRIM('Entry Tab'!A145)="","",IF(B144&lt;&gt;"Subscriber","",IF(AND(B144="Subscriber",dental="No"),13,IF(TRIM('Entry Tab'!X145)&lt;&gt;"",IF('Entry Tab'!X145="Spousal Coverage",8,13),IF(Z144="","",Z144)))))</f>
        <v/>
      </c>
      <c r="L144" s="36" t="str">
        <f t="shared" si="22"/>
        <v/>
      </c>
      <c r="M144" s="36" t="str">
        <f>IF(B144&lt;&gt;"Subscriber","",IF(disability="No",0,IF(AND(B144="Subscriber",'Entry Tab'!AE145&lt;&gt;""),1,0)))</f>
        <v/>
      </c>
      <c r="N144" s="37" t="str">
        <f>IF(B144&lt;&gt;"Subscriber","",IF(AND(B144="Subscriber",otherLoc="No"),workZip,'Entry Tab'!P145))</f>
        <v/>
      </c>
      <c r="O144" s="112"/>
      <c r="P144" s="36" t="str">
        <f t="shared" si="30"/>
        <v/>
      </c>
      <c r="Q144" s="36" t="str">
        <f>IF('Entry Tab'!A145="","",IF(TRIM('Entry Tab'!E145)="","Subscriber",IF(OR(TRIM('Entry Tab'!E145)="Wife",TRIM('Entry Tab'!E145)="Husband"),"Spouse","Child")))</f>
        <v/>
      </c>
      <c r="R144" s="44" t="str">
        <f>IF(B144="","",IF('Entry Tab'!W145&lt;&gt;"",0,IF(Q144="Subscriber",1,IF(Q144="Spouse",1,0.01))))</f>
        <v/>
      </c>
      <c r="S144" s="44" t="str">
        <f t="shared" si="23"/>
        <v/>
      </c>
      <c r="T144" s="44" t="str">
        <f t="shared" si="24"/>
        <v/>
      </c>
      <c r="U144" s="113"/>
      <c r="V144" s="36" t="str">
        <f t="shared" si="31"/>
        <v/>
      </c>
      <c r="W144" s="36" t="str">
        <f>IF('Entry Tab'!A145="","",IF('Entry Tab'!X145&lt;&gt;"","Waive",IF(TRIM('Entry Tab'!E145)="","Subscriber",IF(OR(TRIM('Entry Tab'!E145)="Wife",TRIM('Entry Tab'!E145)="Husband"),"Spouse","Child"))))</f>
        <v/>
      </c>
      <c r="X144" s="44" t="str">
        <f t="shared" si="25"/>
        <v/>
      </c>
      <c r="Y144" s="44" t="str">
        <f t="shared" si="26"/>
        <v/>
      </c>
      <c r="Z144" s="44" t="str">
        <f t="shared" si="27"/>
        <v/>
      </c>
      <c r="AB144" s="36" t="str">
        <f t="shared" si="32"/>
        <v/>
      </c>
      <c r="AC144" s="36" t="str">
        <f>IF('Entry Tab'!A145="","",IF(TRIM('Entry Tab'!E145)="","Subscriber",IF(OR(TRIM('Entry Tab'!E145)="Wife",TRIM('Entry Tab'!E145)="Husband"),"Spouse","Child")))</f>
        <v/>
      </c>
      <c r="AD144" s="44" t="str">
        <f>IF(B144="","",IF('Entry Tab'!AC145="",0,1))</f>
        <v/>
      </c>
      <c r="AE144" s="44" t="str">
        <f t="shared" si="28"/>
        <v/>
      </c>
      <c r="AF144" s="44" t="str">
        <f>IF(AE144="","",IF(AC144&lt;&gt;"Subscriber","",IF('Entry Tab'!AC145="","0",AE144)))</f>
        <v/>
      </c>
    </row>
    <row r="145" spans="1:32" x14ac:dyDescent="0.2">
      <c r="A145" s="36" t="str">
        <f t="shared" si="29"/>
        <v/>
      </c>
      <c r="B145" s="36" t="str">
        <f>IF('Entry Tab'!A146="","",IF(TRIM('Entry Tab'!E146)="","Subscriber",IF(OR(TRIM('Entry Tab'!E146)="Wife",TRIM('Entry Tab'!E146)="Husband"),"Spouse","Child")))</f>
        <v/>
      </c>
      <c r="C145" s="85" t="str">
        <f>IF(TRIM('Entry Tab'!A146)="","",TRIM('Entry Tab'!A146))</f>
        <v/>
      </c>
      <c r="D145" s="85" t="str">
        <f>IF(TRIM('Entry Tab'!A146)="","",TRIM('Entry Tab'!B146))</f>
        <v/>
      </c>
      <c r="E145" s="69" t="str">
        <f>IF(B145="Subscriber",'Entry Tab'!L146,"")</f>
        <v/>
      </c>
      <c r="F145" s="86" t="str">
        <f>IF('Entry Tab'!F146="","",'Entry Tab'!F146)</f>
        <v/>
      </c>
      <c r="G145" s="85" t="str">
        <f>IF(TRIM('Entry Tab'!G146)="","",TRIM('Entry Tab'!G146))</f>
        <v/>
      </c>
      <c r="H145" s="36" t="str">
        <f>IF(TRIM('Entry Tab'!A146)="","",IF(B145&lt;&gt;"Subscriber","",IF(AND(B145="Subscriber",OR(TRIM('Entry Tab'!AO146)&lt;&gt;"",TRIM('Entry Tab'!AN146)&lt;&gt;"",TRIM('Entry Tab'!AP146)&lt;&gt;"")),$AP$1,"0")))</f>
        <v/>
      </c>
      <c r="I145" s="71" t="str">
        <f>IF(TRIM('Entry Tab'!A146)="","","N")</f>
        <v/>
      </c>
      <c r="J145" s="42" t="str">
        <f>IF(B145&lt;&gt;"Subscriber","",IF('Entry Tab'!W146="",'QRS Subscriber Census Converter'!T145,IF('Entry Tab'!W146="Spousal Coverage",8,IF('Entry Tab'!W146="Medicare",11,IF('Entry Tab'!W146="Health coverage through another job",9,IF(OR('Entry Tab'!W146="Do not want",'Entry Tab'!W146="Other (provide reason here)"),12,10))))))</f>
        <v/>
      </c>
      <c r="K145" s="42" t="str">
        <f>IF(TRIM('Entry Tab'!A146)="","",IF(B145&lt;&gt;"Subscriber","",IF(AND(B145="Subscriber",dental="No"),13,IF(TRIM('Entry Tab'!X146)&lt;&gt;"",IF('Entry Tab'!X146="Spousal Coverage",8,13),IF(Z145="","",Z145)))))</f>
        <v/>
      </c>
      <c r="L145" s="36" t="str">
        <f t="shared" si="22"/>
        <v/>
      </c>
      <c r="M145" s="36" t="str">
        <f>IF(B145&lt;&gt;"Subscriber","",IF(disability="No",0,IF(AND(B145="Subscriber",'Entry Tab'!AE146&lt;&gt;""),1,0)))</f>
        <v/>
      </c>
      <c r="N145" s="37" t="str">
        <f>IF(B145&lt;&gt;"Subscriber","",IF(AND(B145="Subscriber",otherLoc="No"),workZip,'Entry Tab'!P146))</f>
        <v/>
      </c>
      <c r="O145" s="112"/>
      <c r="P145" s="36" t="str">
        <f t="shared" si="30"/>
        <v/>
      </c>
      <c r="Q145" s="36" t="str">
        <f>IF('Entry Tab'!A146="","",IF(TRIM('Entry Tab'!E146)="","Subscriber",IF(OR(TRIM('Entry Tab'!E146)="Wife",TRIM('Entry Tab'!E146)="Husband"),"Spouse","Child")))</f>
        <v/>
      </c>
      <c r="R145" s="44" t="str">
        <f>IF(B145="","",IF('Entry Tab'!W146&lt;&gt;"",0,IF(Q145="Subscriber",1,IF(Q145="Spouse",1,0.01))))</f>
        <v/>
      </c>
      <c r="S145" s="44" t="str">
        <f t="shared" si="23"/>
        <v/>
      </c>
      <c r="T145" s="44" t="str">
        <f t="shared" si="24"/>
        <v/>
      </c>
      <c r="U145" s="113"/>
      <c r="V145" s="36" t="str">
        <f t="shared" si="31"/>
        <v/>
      </c>
      <c r="W145" s="36" t="str">
        <f>IF('Entry Tab'!A146="","",IF('Entry Tab'!X146&lt;&gt;"","Waive",IF(TRIM('Entry Tab'!E146)="","Subscriber",IF(OR(TRIM('Entry Tab'!E146)="Wife",TRIM('Entry Tab'!E146)="Husband"),"Spouse","Child"))))</f>
        <v/>
      </c>
      <c r="X145" s="44" t="str">
        <f t="shared" si="25"/>
        <v/>
      </c>
      <c r="Y145" s="44" t="str">
        <f t="shared" si="26"/>
        <v/>
      </c>
      <c r="Z145" s="44" t="str">
        <f t="shared" si="27"/>
        <v/>
      </c>
      <c r="AB145" s="36" t="str">
        <f t="shared" si="32"/>
        <v/>
      </c>
      <c r="AC145" s="36" t="str">
        <f>IF('Entry Tab'!A146="","",IF(TRIM('Entry Tab'!E146)="","Subscriber",IF(OR(TRIM('Entry Tab'!E146)="Wife",TRIM('Entry Tab'!E146)="Husband"),"Spouse","Child")))</f>
        <v/>
      </c>
      <c r="AD145" s="44" t="str">
        <f>IF(B145="","",IF('Entry Tab'!AC146="",0,1))</f>
        <v/>
      </c>
      <c r="AE145" s="44" t="str">
        <f t="shared" si="28"/>
        <v/>
      </c>
      <c r="AF145" s="44" t="str">
        <f>IF(AE145="","",IF(AC145&lt;&gt;"Subscriber","",IF('Entry Tab'!AC146="","0",AE145)))</f>
        <v/>
      </c>
    </row>
    <row r="146" spans="1:32" x14ac:dyDescent="0.2">
      <c r="A146" s="36" t="str">
        <f t="shared" si="29"/>
        <v/>
      </c>
      <c r="B146" s="36" t="str">
        <f>IF('Entry Tab'!A147="","",IF(TRIM('Entry Tab'!E147)="","Subscriber",IF(OR(TRIM('Entry Tab'!E147)="Wife",TRIM('Entry Tab'!E147)="Husband"),"Spouse","Child")))</f>
        <v/>
      </c>
      <c r="C146" s="85" t="str">
        <f>IF(TRIM('Entry Tab'!A147)="","",TRIM('Entry Tab'!A147))</f>
        <v/>
      </c>
      <c r="D146" s="85" t="str">
        <f>IF(TRIM('Entry Tab'!A147)="","",TRIM('Entry Tab'!B147))</f>
        <v/>
      </c>
      <c r="E146" s="69" t="str">
        <f>IF(B146="Subscriber",'Entry Tab'!L147,"")</f>
        <v/>
      </c>
      <c r="F146" s="86" t="str">
        <f>IF('Entry Tab'!F147="","",'Entry Tab'!F147)</f>
        <v/>
      </c>
      <c r="G146" s="85" t="str">
        <f>IF(TRIM('Entry Tab'!G147)="","",TRIM('Entry Tab'!G147))</f>
        <v/>
      </c>
      <c r="H146" s="36" t="str">
        <f>IF(TRIM('Entry Tab'!A147)="","",IF(B146&lt;&gt;"Subscriber","",IF(AND(B146="Subscriber",OR(TRIM('Entry Tab'!AO147)&lt;&gt;"",TRIM('Entry Tab'!AN147)&lt;&gt;"",TRIM('Entry Tab'!AP147)&lt;&gt;"")),$AP$1,"0")))</f>
        <v/>
      </c>
      <c r="I146" s="71" t="str">
        <f>IF(TRIM('Entry Tab'!A147)="","","N")</f>
        <v/>
      </c>
      <c r="J146" s="42" t="str">
        <f>IF(B146&lt;&gt;"Subscriber","",IF('Entry Tab'!W147="",'QRS Subscriber Census Converter'!T146,IF('Entry Tab'!W147="Spousal Coverage",8,IF('Entry Tab'!W147="Medicare",11,IF('Entry Tab'!W147="Health coverage through another job",9,IF(OR('Entry Tab'!W147="Do not want",'Entry Tab'!W147="Other (provide reason here)"),12,10))))))</f>
        <v/>
      </c>
      <c r="K146" s="42" t="str">
        <f>IF(TRIM('Entry Tab'!A147)="","",IF(B146&lt;&gt;"Subscriber","",IF(AND(B146="Subscriber",dental="No"),13,IF(TRIM('Entry Tab'!X147)&lt;&gt;"",IF('Entry Tab'!X147="Spousal Coverage",8,13),IF(Z146="","",Z146)))))</f>
        <v/>
      </c>
      <c r="L146" s="36" t="str">
        <f t="shared" si="22"/>
        <v/>
      </c>
      <c r="M146" s="36" t="str">
        <f>IF(B146&lt;&gt;"Subscriber","",IF(disability="No",0,IF(AND(B146="Subscriber",'Entry Tab'!AE147&lt;&gt;""),1,0)))</f>
        <v/>
      </c>
      <c r="N146" s="37" t="str">
        <f>IF(B146&lt;&gt;"Subscriber","",IF(AND(B146="Subscriber",otherLoc="No"),workZip,'Entry Tab'!P147))</f>
        <v/>
      </c>
      <c r="O146" s="112"/>
      <c r="P146" s="36" t="str">
        <f t="shared" si="30"/>
        <v/>
      </c>
      <c r="Q146" s="36" t="str">
        <f>IF('Entry Tab'!A147="","",IF(TRIM('Entry Tab'!E147)="","Subscriber",IF(OR(TRIM('Entry Tab'!E147)="Wife",TRIM('Entry Tab'!E147)="Husband"),"Spouse","Child")))</f>
        <v/>
      </c>
      <c r="R146" s="44" t="str">
        <f>IF(B146="","",IF('Entry Tab'!W147&lt;&gt;"",0,IF(Q146="Subscriber",1,IF(Q146="Spouse",1,0.01))))</f>
        <v/>
      </c>
      <c r="S146" s="44" t="str">
        <f t="shared" si="23"/>
        <v/>
      </c>
      <c r="T146" s="44" t="str">
        <f t="shared" si="24"/>
        <v/>
      </c>
      <c r="U146" s="113"/>
      <c r="V146" s="36" t="str">
        <f t="shared" si="31"/>
        <v/>
      </c>
      <c r="W146" s="36" t="str">
        <f>IF('Entry Tab'!A147="","",IF('Entry Tab'!X147&lt;&gt;"","Waive",IF(TRIM('Entry Tab'!E147)="","Subscriber",IF(OR(TRIM('Entry Tab'!E147)="Wife",TRIM('Entry Tab'!E147)="Husband"),"Spouse","Child"))))</f>
        <v/>
      </c>
      <c r="X146" s="44" t="str">
        <f t="shared" si="25"/>
        <v/>
      </c>
      <c r="Y146" s="44" t="str">
        <f t="shared" si="26"/>
        <v/>
      </c>
      <c r="Z146" s="44" t="str">
        <f t="shared" si="27"/>
        <v/>
      </c>
      <c r="AB146" s="36" t="str">
        <f t="shared" si="32"/>
        <v/>
      </c>
      <c r="AC146" s="36" t="str">
        <f>IF('Entry Tab'!A147="","",IF(TRIM('Entry Tab'!E147)="","Subscriber",IF(OR(TRIM('Entry Tab'!E147)="Wife",TRIM('Entry Tab'!E147)="Husband"),"Spouse","Child")))</f>
        <v/>
      </c>
      <c r="AD146" s="44" t="str">
        <f>IF(B146="","",IF('Entry Tab'!AC147="",0,1))</f>
        <v/>
      </c>
      <c r="AE146" s="44" t="str">
        <f t="shared" si="28"/>
        <v/>
      </c>
      <c r="AF146" s="44" t="str">
        <f>IF(AE146="","",IF(AC146&lt;&gt;"Subscriber","",IF('Entry Tab'!AC147="","0",AE146)))</f>
        <v/>
      </c>
    </row>
    <row r="147" spans="1:32" x14ac:dyDescent="0.2">
      <c r="A147" s="36" t="str">
        <f t="shared" si="29"/>
        <v/>
      </c>
      <c r="B147" s="36" t="str">
        <f>IF('Entry Tab'!A148="","",IF(TRIM('Entry Tab'!E148)="","Subscriber",IF(OR(TRIM('Entry Tab'!E148)="Wife",TRIM('Entry Tab'!E148)="Husband"),"Spouse","Child")))</f>
        <v/>
      </c>
      <c r="C147" s="85" t="str">
        <f>IF(TRIM('Entry Tab'!A148)="","",TRIM('Entry Tab'!A148))</f>
        <v/>
      </c>
      <c r="D147" s="85" t="str">
        <f>IF(TRIM('Entry Tab'!A148)="","",TRIM('Entry Tab'!B148))</f>
        <v/>
      </c>
      <c r="E147" s="69" t="str">
        <f>IF(B147="Subscriber",'Entry Tab'!L148,"")</f>
        <v/>
      </c>
      <c r="F147" s="86" t="str">
        <f>IF('Entry Tab'!F148="","",'Entry Tab'!F148)</f>
        <v/>
      </c>
      <c r="G147" s="85" t="str">
        <f>IF(TRIM('Entry Tab'!G148)="","",TRIM('Entry Tab'!G148))</f>
        <v/>
      </c>
      <c r="H147" s="36" t="str">
        <f>IF(TRIM('Entry Tab'!A148)="","",IF(B147&lt;&gt;"Subscriber","",IF(AND(B147="Subscriber",OR(TRIM('Entry Tab'!AO148)&lt;&gt;"",TRIM('Entry Tab'!AN148)&lt;&gt;"",TRIM('Entry Tab'!AP148)&lt;&gt;"")),$AP$1,"0")))</f>
        <v/>
      </c>
      <c r="I147" s="71" t="str">
        <f>IF(TRIM('Entry Tab'!A148)="","","N")</f>
        <v/>
      </c>
      <c r="J147" s="42" t="str">
        <f>IF(B147&lt;&gt;"Subscriber","",IF('Entry Tab'!W148="",'QRS Subscriber Census Converter'!T147,IF('Entry Tab'!W148="Spousal Coverage",8,IF('Entry Tab'!W148="Medicare",11,IF('Entry Tab'!W148="Health coverage through another job",9,IF(OR('Entry Tab'!W148="Do not want",'Entry Tab'!W148="Other (provide reason here)"),12,10))))))</f>
        <v/>
      </c>
      <c r="K147" s="42" t="str">
        <f>IF(TRIM('Entry Tab'!A148)="","",IF(B147&lt;&gt;"Subscriber","",IF(AND(B147="Subscriber",dental="No"),13,IF(TRIM('Entry Tab'!X148)&lt;&gt;"",IF('Entry Tab'!X148="Spousal Coverage",8,13),IF(Z147="","",Z147)))))</f>
        <v/>
      </c>
      <c r="L147" s="36" t="str">
        <f t="shared" si="22"/>
        <v/>
      </c>
      <c r="M147" s="36" t="str">
        <f>IF(B147&lt;&gt;"Subscriber","",IF(disability="No",0,IF(AND(B147="Subscriber",'Entry Tab'!AE148&lt;&gt;""),1,0)))</f>
        <v/>
      </c>
      <c r="N147" s="37" t="str">
        <f>IF(B147&lt;&gt;"Subscriber","",IF(AND(B147="Subscriber",otherLoc="No"),workZip,'Entry Tab'!P148))</f>
        <v/>
      </c>
      <c r="O147" s="112"/>
      <c r="P147" s="36" t="str">
        <f t="shared" si="30"/>
        <v/>
      </c>
      <c r="Q147" s="36" t="str">
        <f>IF('Entry Tab'!A148="","",IF(TRIM('Entry Tab'!E148)="","Subscriber",IF(OR(TRIM('Entry Tab'!E148)="Wife",TRIM('Entry Tab'!E148)="Husband"),"Spouse","Child")))</f>
        <v/>
      </c>
      <c r="R147" s="44" t="str">
        <f>IF(B147="","",IF('Entry Tab'!W148&lt;&gt;"",0,IF(Q147="Subscriber",1,IF(Q147="Spouse",1,0.01))))</f>
        <v/>
      </c>
      <c r="S147" s="44" t="str">
        <f t="shared" si="23"/>
        <v/>
      </c>
      <c r="T147" s="44" t="str">
        <f t="shared" si="24"/>
        <v/>
      </c>
      <c r="U147" s="113"/>
      <c r="V147" s="36" t="str">
        <f t="shared" si="31"/>
        <v/>
      </c>
      <c r="W147" s="36" t="str">
        <f>IF('Entry Tab'!A148="","",IF('Entry Tab'!X148&lt;&gt;"","Waive",IF(TRIM('Entry Tab'!E148)="","Subscriber",IF(OR(TRIM('Entry Tab'!E148)="Wife",TRIM('Entry Tab'!E148)="Husband"),"Spouse","Child"))))</f>
        <v/>
      </c>
      <c r="X147" s="44" t="str">
        <f t="shared" si="25"/>
        <v/>
      </c>
      <c r="Y147" s="44" t="str">
        <f t="shared" si="26"/>
        <v/>
      </c>
      <c r="Z147" s="44" t="str">
        <f t="shared" si="27"/>
        <v/>
      </c>
      <c r="AB147" s="36" t="str">
        <f t="shared" si="32"/>
        <v/>
      </c>
      <c r="AC147" s="36" t="str">
        <f>IF('Entry Tab'!A148="","",IF(TRIM('Entry Tab'!E148)="","Subscriber",IF(OR(TRIM('Entry Tab'!E148)="Wife",TRIM('Entry Tab'!E148)="Husband"),"Spouse","Child")))</f>
        <v/>
      </c>
      <c r="AD147" s="44" t="str">
        <f>IF(B147="","",IF('Entry Tab'!AC148="",0,1))</f>
        <v/>
      </c>
      <c r="AE147" s="44" t="str">
        <f t="shared" si="28"/>
        <v/>
      </c>
      <c r="AF147" s="44" t="str">
        <f>IF(AE147="","",IF(AC147&lt;&gt;"Subscriber","",IF('Entry Tab'!AC148="","0",AE147)))</f>
        <v/>
      </c>
    </row>
    <row r="148" spans="1:32" x14ac:dyDescent="0.2">
      <c r="A148" s="36" t="str">
        <f t="shared" si="29"/>
        <v/>
      </c>
      <c r="B148" s="36" t="str">
        <f>IF('Entry Tab'!A149="","",IF(TRIM('Entry Tab'!E149)="","Subscriber",IF(OR(TRIM('Entry Tab'!E149)="Wife",TRIM('Entry Tab'!E149)="Husband"),"Spouse","Child")))</f>
        <v/>
      </c>
      <c r="C148" s="85" t="str">
        <f>IF(TRIM('Entry Tab'!A149)="","",TRIM('Entry Tab'!A149))</f>
        <v/>
      </c>
      <c r="D148" s="85" t="str">
        <f>IF(TRIM('Entry Tab'!A149)="","",TRIM('Entry Tab'!B149))</f>
        <v/>
      </c>
      <c r="E148" s="69" t="str">
        <f>IF(B148="Subscriber",'Entry Tab'!L149,"")</f>
        <v/>
      </c>
      <c r="F148" s="86" t="str">
        <f>IF('Entry Tab'!F149="","",'Entry Tab'!F149)</f>
        <v/>
      </c>
      <c r="G148" s="85" t="str">
        <f>IF(TRIM('Entry Tab'!G149)="","",TRIM('Entry Tab'!G149))</f>
        <v/>
      </c>
      <c r="H148" s="36" t="str">
        <f>IF(TRIM('Entry Tab'!A149)="","",IF(B148&lt;&gt;"Subscriber","",IF(AND(B148="Subscriber",OR(TRIM('Entry Tab'!AO149)&lt;&gt;"",TRIM('Entry Tab'!AN149)&lt;&gt;"",TRIM('Entry Tab'!AP149)&lt;&gt;"")),$AP$1,"0")))</f>
        <v/>
      </c>
      <c r="I148" s="71" t="str">
        <f>IF(TRIM('Entry Tab'!A149)="","","N")</f>
        <v/>
      </c>
      <c r="J148" s="42" t="str">
        <f>IF(B148&lt;&gt;"Subscriber","",IF('Entry Tab'!W149="",'QRS Subscriber Census Converter'!T148,IF('Entry Tab'!W149="Spousal Coverage",8,IF('Entry Tab'!W149="Medicare",11,IF('Entry Tab'!W149="Health coverage through another job",9,IF(OR('Entry Tab'!W149="Do not want",'Entry Tab'!W149="Other (provide reason here)"),12,10))))))</f>
        <v/>
      </c>
      <c r="K148" s="42" t="str">
        <f>IF(TRIM('Entry Tab'!A149)="","",IF(B148&lt;&gt;"Subscriber","",IF(AND(B148="Subscriber",dental="No"),13,IF(TRIM('Entry Tab'!X149)&lt;&gt;"",IF('Entry Tab'!X149="Spousal Coverage",8,13),IF(Z148="","",Z148)))))</f>
        <v/>
      </c>
      <c r="L148" s="36" t="str">
        <f t="shared" si="22"/>
        <v/>
      </c>
      <c r="M148" s="36" t="str">
        <f>IF(B148&lt;&gt;"Subscriber","",IF(disability="No",0,IF(AND(B148="Subscriber",'Entry Tab'!AE149&lt;&gt;""),1,0)))</f>
        <v/>
      </c>
      <c r="N148" s="37" t="str">
        <f>IF(B148&lt;&gt;"Subscriber","",IF(AND(B148="Subscriber",otherLoc="No"),workZip,'Entry Tab'!P149))</f>
        <v/>
      </c>
      <c r="O148" s="112"/>
      <c r="P148" s="36" t="str">
        <f t="shared" si="30"/>
        <v/>
      </c>
      <c r="Q148" s="36" t="str">
        <f>IF('Entry Tab'!A149="","",IF(TRIM('Entry Tab'!E149)="","Subscriber",IF(OR(TRIM('Entry Tab'!E149)="Wife",TRIM('Entry Tab'!E149)="Husband"),"Spouse","Child")))</f>
        <v/>
      </c>
      <c r="R148" s="44" t="str">
        <f>IF(B148="","",IF('Entry Tab'!W149&lt;&gt;"",0,IF(Q148="Subscriber",1,IF(Q148="Spouse",1,0.01))))</f>
        <v/>
      </c>
      <c r="S148" s="44" t="str">
        <f t="shared" si="23"/>
        <v/>
      </c>
      <c r="T148" s="44" t="str">
        <f t="shared" si="24"/>
        <v/>
      </c>
      <c r="U148" s="113"/>
      <c r="V148" s="36" t="str">
        <f t="shared" si="31"/>
        <v/>
      </c>
      <c r="W148" s="36" t="str">
        <f>IF('Entry Tab'!A149="","",IF('Entry Tab'!X149&lt;&gt;"","Waive",IF(TRIM('Entry Tab'!E149)="","Subscriber",IF(OR(TRIM('Entry Tab'!E149)="Wife",TRIM('Entry Tab'!E149)="Husband"),"Spouse","Child"))))</f>
        <v/>
      </c>
      <c r="X148" s="44" t="str">
        <f t="shared" si="25"/>
        <v/>
      </c>
      <c r="Y148" s="44" t="str">
        <f t="shared" si="26"/>
        <v/>
      </c>
      <c r="Z148" s="44" t="str">
        <f t="shared" si="27"/>
        <v/>
      </c>
      <c r="AB148" s="36" t="str">
        <f t="shared" si="32"/>
        <v/>
      </c>
      <c r="AC148" s="36" t="str">
        <f>IF('Entry Tab'!A149="","",IF(TRIM('Entry Tab'!E149)="","Subscriber",IF(OR(TRIM('Entry Tab'!E149)="Wife",TRIM('Entry Tab'!E149)="Husband"),"Spouse","Child")))</f>
        <v/>
      </c>
      <c r="AD148" s="44" t="str">
        <f>IF(B148="","",IF('Entry Tab'!AC149="",0,1))</f>
        <v/>
      </c>
      <c r="AE148" s="44" t="str">
        <f t="shared" si="28"/>
        <v/>
      </c>
      <c r="AF148" s="44" t="str">
        <f>IF(AE148="","",IF(AC148&lt;&gt;"Subscriber","",IF('Entry Tab'!AC149="","0",AE148)))</f>
        <v/>
      </c>
    </row>
    <row r="149" spans="1:32" x14ac:dyDescent="0.2">
      <c r="A149" s="36" t="str">
        <f t="shared" si="29"/>
        <v/>
      </c>
      <c r="B149" s="36" t="str">
        <f>IF('Entry Tab'!A150="","",IF(TRIM('Entry Tab'!E150)="","Subscriber",IF(OR(TRIM('Entry Tab'!E150)="Wife",TRIM('Entry Tab'!E150)="Husband"),"Spouse","Child")))</f>
        <v/>
      </c>
      <c r="C149" s="85" t="str">
        <f>IF(TRIM('Entry Tab'!A150)="","",TRIM('Entry Tab'!A150))</f>
        <v/>
      </c>
      <c r="D149" s="85" t="str">
        <f>IF(TRIM('Entry Tab'!A150)="","",TRIM('Entry Tab'!B150))</f>
        <v/>
      </c>
      <c r="E149" s="69" t="str">
        <f>IF(B149="Subscriber",'Entry Tab'!L150,"")</f>
        <v/>
      </c>
      <c r="F149" s="86" t="str">
        <f>IF('Entry Tab'!F150="","",'Entry Tab'!F150)</f>
        <v/>
      </c>
      <c r="G149" s="85" t="str">
        <f>IF(TRIM('Entry Tab'!G150)="","",TRIM('Entry Tab'!G150))</f>
        <v/>
      </c>
      <c r="H149" s="36" t="str">
        <f>IF(TRIM('Entry Tab'!A150)="","",IF(B149&lt;&gt;"Subscriber","",IF(AND(B149="Subscriber",OR(TRIM('Entry Tab'!AO150)&lt;&gt;"",TRIM('Entry Tab'!AN150)&lt;&gt;"",TRIM('Entry Tab'!AP150)&lt;&gt;"")),$AP$1,"0")))</f>
        <v/>
      </c>
      <c r="I149" s="71" t="str">
        <f>IF(TRIM('Entry Tab'!A150)="","","N")</f>
        <v/>
      </c>
      <c r="J149" s="42" t="str">
        <f>IF(B149&lt;&gt;"Subscriber","",IF('Entry Tab'!W150="",'QRS Subscriber Census Converter'!T149,IF('Entry Tab'!W150="Spousal Coverage",8,IF('Entry Tab'!W150="Medicare",11,IF('Entry Tab'!W150="Health coverage through another job",9,IF(OR('Entry Tab'!W150="Do not want",'Entry Tab'!W150="Other (provide reason here)"),12,10))))))</f>
        <v/>
      </c>
      <c r="K149" s="42" t="str">
        <f>IF(TRIM('Entry Tab'!A150)="","",IF(B149&lt;&gt;"Subscriber","",IF(AND(B149="Subscriber",dental="No"),13,IF(TRIM('Entry Tab'!X150)&lt;&gt;"",IF('Entry Tab'!X150="Spousal Coverage",8,13),IF(Z149="","",Z149)))))</f>
        <v/>
      </c>
      <c r="L149" s="36" t="str">
        <f t="shared" si="22"/>
        <v/>
      </c>
      <c r="M149" s="36" t="str">
        <f>IF(B149&lt;&gt;"Subscriber","",IF(disability="No",0,IF(AND(B149="Subscriber",'Entry Tab'!AE150&lt;&gt;""),1,0)))</f>
        <v/>
      </c>
      <c r="N149" s="37" t="str">
        <f>IF(B149&lt;&gt;"Subscriber","",IF(AND(B149="Subscriber",otherLoc="No"),workZip,'Entry Tab'!P150))</f>
        <v/>
      </c>
      <c r="O149" s="112"/>
      <c r="P149" s="36" t="str">
        <f t="shared" si="30"/>
        <v/>
      </c>
      <c r="Q149" s="36" t="str">
        <f>IF('Entry Tab'!A150="","",IF(TRIM('Entry Tab'!E150)="","Subscriber",IF(OR(TRIM('Entry Tab'!E150)="Wife",TRIM('Entry Tab'!E150)="Husband"),"Spouse","Child")))</f>
        <v/>
      </c>
      <c r="R149" s="44" t="str">
        <f>IF(B149="","",IF('Entry Tab'!W150&lt;&gt;"",0,IF(Q149="Subscriber",1,IF(Q149="Spouse",1,0.01))))</f>
        <v/>
      </c>
      <c r="S149" s="44" t="str">
        <f t="shared" si="23"/>
        <v/>
      </c>
      <c r="T149" s="44" t="str">
        <f t="shared" si="24"/>
        <v/>
      </c>
      <c r="U149" s="113"/>
      <c r="V149" s="36" t="str">
        <f t="shared" si="31"/>
        <v/>
      </c>
      <c r="W149" s="36" t="str">
        <f>IF('Entry Tab'!A150="","",IF('Entry Tab'!X150&lt;&gt;"","Waive",IF(TRIM('Entry Tab'!E150)="","Subscriber",IF(OR(TRIM('Entry Tab'!E150)="Wife",TRIM('Entry Tab'!E150)="Husband"),"Spouse","Child"))))</f>
        <v/>
      </c>
      <c r="X149" s="44" t="str">
        <f t="shared" si="25"/>
        <v/>
      </c>
      <c r="Y149" s="44" t="str">
        <f t="shared" si="26"/>
        <v/>
      </c>
      <c r="Z149" s="44" t="str">
        <f t="shared" si="27"/>
        <v/>
      </c>
      <c r="AB149" s="36" t="str">
        <f t="shared" si="32"/>
        <v/>
      </c>
      <c r="AC149" s="36" t="str">
        <f>IF('Entry Tab'!A150="","",IF(TRIM('Entry Tab'!E150)="","Subscriber",IF(OR(TRIM('Entry Tab'!E150)="Wife",TRIM('Entry Tab'!E150)="Husband"),"Spouse","Child")))</f>
        <v/>
      </c>
      <c r="AD149" s="44" t="str">
        <f>IF(B149="","",IF('Entry Tab'!AC150="",0,1))</f>
        <v/>
      </c>
      <c r="AE149" s="44" t="str">
        <f t="shared" si="28"/>
        <v/>
      </c>
      <c r="AF149" s="44" t="str">
        <f>IF(AE149="","",IF(AC149&lt;&gt;"Subscriber","",IF('Entry Tab'!AC150="","0",AE149)))</f>
        <v/>
      </c>
    </row>
    <row r="150" spans="1:32" x14ac:dyDescent="0.2">
      <c r="A150" s="36" t="str">
        <f t="shared" si="29"/>
        <v/>
      </c>
      <c r="B150" s="36" t="str">
        <f>IF('Entry Tab'!A151="","",IF(TRIM('Entry Tab'!E151)="","Subscriber",IF(OR(TRIM('Entry Tab'!E151)="Wife",TRIM('Entry Tab'!E151)="Husband"),"Spouse","Child")))</f>
        <v/>
      </c>
      <c r="C150" s="85" t="str">
        <f>IF(TRIM('Entry Tab'!A151)="","",TRIM('Entry Tab'!A151))</f>
        <v/>
      </c>
      <c r="D150" s="85" t="str">
        <f>IF(TRIM('Entry Tab'!A151)="","",TRIM('Entry Tab'!B151))</f>
        <v/>
      </c>
      <c r="E150" s="69" t="str">
        <f>IF(B150="Subscriber",'Entry Tab'!L151,"")</f>
        <v/>
      </c>
      <c r="F150" s="86" t="str">
        <f>IF('Entry Tab'!F151="","",'Entry Tab'!F151)</f>
        <v/>
      </c>
      <c r="G150" s="85" t="str">
        <f>IF(TRIM('Entry Tab'!G151)="","",TRIM('Entry Tab'!G151))</f>
        <v/>
      </c>
      <c r="H150" s="36" t="str">
        <f>IF(TRIM('Entry Tab'!A151)="","",IF(B150&lt;&gt;"Subscriber","",IF(AND(B150="Subscriber",OR(TRIM('Entry Tab'!AO151)&lt;&gt;"",TRIM('Entry Tab'!AN151)&lt;&gt;"",TRIM('Entry Tab'!AP151)&lt;&gt;"")),$AP$1,"0")))</f>
        <v/>
      </c>
      <c r="I150" s="71" t="str">
        <f>IF(TRIM('Entry Tab'!A151)="","","N")</f>
        <v/>
      </c>
      <c r="J150" s="42" t="str">
        <f>IF(B150&lt;&gt;"Subscriber","",IF('Entry Tab'!W151="",'QRS Subscriber Census Converter'!T150,IF('Entry Tab'!W151="Spousal Coverage",8,IF('Entry Tab'!W151="Medicare",11,IF('Entry Tab'!W151="Health coverage through another job",9,IF(OR('Entry Tab'!W151="Do not want",'Entry Tab'!W151="Other (provide reason here)"),12,10))))))</f>
        <v/>
      </c>
      <c r="K150" s="42" t="str">
        <f>IF(TRIM('Entry Tab'!A151)="","",IF(B150&lt;&gt;"Subscriber","",IF(AND(B150="Subscriber",dental="No"),13,IF(TRIM('Entry Tab'!X151)&lt;&gt;"",IF('Entry Tab'!X151="Spousal Coverage",8,13),IF(Z150="","",Z150)))))</f>
        <v/>
      </c>
      <c r="L150" s="36" t="str">
        <f t="shared" si="22"/>
        <v/>
      </c>
      <c r="M150" s="36" t="str">
        <f>IF(B150&lt;&gt;"Subscriber","",IF(disability="No",0,IF(AND(B150="Subscriber",'Entry Tab'!AE151&lt;&gt;""),1,0)))</f>
        <v/>
      </c>
      <c r="N150" s="37" t="str">
        <f>IF(B150&lt;&gt;"Subscriber","",IF(AND(B150="Subscriber",otherLoc="No"),workZip,'Entry Tab'!P151))</f>
        <v/>
      </c>
      <c r="O150" s="112"/>
      <c r="P150" s="36" t="str">
        <f t="shared" si="30"/>
        <v/>
      </c>
      <c r="Q150" s="36" t="str">
        <f>IF('Entry Tab'!A151="","",IF(TRIM('Entry Tab'!E151)="","Subscriber",IF(OR(TRIM('Entry Tab'!E151)="Wife",TRIM('Entry Tab'!E151)="Husband"),"Spouse","Child")))</f>
        <v/>
      </c>
      <c r="R150" s="44" t="str">
        <f>IF(B150="","",IF('Entry Tab'!W151&lt;&gt;"",0,IF(Q150="Subscriber",1,IF(Q150="Spouse",1,0.01))))</f>
        <v/>
      </c>
      <c r="S150" s="44" t="str">
        <f t="shared" si="23"/>
        <v/>
      </c>
      <c r="T150" s="44" t="str">
        <f t="shared" si="24"/>
        <v/>
      </c>
      <c r="U150" s="113"/>
      <c r="V150" s="36" t="str">
        <f t="shared" si="31"/>
        <v/>
      </c>
      <c r="W150" s="36" t="str">
        <f>IF('Entry Tab'!A151="","",IF('Entry Tab'!X151&lt;&gt;"","Waive",IF(TRIM('Entry Tab'!E151)="","Subscriber",IF(OR(TRIM('Entry Tab'!E151)="Wife",TRIM('Entry Tab'!E151)="Husband"),"Spouse","Child"))))</f>
        <v/>
      </c>
      <c r="X150" s="44" t="str">
        <f t="shared" si="25"/>
        <v/>
      </c>
      <c r="Y150" s="44" t="str">
        <f t="shared" si="26"/>
        <v/>
      </c>
      <c r="Z150" s="44" t="str">
        <f t="shared" si="27"/>
        <v/>
      </c>
      <c r="AB150" s="36" t="str">
        <f t="shared" si="32"/>
        <v/>
      </c>
      <c r="AC150" s="36" t="str">
        <f>IF('Entry Tab'!A151="","",IF(TRIM('Entry Tab'!E151)="","Subscriber",IF(OR(TRIM('Entry Tab'!E151)="Wife",TRIM('Entry Tab'!E151)="Husband"),"Spouse","Child")))</f>
        <v/>
      </c>
      <c r="AD150" s="44" t="str">
        <f>IF(B150="","",IF('Entry Tab'!AC151="",0,1))</f>
        <v/>
      </c>
      <c r="AE150" s="44" t="str">
        <f t="shared" si="28"/>
        <v/>
      </c>
      <c r="AF150" s="44" t="str">
        <f>IF(AE150="","",IF(AC150&lt;&gt;"Subscriber","",IF('Entry Tab'!AC151="","0",AE150)))</f>
        <v/>
      </c>
    </row>
    <row r="151" spans="1:32" x14ac:dyDescent="0.2">
      <c r="A151" s="36" t="str">
        <f t="shared" si="29"/>
        <v/>
      </c>
      <c r="B151" s="36" t="str">
        <f>IF('Entry Tab'!A152="","",IF(TRIM('Entry Tab'!E152)="","Subscriber",IF(OR(TRIM('Entry Tab'!E152)="Wife",TRIM('Entry Tab'!E152)="Husband"),"Spouse","Child")))</f>
        <v/>
      </c>
      <c r="C151" s="85" t="str">
        <f>IF(TRIM('Entry Tab'!A152)="","",TRIM('Entry Tab'!A152))</f>
        <v/>
      </c>
      <c r="D151" s="85" t="str">
        <f>IF(TRIM('Entry Tab'!A152)="","",TRIM('Entry Tab'!B152))</f>
        <v/>
      </c>
      <c r="E151" s="69" t="str">
        <f>IF(B151="Subscriber",'Entry Tab'!L152,"")</f>
        <v/>
      </c>
      <c r="F151" s="86" t="str">
        <f>IF('Entry Tab'!F152="","",'Entry Tab'!F152)</f>
        <v/>
      </c>
      <c r="G151" s="85" t="str">
        <f>IF(TRIM('Entry Tab'!G152)="","",TRIM('Entry Tab'!G152))</f>
        <v/>
      </c>
      <c r="H151" s="36" t="str">
        <f>IF(TRIM('Entry Tab'!A152)="","",IF(B151&lt;&gt;"Subscriber","",IF(AND(B151="Subscriber",OR(TRIM('Entry Tab'!AO152)&lt;&gt;"",TRIM('Entry Tab'!AN152)&lt;&gt;"",TRIM('Entry Tab'!AP152)&lt;&gt;"")),$AP$1,"0")))</f>
        <v/>
      </c>
      <c r="I151" s="71" t="str">
        <f>IF(TRIM('Entry Tab'!A152)="","","N")</f>
        <v/>
      </c>
      <c r="J151" s="42" t="str">
        <f>IF(B151&lt;&gt;"Subscriber","",IF('Entry Tab'!W152="",'QRS Subscriber Census Converter'!T151,IF('Entry Tab'!W152="Spousal Coverage",8,IF('Entry Tab'!W152="Medicare",11,IF('Entry Tab'!W152="Health coverage through another job",9,IF(OR('Entry Tab'!W152="Do not want",'Entry Tab'!W152="Other (provide reason here)"),12,10))))))</f>
        <v/>
      </c>
      <c r="K151" s="42" t="str">
        <f>IF(TRIM('Entry Tab'!A152)="","",IF(B151&lt;&gt;"Subscriber","",IF(AND(B151="Subscriber",dental="No"),13,IF(TRIM('Entry Tab'!X152)&lt;&gt;"",IF('Entry Tab'!X152="Spousal Coverage",8,13),IF(Z151="","",Z151)))))</f>
        <v/>
      </c>
      <c r="L151" s="36" t="str">
        <f t="shared" si="22"/>
        <v/>
      </c>
      <c r="M151" s="36" t="str">
        <f>IF(B151&lt;&gt;"Subscriber","",IF(disability="No",0,IF(AND(B151="Subscriber",'Entry Tab'!AE152&lt;&gt;""),1,0)))</f>
        <v/>
      </c>
      <c r="N151" s="37" t="str">
        <f>IF(B151&lt;&gt;"Subscriber","",IF(AND(B151="Subscriber",otherLoc="No"),workZip,'Entry Tab'!P152))</f>
        <v/>
      </c>
      <c r="O151" s="112"/>
      <c r="P151" s="36" t="str">
        <f t="shared" si="30"/>
        <v/>
      </c>
      <c r="Q151" s="36" t="str">
        <f>IF('Entry Tab'!A152="","",IF(TRIM('Entry Tab'!E152)="","Subscriber",IF(OR(TRIM('Entry Tab'!E152)="Wife",TRIM('Entry Tab'!E152)="Husband"),"Spouse","Child")))</f>
        <v/>
      </c>
      <c r="R151" s="44" t="str">
        <f>IF(B151="","",IF('Entry Tab'!W152&lt;&gt;"",0,IF(Q151="Subscriber",1,IF(Q151="Spouse",1,0.01))))</f>
        <v/>
      </c>
      <c r="S151" s="44" t="str">
        <f t="shared" si="23"/>
        <v/>
      </c>
      <c r="T151" s="44" t="str">
        <f t="shared" si="24"/>
        <v/>
      </c>
      <c r="U151" s="113"/>
      <c r="V151" s="36" t="str">
        <f t="shared" si="31"/>
        <v/>
      </c>
      <c r="W151" s="36" t="str">
        <f>IF('Entry Tab'!A152="","",IF('Entry Tab'!X152&lt;&gt;"","Waive",IF(TRIM('Entry Tab'!E152)="","Subscriber",IF(OR(TRIM('Entry Tab'!E152)="Wife",TRIM('Entry Tab'!E152)="Husband"),"Spouse","Child"))))</f>
        <v/>
      </c>
      <c r="X151" s="44" t="str">
        <f t="shared" si="25"/>
        <v/>
      </c>
      <c r="Y151" s="44" t="str">
        <f t="shared" si="26"/>
        <v/>
      </c>
      <c r="Z151" s="44" t="str">
        <f t="shared" si="27"/>
        <v/>
      </c>
      <c r="AB151" s="36" t="str">
        <f t="shared" si="32"/>
        <v/>
      </c>
      <c r="AC151" s="36" t="str">
        <f>IF('Entry Tab'!A152="","",IF(TRIM('Entry Tab'!E152)="","Subscriber",IF(OR(TRIM('Entry Tab'!E152)="Wife",TRIM('Entry Tab'!E152)="Husband"),"Spouse","Child")))</f>
        <v/>
      </c>
      <c r="AD151" s="44" t="str">
        <f>IF(B151="","",IF('Entry Tab'!AC152="",0,1))</f>
        <v/>
      </c>
      <c r="AE151" s="44" t="str">
        <f t="shared" si="28"/>
        <v/>
      </c>
      <c r="AF151" s="44" t="str">
        <f>IF(AE151="","",IF(AC151&lt;&gt;"Subscriber","",IF('Entry Tab'!AC152="","0",AE151)))</f>
        <v/>
      </c>
    </row>
    <row r="152" spans="1:32" x14ac:dyDescent="0.2">
      <c r="A152" s="36" t="str">
        <f t="shared" si="29"/>
        <v/>
      </c>
      <c r="B152" s="36" t="str">
        <f>IF('Entry Tab'!A153="","",IF(TRIM('Entry Tab'!E153)="","Subscriber",IF(OR(TRIM('Entry Tab'!E153)="Wife",TRIM('Entry Tab'!E153)="Husband"),"Spouse","Child")))</f>
        <v/>
      </c>
      <c r="C152" s="85" t="str">
        <f>IF(TRIM('Entry Tab'!A153)="","",TRIM('Entry Tab'!A153))</f>
        <v/>
      </c>
      <c r="D152" s="85" t="str">
        <f>IF(TRIM('Entry Tab'!A153)="","",TRIM('Entry Tab'!B153))</f>
        <v/>
      </c>
      <c r="E152" s="69" t="str">
        <f>IF(B152="Subscriber",'Entry Tab'!L153,"")</f>
        <v/>
      </c>
      <c r="F152" s="86" t="str">
        <f>IF('Entry Tab'!F153="","",'Entry Tab'!F153)</f>
        <v/>
      </c>
      <c r="G152" s="85" t="str">
        <f>IF(TRIM('Entry Tab'!G153)="","",TRIM('Entry Tab'!G153))</f>
        <v/>
      </c>
      <c r="H152" s="36" t="str">
        <f>IF(TRIM('Entry Tab'!A153)="","",IF(B152&lt;&gt;"Subscriber","",IF(AND(B152="Subscriber",OR(TRIM('Entry Tab'!AO153)&lt;&gt;"",TRIM('Entry Tab'!AN153)&lt;&gt;"",TRIM('Entry Tab'!AP153)&lt;&gt;"")),$AP$1,"0")))</f>
        <v/>
      </c>
      <c r="I152" s="71" t="str">
        <f>IF(TRIM('Entry Tab'!A153)="","","N")</f>
        <v/>
      </c>
      <c r="J152" s="42" t="str">
        <f>IF(B152&lt;&gt;"Subscriber","",IF('Entry Tab'!W153="",'QRS Subscriber Census Converter'!T152,IF('Entry Tab'!W153="Spousal Coverage",8,IF('Entry Tab'!W153="Medicare",11,IF('Entry Tab'!W153="Health coverage through another job",9,IF(OR('Entry Tab'!W153="Do not want",'Entry Tab'!W153="Other (provide reason here)"),12,10))))))</f>
        <v/>
      </c>
      <c r="K152" s="42" t="str">
        <f>IF(TRIM('Entry Tab'!A153)="","",IF(B152&lt;&gt;"Subscriber","",IF(AND(B152="Subscriber",dental="No"),13,IF(TRIM('Entry Tab'!X153)&lt;&gt;"",IF('Entry Tab'!X153="Spousal Coverage",8,13),IF(Z152="","",Z152)))))</f>
        <v/>
      </c>
      <c r="L152" s="36" t="str">
        <f t="shared" si="22"/>
        <v/>
      </c>
      <c r="M152" s="36" t="str">
        <f>IF(B152&lt;&gt;"Subscriber","",IF(disability="No",0,IF(AND(B152="Subscriber",'Entry Tab'!AE153&lt;&gt;""),1,0)))</f>
        <v/>
      </c>
      <c r="N152" s="37" t="str">
        <f>IF(B152&lt;&gt;"Subscriber","",IF(AND(B152="Subscriber",otherLoc="No"),workZip,'Entry Tab'!P153))</f>
        <v/>
      </c>
      <c r="O152" s="112"/>
      <c r="P152" s="36" t="str">
        <f t="shared" si="30"/>
        <v/>
      </c>
      <c r="Q152" s="36" t="str">
        <f>IF('Entry Tab'!A153="","",IF(TRIM('Entry Tab'!E153)="","Subscriber",IF(OR(TRIM('Entry Tab'!E153)="Wife",TRIM('Entry Tab'!E153)="Husband"),"Spouse","Child")))</f>
        <v/>
      </c>
      <c r="R152" s="44" t="str">
        <f>IF(B152="","",IF('Entry Tab'!W153&lt;&gt;"",0,IF(Q152="Subscriber",1,IF(Q152="Spouse",1,0.01))))</f>
        <v/>
      </c>
      <c r="S152" s="44" t="str">
        <f t="shared" si="23"/>
        <v/>
      </c>
      <c r="T152" s="44" t="str">
        <f t="shared" si="24"/>
        <v/>
      </c>
      <c r="U152" s="113"/>
      <c r="V152" s="36" t="str">
        <f t="shared" si="31"/>
        <v/>
      </c>
      <c r="W152" s="36" t="str">
        <f>IF('Entry Tab'!A153="","",IF('Entry Tab'!X153&lt;&gt;"","Waive",IF(TRIM('Entry Tab'!E153)="","Subscriber",IF(OR(TRIM('Entry Tab'!E153)="Wife",TRIM('Entry Tab'!E153)="Husband"),"Spouse","Child"))))</f>
        <v/>
      </c>
      <c r="X152" s="44" t="str">
        <f t="shared" si="25"/>
        <v/>
      </c>
      <c r="Y152" s="44" t="str">
        <f t="shared" si="26"/>
        <v/>
      </c>
      <c r="Z152" s="44" t="str">
        <f t="shared" si="27"/>
        <v/>
      </c>
      <c r="AB152" s="36" t="str">
        <f t="shared" si="32"/>
        <v/>
      </c>
      <c r="AC152" s="36" t="str">
        <f>IF('Entry Tab'!A153="","",IF(TRIM('Entry Tab'!E153)="","Subscriber",IF(OR(TRIM('Entry Tab'!E153)="Wife",TRIM('Entry Tab'!E153)="Husband"),"Spouse","Child")))</f>
        <v/>
      </c>
      <c r="AD152" s="44" t="str">
        <f>IF(B152="","",IF('Entry Tab'!AC153="",0,1))</f>
        <v/>
      </c>
      <c r="AE152" s="44" t="str">
        <f t="shared" si="28"/>
        <v/>
      </c>
      <c r="AF152" s="44" t="str">
        <f>IF(AE152="","",IF(AC152&lt;&gt;"Subscriber","",IF('Entry Tab'!AC153="","0",AE152)))</f>
        <v/>
      </c>
    </row>
    <row r="153" spans="1:32" x14ac:dyDescent="0.2">
      <c r="A153" s="36" t="str">
        <f t="shared" si="29"/>
        <v/>
      </c>
      <c r="B153" s="36" t="str">
        <f>IF('Entry Tab'!A154="","",IF(TRIM('Entry Tab'!E154)="","Subscriber",IF(OR(TRIM('Entry Tab'!E154)="Wife",TRIM('Entry Tab'!E154)="Husband"),"Spouse","Child")))</f>
        <v/>
      </c>
      <c r="C153" s="85" t="str">
        <f>IF(TRIM('Entry Tab'!A154)="","",TRIM('Entry Tab'!A154))</f>
        <v/>
      </c>
      <c r="D153" s="85" t="str">
        <f>IF(TRIM('Entry Tab'!A154)="","",TRIM('Entry Tab'!B154))</f>
        <v/>
      </c>
      <c r="E153" s="69" t="str">
        <f>IF(B153="Subscriber",'Entry Tab'!L154,"")</f>
        <v/>
      </c>
      <c r="F153" s="86" t="str">
        <f>IF('Entry Tab'!F154="","",'Entry Tab'!F154)</f>
        <v/>
      </c>
      <c r="G153" s="85" t="str">
        <f>IF(TRIM('Entry Tab'!G154)="","",TRIM('Entry Tab'!G154))</f>
        <v/>
      </c>
      <c r="H153" s="36" t="str">
        <f>IF(TRIM('Entry Tab'!A154)="","",IF(B153&lt;&gt;"Subscriber","",IF(AND(B153="Subscriber",OR(TRIM('Entry Tab'!AO154)&lt;&gt;"",TRIM('Entry Tab'!AN154)&lt;&gt;"",TRIM('Entry Tab'!AP154)&lt;&gt;"")),$AP$1,"0")))</f>
        <v/>
      </c>
      <c r="I153" s="71" t="str">
        <f>IF(TRIM('Entry Tab'!A154)="","","N")</f>
        <v/>
      </c>
      <c r="J153" s="42" t="str">
        <f>IF(B153&lt;&gt;"Subscriber","",IF('Entry Tab'!W154="",'QRS Subscriber Census Converter'!T153,IF('Entry Tab'!W154="Spousal Coverage",8,IF('Entry Tab'!W154="Medicare",11,IF('Entry Tab'!W154="Health coverage through another job",9,IF(OR('Entry Tab'!W154="Do not want",'Entry Tab'!W154="Other (provide reason here)"),12,10))))))</f>
        <v/>
      </c>
      <c r="K153" s="42" t="str">
        <f>IF(TRIM('Entry Tab'!A154)="","",IF(B153&lt;&gt;"Subscriber","",IF(AND(B153="Subscriber",dental="No"),13,IF(TRIM('Entry Tab'!X154)&lt;&gt;"",IF('Entry Tab'!X154="Spousal Coverage",8,13),IF(Z153="","",Z153)))))</f>
        <v/>
      </c>
      <c r="L153" s="36" t="str">
        <f t="shared" si="22"/>
        <v/>
      </c>
      <c r="M153" s="36" t="str">
        <f>IF(B153&lt;&gt;"Subscriber","",IF(disability="No",0,IF(AND(B153="Subscriber",'Entry Tab'!AE154&lt;&gt;""),1,0)))</f>
        <v/>
      </c>
      <c r="N153" s="37" t="str">
        <f>IF(B153&lt;&gt;"Subscriber","",IF(AND(B153="Subscriber",otherLoc="No"),workZip,'Entry Tab'!P154))</f>
        <v/>
      </c>
      <c r="O153" s="112"/>
      <c r="P153" s="36" t="str">
        <f t="shared" si="30"/>
        <v/>
      </c>
      <c r="Q153" s="36" t="str">
        <f>IF('Entry Tab'!A154="","",IF(TRIM('Entry Tab'!E154)="","Subscriber",IF(OR(TRIM('Entry Tab'!E154)="Wife",TRIM('Entry Tab'!E154)="Husband"),"Spouse","Child")))</f>
        <v/>
      </c>
      <c r="R153" s="44" t="str">
        <f>IF(B153="","",IF('Entry Tab'!W154&lt;&gt;"",0,IF(Q153="Subscriber",1,IF(Q153="Spouse",1,0.01))))</f>
        <v/>
      </c>
      <c r="S153" s="44" t="str">
        <f t="shared" si="23"/>
        <v/>
      </c>
      <c r="T153" s="44" t="str">
        <f t="shared" si="24"/>
        <v/>
      </c>
      <c r="U153" s="113"/>
      <c r="V153" s="36" t="str">
        <f t="shared" si="31"/>
        <v/>
      </c>
      <c r="W153" s="36" t="str">
        <f>IF('Entry Tab'!A154="","",IF('Entry Tab'!X154&lt;&gt;"","Waive",IF(TRIM('Entry Tab'!E154)="","Subscriber",IF(OR(TRIM('Entry Tab'!E154)="Wife",TRIM('Entry Tab'!E154)="Husband"),"Spouse","Child"))))</f>
        <v/>
      </c>
      <c r="X153" s="44" t="str">
        <f t="shared" si="25"/>
        <v/>
      </c>
      <c r="Y153" s="44" t="str">
        <f t="shared" si="26"/>
        <v/>
      </c>
      <c r="Z153" s="44" t="str">
        <f t="shared" si="27"/>
        <v/>
      </c>
      <c r="AB153" s="36" t="str">
        <f t="shared" si="32"/>
        <v/>
      </c>
      <c r="AC153" s="36" t="str">
        <f>IF('Entry Tab'!A154="","",IF(TRIM('Entry Tab'!E154)="","Subscriber",IF(OR(TRIM('Entry Tab'!E154)="Wife",TRIM('Entry Tab'!E154)="Husband"),"Spouse","Child")))</f>
        <v/>
      </c>
      <c r="AD153" s="44" t="str">
        <f>IF(B153="","",IF('Entry Tab'!AC154="",0,1))</f>
        <v/>
      </c>
      <c r="AE153" s="44" t="str">
        <f t="shared" si="28"/>
        <v/>
      </c>
      <c r="AF153" s="44" t="str">
        <f>IF(AE153="","",IF(AC153&lt;&gt;"Subscriber","",IF('Entry Tab'!AC154="","0",AE153)))</f>
        <v/>
      </c>
    </row>
    <row r="154" spans="1:32" x14ac:dyDescent="0.2">
      <c r="A154" s="36" t="str">
        <f t="shared" si="29"/>
        <v/>
      </c>
      <c r="B154" s="36" t="str">
        <f>IF('Entry Tab'!A155="","",IF(TRIM('Entry Tab'!E155)="","Subscriber",IF(OR(TRIM('Entry Tab'!E155)="Wife",TRIM('Entry Tab'!E155)="Husband"),"Spouse","Child")))</f>
        <v/>
      </c>
      <c r="C154" s="85" t="str">
        <f>IF(TRIM('Entry Tab'!A155)="","",TRIM('Entry Tab'!A155))</f>
        <v/>
      </c>
      <c r="D154" s="85" t="str">
        <f>IF(TRIM('Entry Tab'!A155)="","",TRIM('Entry Tab'!B155))</f>
        <v/>
      </c>
      <c r="E154" s="69" t="str">
        <f>IF(B154="Subscriber",'Entry Tab'!L155,"")</f>
        <v/>
      </c>
      <c r="F154" s="86" t="str">
        <f>IF('Entry Tab'!F155="","",'Entry Tab'!F155)</f>
        <v/>
      </c>
      <c r="G154" s="85" t="str">
        <f>IF(TRIM('Entry Tab'!G155)="","",TRIM('Entry Tab'!G155))</f>
        <v/>
      </c>
      <c r="H154" s="36" t="str">
        <f>IF(TRIM('Entry Tab'!A155)="","",IF(B154&lt;&gt;"Subscriber","",IF(AND(B154="Subscriber",OR(TRIM('Entry Tab'!AO155)&lt;&gt;"",TRIM('Entry Tab'!AN155)&lt;&gt;"",TRIM('Entry Tab'!AP155)&lt;&gt;"")),$AP$1,"0")))</f>
        <v/>
      </c>
      <c r="I154" s="71" t="str">
        <f>IF(TRIM('Entry Tab'!A155)="","","N")</f>
        <v/>
      </c>
      <c r="J154" s="42" t="str">
        <f>IF(B154&lt;&gt;"Subscriber","",IF('Entry Tab'!W155="",'QRS Subscriber Census Converter'!T154,IF('Entry Tab'!W155="Spousal Coverage",8,IF('Entry Tab'!W155="Medicare",11,IF('Entry Tab'!W155="Health coverage through another job",9,IF(OR('Entry Tab'!W155="Do not want",'Entry Tab'!W155="Other (provide reason here)"),12,10))))))</f>
        <v/>
      </c>
      <c r="K154" s="42" t="str">
        <f>IF(TRIM('Entry Tab'!A155)="","",IF(B154&lt;&gt;"Subscriber","",IF(AND(B154="Subscriber",dental="No"),13,IF(TRIM('Entry Tab'!X155)&lt;&gt;"",IF('Entry Tab'!X155="Spousal Coverage",8,13),IF(Z154="","",Z154)))))</f>
        <v/>
      </c>
      <c r="L154" s="36" t="str">
        <f t="shared" si="22"/>
        <v/>
      </c>
      <c r="M154" s="36" t="str">
        <f>IF(B154&lt;&gt;"Subscriber","",IF(disability="No",0,IF(AND(B154="Subscriber",'Entry Tab'!AE155&lt;&gt;""),1,0)))</f>
        <v/>
      </c>
      <c r="N154" s="37" t="str">
        <f>IF(B154&lt;&gt;"Subscriber","",IF(AND(B154="Subscriber",otherLoc="No"),workZip,'Entry Tab'!P155))</f>
        <v/>
      </c>
      <c r="O154" s="112"/>
      <c r="P154" s="36" t="str">
        <f t="shared" si="30"/>
        <v/>
      </c>
      <c r="Q154" s="36" t="str">
        <f>IF('Entry Tab'!A155="","",IF(TRIM('Entry Tab'!E155)="","Subscriber",IF(OR(TRIM('Entry Tab'!E155)="Wife",TRIM('Entry Tab'!E155)="Husband"),"Spouse","Child")))</f>
        <v/>
      </c>
      <c r="R154" s="44" t="str">
        <f>IF(B154="","",IF('Entry Tab'!W155&lt;&gt;"",0,IF(Q154="Subscriber",1,IF(Q154="Spouse",1,0.01))))</f>
        <v/>
      </c>
      <c r="S154" s="44" t="str">
        <f t="shared" si="23"/>
        <v/>
      </c>
      <c r="T154" s="44" t="str">
        <f t="shared" si="24"/>
        <v/>
      </c>
      <c r="U154" s="113"/>
      <c r="V154" s="36" t="str">
        <f t="shared" si="31"/>
        <v/>
      </c>
      <c r="W154" s="36" t="str">
        <f>IF('Entry Tab'!A155="","",IF('Entry Tab'!X155&lt;&gt;"","Waive",IF(TRIM('Entry Tab'!E155)="","Subscriber",IF(OR(TRIM('Entry Tab'!E155)="Wife",TRIM('Entry Tab'!E155)="Husband"),"Spouse","Child"))))</f>
        <v/>
      </c>
      <c r="X154" s="44" t="str">
        <f t="shared" si="25"/>
        <v/>
      </c>
      <c r="Y154" s="44" t="str">
        <f t="shared" si="26"/>
        <v/>
      </c>
      <c r="Z154" s="44" t="str">
        <f t="shared" si="27"/>
        <v/>
      </c>
      <c r="AB154" s="36" t="str">
        <f t="shared" si="32"/>
        <v/>
      </c>
      <c r="AC154" s="36" t="str">
        <f>IF('Entry Tab'!A155="","",IF(TRIM('Entry Tab'!E155)="","Subscriber",IF(OR(TRIM('Entry Tab'!E155)="Wife",TRIM('Entry Tab'!E155)="Husband"),"Spouse","Child")))</f>
        <v/>
      </c>
      <c r="AD154" s="44" t="str">
        <f>IF(B154="","",IF('Entry Tab'!AC155="",0,1))</f>
        <v/>
      </c>
      <c r="AE154" s="44" t="str">
        <f t="shared" si="28"/>
        <v/>
      </c>
      <c r="AF154" s="44" t="str">
        <f>IF(AE154="","",IF(AC154&lt;&gt;"Subscriber","",IF('Entry Tab'!AC155="","0",AE154)))</f>
        <v/>
      </c>
    </row>
    <row r="155" spans="1:32" x14ac:dyDescent="0.2">
      <c r="A155" s="36" t="str">
        <f t="shared" si="29"/>
        <v/>
      </c>
      <c r="B155" s="36" t="str">
        <f>IF('Entry Tab'!A156="","",IF(TRIM('Entry Tab'!E156)="","Subscriber",IF(OR(TRIM('Entry Tab'!E156)="Wife",TRIM('Entry Tab'!E156)="Husband"),"Spouse","Child")))</f>
        <v/>
      </c>
      <c r="C155" s="85" t="str">
        <f>IF(TRIM('Entry Tab'!A156)="","",TRIM('Entry Tab'!A156))</f>
        <v/>
      </c>
      <c r="D155" s="85" t="str">
        <f>IF(TRIM('Entry Tab'!A156)="","",TRIM('Entry Tab'!B156))</f>
        <v/>
      </c>
      <c r="E155" s="69" t="str">
        <f>IF(B155="Subscriber",'Entry Tab'!L156,"")</f>
        <v/>
      </c>
      <c r="F155" s="86" t="str">
        <f>IF('Entry Tab'!F156="","",'Entry Tab'!F156)</f>
        <v/>
      </c>
      <c r="G155" s="85" t="str">
        <f>IF(TRIM('Entry Tab'!G156)="","",TRIM('Entry Tab'!G156))</f>
        <v/>
      </c>
      <c r="H155" s="36" t="str">
        <f>IF(TRIM('Entry Tab'!A156)="","",IF(B155&lt;&gt;"Subscriber","",IF(AND(B155="Subscriber",OR(TRIM('Entry Tab'!AO156)&lt;&gt;"",TRIM('Entry Tab'!AN156)&lt;&gt;"",TRIM('Entry Tab'!AP156)&lt;&gt;"")),$AP$1,"0")))</f>
        <v/>
      </c>
      <c r="I155" s="71" t="str">
        <f>IF(TRIM('Entry Tab'!A156)="","","N")</f>
        <v/>
      </c>
      <c r="J155" s="42" t="str">
        <f>IF(B155&lt;&gt;"Subscriber","",IF('Entry Tab'!W156="",'QRS Subscriber Census Converter'!T155,IF('Entry Tab'!W156="Spousal Coverage",8,IF('Entry Tab'!W156="Medicare",11,IF('Entry Tab'!W156="Health coverage through another job",9,IF(OR('Entry Tab'!W156="Do not want",'Entry Tab'!W156="Other (provide reason here)"),12,10))))))</f>
        <v/>
      </c>
      <c r="K155" s="42" t="str">
        <f>IF(TRIM('Entry Tab'!A156)="","",IF(B155&lt;&gt;"Subscriber","",IF(AND(B155="Subscriber",dental="No"),13,IF(TRIM('Entry Tab'!X156)&lt;&gt;"",IF('Entry Tab'!X156="Spousal Coverage",8,13),IF(Z155="","",Z155)))))</f>
        <v/>
      </c>
      <c r="L155" s="36" t="str">
        <f t="shared" si="22"/>
        <v/>
      </c>
      <c r="M155" s="36" t="str">
        <f>IF(B155&lt;&gt;"Subscriber","",IF(disability="No",0,IF(AND(B155="Subscriber",'Entry Tab'!AE156&lt;&gt;""),1,0)))</f>
        <v/>
      </c>
      <c r="N155" s="37" t="str">
        <f>IF(B155&lt;&gt;"Subscriber","",IF(AND(B155="Subscriber",otherLoc="No"),workZip,'Entry Tab'!P156))</f>
        <v/>
      </c>
      <c r="O155" s="112"/>
      <c r="P155" s="36" t="str">
        <f t="shared" si="30"/>
        <v/>
      </c>
      <c r="Q155" s="36" t="str">
        <f>IF('Entry Tab'!A156="","",IF(TRIM('Entry Tab'!E156)="","Subscriber",IF(OR(TRIM('Entry Tab'!E156)="Wife",TRIM('Entry Tab'!E156)="Husband"),"Spouse","Child")))</f>
        <v/>
      </c>
      <c r="R155" s="44" t="str">
        <f>IF(B155="","",IF('Entry Tab'!W156&lt;&gt;"",0,IF(Q155="Subscriber",1,IF(Q155="Spouse",1,0.01))))</f>
        <v/>
      </c>
      <c r="S155" s="44" t="str">
        <f t="shared" si="23"/>
        <v/>
      </c>
      <c r="T155" s="44" t="str">
        <f t="shared" si="24"/>
        <v/>
      </c>
      <c r="U155" s="113"/>
      <c r="V155" s="36" t="str">
        <f t="shared" si="31"/>
        <v/>
      </c>
      <c r="W155" s="36" t="str">
        <f>IF('Entry Tab'!A156="","",IF('Entry Tab'!X156&lt;&gt;"","Waive",IF(TRIM('Entry Tab'!E156)="","Subscriber",IF(OR(TRIM('Entry Tab'!E156)="Wife",TRIM('Entry Tab'!E156)="Husband"),"Spouse","Child"))))</f>
        <v/>
      </c>
      <c r="X155" s="44" t="str">
        <f t="shared" si="25"/>
        <v/>
      </c>
      <c r="Y155" s="44" t="str">
        <f t="shared" si="26"/>
        <v/>
      </c>
      <c r="Z155" s="44" t="str">
        <f t="shared" si="27"/>
        <v/>
      </c>
      <c r="AB155" s="36" t="str">
        <f t="shared" si="32"/>
        <v/>
      </c>
      <c r="AC155" s="36" t="str">
        <f>IF('Entry Tab'!A156="","",IF(TRIM('Entry Tab'!E156)="","Subscriber",IF(OR(TRIM('Entry Tab'!E156)="Wife",TRIM('Entry Tab'!E156)="Husband"),"Spouse","Child")))</f>
        <v/>
      </c>
      <c r="AD155" s="44" t="str">
        <f>IF(B155="","",IF('Entry Tab'!AC156="",0,1))</f>
        <v/>
      </c>
      <c r="AE155" s="44" t="str">
        <f t="shared" si="28"/>
        <v/>
      </c>
      <c r="AF155" s="44" t="str">
        <f>IF(AE155="","",IF(AC155&lt;&gt;"Subscriber","",IF('Entry Tab'!AC156="","0",AE155)))</f>
        <v/>
      </c>
    </row>
    <row r="156" spans="1:32" x14ac:dyDescent="0.2">
      <c r="A156" s="36" t="str">
        <f t="shared" si="29"/>
        <v/>
      </c>
      <c r="B156" s="36" t="str">
        <f>IF('Entry Tab'!A157="","",IF(TRIM('Entry Tab'!E157)="","Subscriber",IF(OR(TRIM('Entry Tab'!E157)="Wife",TRIM('Entry Tab'!E157)="Husband"),"Spouse","Child")))</f>
        <v/>
      </c>
      <c r="C156" s="85" t="str">
        <f>IF(TRIM('Entry Tab'!A157)="","",TRIM('Entry Tab'!A157))</f>
        <v/>
      </c>
      <c r="D156" s="85" t="str">
        <f>IF(TRIM('Entry Tab'!A157)="","",TRIM('Entry Tab'!B157))</f>
        <v/>
      </c>
      <c r="E156" s="69" t="str">
        <f>IF(B156="Subscriber",'Entry Tab'!L157,"")</f>
        <v/>
      </c>
      <c r="F156" s="86" t="str">
        <f>IF('Entry Tab'!F157="","",'Entry Tab'!F157)</f>
        <v/>
      </c>
      <c r="G156" s="85" t="str">
        <f>IF(TRIM('Entry Tab'!G157)="","",TRIM('Entry Tab'!G157))</f>
        <v/>
      </c>
      <c r="H156" s="36" t="str">
        <f>IF(TRIM('Entry Tab'!A157)="","",IF(B156&lt;&gt;"Subscriber","",IF(AND(B156="Subscriber",OR(TRIM('Entry Tab'!AO157)&lt;&gt;"",TRIM('Entry Tab'!AN157)&lt;&gt;"",TRIM('Entry Tab'!AP157)&lt;&gt;"")),$AP$1,"0")))</f>
        <v/>
      </c>
      <c r="I156" s="71" t="str">
        <f>IF(TRIM('Entry Tab'!A157)="","","N")</f>
        <v/>
      </c>
      <c r="J156" s="42" t="str">
        <f>IF(B156&lt;&gt;"Subscriber","",IF('Entry Tab'!W157="",'QRS Subscriber Census Converter'!T156,IF('Entry Tab'!W157="Spousal Coverage",8,IF('Entry Tab'!W157="Medicare",11,IF('Entry Tab'!W157="Health coverage through another job",9,IF(OR('Entry Tab'!W157="Do not want",'Entry Tab'!W157="Other (provide reason here)"),12,10))))))</f>
        <v/>
      </c>
      <c r="K156" s="42" t="str">
        <f>IF(TRIM('Entry Tab'!A157)="","",IF(B156&lt;&gt;"Subscriber","",IF(AND(B156="Subscriber",dental="No"),13,IF(TRIM('Entry Tab'!X157)&lt;&gt;"",IF('Entry Tab'!X157="Spousal Coverage",8,13),IF(Z156="","",Z156)))))</f>
        <v/>
      </c>
      <c r="L156" s="36" t="str">
        <f t="shared" si="22"/>
        <v/>
      </c>
      <c r="M156" s="36" t="str">
        <f>IF(B156&lt;&gt;"Subscriber","",IF(disability="No",0,IF(AND(B156="Subscriber",'Entry Tab'!AE157&lt;&gt;""),1,0)))</f>
        <v/>
      </c>
      <c r="N156" s="37" t="str">
        <f>IF(B156&lt;&gt;"Subscriber","",IF(AND(B156="Subscriber",otherLoc="No"),workZip,'Entry Tab'!P157))</f>
        <v/>
      </c>
      <c r="O156" s="112"/>
      <c r="P156" s="36" t="str">
        <f t="shared" si="30"/>
        <v/>
      </c>
      <c r="Q156" s="36" t="str">
        <f>IF('Entry Tab'!A157="","",IF(TRIM('Entry Tab'!E157)="","Subscriber",IF(OR(TRIM('Entry Tab'!E157)="Wife",TRIM('Entry Tab'!E157)="Husband"),"Spouse","Child")))</f>
        <v/>
      </c>
      <c r="R156" s="44" t="str">
        <f>IF(B156="","",IF('Entry Tab'!W157&lt;&gt;"",0,IF(Q156="Subscriber",1,IF(Q156="Spouse",1,0.01))))</f>
        <v/>
      </c>
      <c r="S156" s="44" t="str">
        <f t="shared" si="23"/>
        <v/>
      </c>
      <c r="T156" s="44" t="str">
        <f t="shared" si="24"/>
        <v/>
      </c>
      <c r="U156" s="113"/>
      <c r="V156" s="36" t="str">
        <f t="shared" si="31"/>
        <v/>
      </c>
      <c r="W156" s="36" t="str">
        <f>IF('Entry Tab'!A157="","",IF('Entry Tab'!X157&lt;&gt;"","Waive",IF(TRIM('Entry Tab'!E157)="","Subscriber",IF(OR(TRIM('Entry Tab'!E157)="Wife",TRIM('Entry Tab'!E157)="Husband"),"Spouse","Child"))))</f>
        <v/>
      </c>
      <c r="X156" s="44" t="str">
        <f t="shared" si="25"/>
        <v/>
      </c>
      <c r="Y156" s="44" t="str">
        <f t="shared" si="26"/>
        <v/>
      </c>
      <c r="Z156" s="44" t="str">
        <f t="shared" si="27"/>
        <v/>
      </c>
      <c r="AB156" s="36" t="str">
        <f t="shared" si="32"/>
        <v/>
      </c>
      <c r="AC156" s="36" t="str">
        <f>IF('Entry Tab'!A157="","",IF(TRIM('Entry Tab'!E157)="","Subscriber",IF(OR(TRIM('Entry Tab'!E157)="Wife",TRIM('Entry Tab'!E157)="Husband"),"Spouse","Child")))</f>
        <v/>
      </c>
      <c r="AD156" s="44" t="str">
        <f>IF(B156="","",IF('Entry Tab'!AC157="",0,1))</f>
        <v/>
      </c>
      <c r="AE156" s="44" t="str">
        <f t="shared" si="28"/>
        <v/>
      </c>
      <c r="AF156" s="44" t="str">
        <f>IF(AE156="","",IF(AC156&lt;&gt;"Subscriber","",IF('Entry Tab'!AC157="","0",AE156)))</f>
        <v/>
      </c>
    </row>
    <row r="157" spans="1:32" x14ac:dyDescent="0.2">
      <c r="A157" s="36" t="str">
        <f t="shared" si="29"/>
        <v/>
      </c>
      <c r="B157" s="36" t="str">
        <f>IF('Entry Tab'!A158="","",IF(TRIM('Entry Tab'!E158)="","Subscriber",IF(OR(TRIM('Entry Tab'!E158)="Wife",TRIM('Entry Tab'!E158)="Husband"),"Spouse","Child")))</f>
        <v/>
      </c>
      <c r="C157" s="85" t="str">
        <f>IF(TRIM('Entry Tab'!A158)="","",TRIM('Entry Tab'!A158))</f>
        <v/>
      </c>
      <c r="D157" s="85" t="str">
        <f>IF(TRIM('Entry Tab'!A158)="","",TRIM('Entry Tab'!B158))</f>
        <v/>
      </c>
      <c r="E157" s="69" t="str">
        <f>IF(B157="Subscriber",'Entry Tab'!L158,"")</f>
        <v/>
      </c>
      <c r="F157" s="86" t="str">
        <f>IF('Entry Tab'!F158="","",'Entry Tab'!F158)</f>
        <v/>
      </c>
      <c r="G157" s="85" t="str">
        <f>IF(TRIM('Entry Tab'!G158)="","",TRIM('Entry Tab'!G158))</f>
        <v/>
      </c>
      <c r="H157" s="36" t="str">
        <f>IF(TRIM('Entry Tab'!A158)="","",IF(B157&lt;&gt;"Subscriber","",IF(AND(B157="Subscriber",OR(TRIM('Entry Tab'!AO158)&lt;&gt;"",TRIM('Entry Tab'!AN158)&lt;&gt;"",TRIM('Entry Tab'!AP158)&lt;&gt;"")),$AP$1,"0")))</f>
        <v/>
      </c>
      <c r="I157" s="71" t="str">
        <f>IF(TRIM('Entry Tab'!A158)="","","N")</f>
        <v/>
      </c>
      <c r="J157" s="42" t="str">
        <f>IF(B157&lt;&gt;"Subscriber","",IF('Entry Tab'!W158="",'QRS Subscriber Census Converter'!T157,IF('Entry Tab'!W158="Spousal Coverage",8,IF('Entry Tab'!W158="Medicare",11,IF('Entry Tab'!W158="Health coverage through another job",9,IF(OR('Entry Tab'!W158="Do not want",'Entry Tab'!W158="Other (provide reason here)"),12,10))))))</f>
        <v/>
      </c>
      <c r="K157" s="42" t="str">
        <f>IF(TRIM('Entry Tab'!A158)="","",IF(B157&lt;&gt;"Subscriber","",IF(AND(B157="Subscriber",dental="No"),13,IF(TRIM('Entry Tab'!X158)&lt;&gt;"",IF('Entry Tab'!X158="Spousal Coverage",8,13),IF(Z157="","",Z157)))))</f>
        <v/>
      </c>
      <c r="L157" s="36" t="str">
        <f t="shared" si="22"/>
        <v/>
      </c>
      <c r="M157" s="36" t="str">
        <f>IF(B157&lt;&gt;"Subscriber","",IF(disability="No",0,IF(AND(B157="Subscriber",'Entry Tab'!AE158&lt;&gt;""),1,0)))</f>
        <v/>
      </c>
      <c r="N157" s="37" t="str">
        <f>IF(B157&lt;&gt;"Subscriber","",IF(AND(B157="Subscriber",otherLoc="No"),workZip,'Entry Tab'!P158))</f>
        <v/>
      </c>
      <c r="O157" s="112"/>
      <c r="P157" s="36" t="str">
        <f t="shared" si="30"/>
        <v/>
      </c>
      <c r="Q157" s="36" t="str">
        <f>IF('Entry Tab'!A158="","",IF(TRIM('Entry Tab'!E158)="","Subscriber",IF(OR(TRIM('Entry Tab'!E158)="Wife",TRIM('Entry Tab'!E158)="Husband"),"Spouse","Child")))</f>
        <v/>
      </c>
      <c r="R157" s="44" t="str">
        <f>IF(B157="","",IF('Entry Tab'!W158&lt;&gt;"",0,IF(Q157="Subscriber",1,IF(Q157="Spouse",1,0.01))))</f>
        <v/>
      </c>
      <c r="S157" s="44" t="str">
        <f t="shared" si="23"/>
        <v/>
      </c>
      <c r="T157" s="44" t="str">
        <f t="shared" si="24"/>
        <v/>
      </c>
      <c r="U157" s="113"/>
      <c r="V157" s="36" t="str">
        <f t="shared" si="31"/>
        <v/>
      </c>
      <c r="W157" s="36" t="str">
        <f>IF('Entry Tab'!A158="","",IF('Entry Tab'!X158&lt;&gt;"","Waive",IF(TRIM('Entry Tab'!E158)="","Subscriber",IF(OR(TRIM('Entry Tab'!E158)="Wife",TRIM('Entry Tab'!E158)="Husband"),"Spouse","Child"))))</f>
        <v/>
      </c>
      <c r="X157" s="44" t="str">
        <f t="shared" si="25"/>
        <v/>
      </c>
      <c r="Y157" s="44" t="str">
        <f t="shared" si="26"/>
        <v/>
      </c>
      <c r="Z157" s="44" t="str">
        <f t="shared" si="27"/>
        <v/>
      </c>
      <c r="AB157" s="36" t="str">
        <f t="shared" si="32"/>
        <v/>
      </c>
      <c r="AC157" s="36" t="str">
        <f>IF('Entry Tab'!A158="","",IF(TRIM('Entry Tab'!E158)="","Subscriber",IF(OR(TRIM('Entry Tab'!E158)="Wife",TRIM('Entry Tab'!E158)="Husband"),"Spouse","Child")))</f>
        <v/>
      </c>
      <c r="AD157" s="44" t="str">
        <f>IF(B157="","",IF('Entry Tab'!AC158="",0,1))</f>
        <v/>
      </c>
      <c r="AE157" s="44" t="str">
        <f t="shared" si="28"/>
        <v/>
      </c>
      <c r="AF157" s="44" t="str">
        <f>IF(AE157="","",IF(AC157&lt;&gt;"Subscriber","",IF('Entry Tab'!AC158="","0",AE157)))</f>
        <v/>
      </c>
    </row>
    <row r="158" spans="1:32" x14ac:dyDescent="0.2">
      <c r="A158" s="36" t="str">
        <f t="shared" si="29"/>
        <v/>
      </c>
      <c r="B158" s="36" t="str">
        <f>IF('Entry Tab'!A159="","",IF(TRIM('Entry Tab'!E159)="","Subscriber",IF(OR(TRIM('Entry Tab'!E159)="Wife",TRIM('Entry Tab'!E159)="Husband"),"Spouse","Child")))</f>
        <v/>
      </c>
      <c r="C158" s="85" t="str">
        <f>IF(TRIM('Entry Tab'!A159)="","",TRIM('Entry Tab'!A159))</f>
        <v/>
      </c>
      <c r="D158" s="85" t="str">
        <f>IF(TRIM('Entry Tab'!A159)="","",TRIM('Entry Tab'!B159))</f>
        <v/>
      </c>
      <c r="E158" s="69" t="str">
        <f>IF(B158="Subscriber",'Entry Tab'!L159,"")</f>
        <v/>
      </c>
      <c r="F158" s="86" t="str">
        <f>IF('Entry Tab'!F159="","",'Entry Tab'!F159)</f>
        <v/>
      </c>
      <c r="G158" s="85" t="str">
        <f>IF(TRIM('Entry Tab'!G159)="","",TRIM('Entry Tab'!G159))</f>
        <v/>
      </c>
      <c r="H158" s="36" t="str">
        <f>IF(TRIM('Entry Tab'!A159)="","",IF(B158&lt;&gt;"Subscriber","",IF(AND(B158="Subscriber",OR(TRIM('Entry Tab'!AO159)&lt;&gt;"",TRIM('Entry Tab'!AN159)&lt;&gt;"",TRIM('Entry Tab'!AP159)&lt;&gt;"")),$AP$1,"0")))</f>
        <v/>
      </c>
      <c r="I158" s="71" t="str">
        <f>IF(TRIM('Entry Tab'!A159)="","","N")</f>
        <v/>
      </c>
      <c r="J158" s="42" t="str">
        <f>IF(B158&lt;&gt;"Subscriber","",IF('Entry Tab'!W159="",'QRS Subscriber Census Converter'!T158,IF('Entry Tab'!W159="Spousal Coverage",8,IF('Entry Tab'!W159="Medicare",11,IF('Entry Tab'!W159="Health coverage through another job",9,IF(OR('Entry Tab'!W159="Do not want",'Entry Tab'!W159="Other (provide reason here)"),12,10))))))</f>
        <v/>
      </c>
      <c r="K158" s="42" t="str">
        <f>IF(TRIM('Entry Tab'!A159)="","",IF(B158&lt;&gt;"Subscriber","",IF(AND(B158="Subscriber",dental="No"),13,IF(TRIM('Entry Tab'!X159)&lt;&gt;"",IF('Entry Tab'!X159="Spousal Coverage",8,13),IF(Z158="","",Z158)))))</f>
        <v/>
      </c>
      <c r="L158" s="36" t="str">
        <f t="shared" si="22"/>
        <v/>
      </c>
      <c r="M158" s="36" t="str">
        <f>IF(B158&lt;&gt;"Subscriber","",IF(disability="No",0,IF(AND(B158="Subscriber",'Entry Tab'!AE159&lt;&gt;""),1,0)))</f>
        <v/>
      </c>
      <c r="N158" s="37" t="str">
        <f>IF(B158&lt;&gt;"Subscriber","",IF(AND(B158="Subscriber",otherLoc="No"),workZip,'Entry Tab'!P159))</f>
        <v/>
      </c>
      <c r="O158" s="112"/>
      <c r="P158" s="36" t="str">
        <f t="shared" si="30"/>
        <v/>
      </c>
      <c r="Q158" s="36" t="str">
        <f>IF('Entry Tab'!A159="","",IF(TRIM('Entry Tab'!E159)="","Subscriber",IF(OR(TRIM('Entry Tab'!E159)="Wife",TRIM('Entry Tab'!E159)="Husband"),"Spouse","Child")))</f>
        <v/>
      </c>
      <c r="R158" s="44" t="str">
        <f>IF(B158="","",IF('Entry Tab'!W159&lt;&gt;"",0,IF(Q158="Subscriber",1,IF(Q158="Spouse",1,0.01))))</f>
        <v/>
      </c>
      <c r="S158" s="44" t="str">
        <f t="shared" si="23"/>
        <v/>
      </c>
      <c r="T158" s="44" t="str">
        <f t="shared" si="24"/>
        <v/>
      </c>
      <c r="U158" s="113"/>
      <c r="V158" s="36" t="str">
        <f t="shared" si="31"/>
        <v/>
      </c>
      <c r="W158" s="36" t="str">
        <f>IF('Entry Tab'!A159="","",IF('Entry Tab'!X159&lt;&gt;"","Waive",IF(TRIM('Entry Tab'!E159)="","Subscriber",IF(OR(TRIM('Entry Tab'!E159)="Wife",TRIM('Entry Tab'!E159)="Husband"),"Spouse","Child"))))</f>
        <v/>
      </c>
      <c r="X158" s="44" t="str">
        <f t="shared" si="25"/>
        <v/>
      </c>
      <c r="Y158" s="44" t="str">
        <f t="shared" si="26"/>
        <v/>
      </c>
      <c r="Z158" s="44" t="str">
        <f t="shared" si="27"/>
        <v/>
      </c>
      <c r="AB158" s="36" t="str">
        <f t="shared" si="32"/>
        <v/>
      </c>
      <c r="AC158" s="36" t="str">
        <f>IF('Entry Tab'!A159="","",IF(TRIM('Entry Tab'!E159)="","Subscriber",IF(OR(TRIM('Entry Tab'!E159)="Wife",TRIM('Entry Tab'!E159)="Husband"),"Spouse","Child")))</f>
        <v/>
      </c>
      <c r="AD158" s="44" t="str">
        <f>IF(B158="","",IF('Entry Tab'!AC159="",0,1))</f>
        <v/>
      </c>
      <c r="AE158" s="44" t="str">
        <f t="shared" si="28"/>
        <v/>
      </c>
      <c r="AF158" s="44" t="str">
        <f>IF(AE158="","",IF(AC158&lt;&gt;"Subscriber","",IF('Entry Tab'!AC159="","0",AE158)))</f>
        <v/>
      </c>
    </row>
    <row r="159" spans="1:32" x14ac:dyDescent="0.2">
      <c r="A159" s="36" t="str">
        <f t="shared" si="29"/>
        <v/>
      </c>
      <c r="B159" s="36" t="str">
        <f>IF('Entry Tab'!A160="","",IF(TRIM('Entry Tab'!E160)="","Subscriber",IF(OR(TRIM('Entry Tab'!E160)="Wife",TRIM('Entry Tab'!E160)="Husband"),"Spouse","Child")))</f>
        <v/>
      </c>
      <c r="C159" s="85" t="str">
        <f>IF(TRIM('Entry Tab'!A160)="","",TRIM('Entry Tab'!A160))</f>
        <v/>
      </c>
      <c r="D159" s="85" t="str">
        <f>IF(TRIM('Entry Tab'!A160)="","",TRIM('Entry Tab'!B160))</f>
        <v/>
      </c>
      <c r="E159" s="69" t="str">
        <f>IF(B159="Subscriber",'Entry Tab'!L160,"")</f>
        <v/>
      </c>
      <c r="F159" s="86" t="str">
        <f>IF('Entry Tab'!F160="","",'Entry Tab'!F160)</f>
        <v/>
      </c>
      <c r="G159" s="85" t="str">
        <f>IF(TRIM('Entry Tab'!G160)="","",TRIM('Entry Tab'!G160))</f>
        <v/>
      </c>
      <c r="H159" s="36" t="str">
        <f>IF(TRIM('Entry Tab'!A160)="","",IF(B159&lt;&gt;"Subscriber","",IF(AND(B159="Subscriber",OR(TRIM('Entry Tab'!AO160)&lt;&gt;"",TRIM('Entry Tab'!AN160)&lt;&gt;"",TRIM('Entry Tab'!AP160)&lt;&gt;"")),$AP$1,"0")))</f>
        <v/>
      </c>
      <c r="I159" s="71" t="str">
        <f>IF(TRIM('Entry Tab'!A160)="","","N")</f>
        <v/>
      </c>
      <c r="J159" s="42" t="str">
        <f>IF(B159&lt;&gt;"Subscriber","",IF('Entry Tab'!W160="",'QRS Subscriber Census Converter'!T159,IF('Entry Tab'!W160="Spousal Coverage",8,IF('Entry Tab'!W160="Medicare",11,IF('Entry Tab'!W160="Health coverage through another job",9,IF(OR('Entry Tab'!W160="Do not want",'Entry Tab'!W160="Other (provide reason here)"),12,10))))))</f>
        <v/>
      </c>
      <c r="K159" s="42" t="str">
        <f>IF(TRIM('Entry Tab'!A160)="","",IF(B159&lt;&gt;"Subscriber","",IF(AND(B159="Subscriber",dental="No"),13,IF(TRIM('Entry Tab'!X160)&lt;&gt;"",IF('Entry Tab'!X160="Spousal Coverage",8,13),IF(Z159="","",Z159)))))</f>
        <v/>
      </c>
      <c r="L159" s="36" t="str">
        <f t="shared" si="22"/>
        <v/>
      </c>
      <c r="M159" s="36" t="str">
        <f>IF(B159&lt;&gt;"Subscriber","",IF(disability="No",0,IF(AND(B159="Subscriber",'Entry Tab'!AE160&lt;&gt;""),1,0)))</f>
        <v/>
      </c>
      <c r="N159" s="37" t="str">
        <f>IF(B159&lt;&gt;"Subscriber","",IF(AND(B159="Subscriber",otherLoc="No"),workZip,'Entry Tab'!P160))</f>
        <v/>
      </c>
      <c r="O159" s="112"/>
      <c r="P159" s="36" t="str">
        <f t="shared" si="30"/>
        <v/>
      </c>
      <c r="Q159" s="36" t="str">
        <f>IF('Entry Tab'!A160="","",IF(TRIM('Entry Tab'!E160)="","Subscriber",IF(OR(TRIM('Entry Tab'!E160)="Wife",TRIM('Entry Tab'!E160)="Husband"),"Spouse","Child")))</f>
        <v/>
      </c>
      <c r="R159" s="44" t="str">
        <f>IF(B159="","",IF('Entry Tab'!W160&lt;&gt;"",0,IF(Q159="Subscriber",1,IF(Q159="Spouse",1,0.01))))</f>
        <v/>
      </c>
      <c r="S159" s="44" t="str">
        <f t="shared" si="23"/>
        <v/>
      </c>
      <c r="T159" s="44" t="str">
        <f t="shared" si="24"/>
        <v/>
      </c>
      <c r="U159" s="113"/>
      <c r="V159" s="36" t="str">
        <f t="shared" si="31"/>
        <v/>
      </c>
      <c r="W159" s="36" t="str">
        <f>IF('Entry Tab'!A160="","",IF('Entry Tab'!X160&lt;&gt;"","Waive",IF(TRIM('Entry Tab'!E160)="","Subscriber",IF(OR(TRIM('Entry Tab'!E160)="Wife",TRIM('Entry Tab'!E160)="Husband"),"Spouse","Child"))))</f>
        <v/>
      </c>
      <c r="X159" s="44" t="str">
        <f t="shared" si="25"/>
        <v/>
      </c>
      <c r="Y159" s="44" t="str">
        <f t="shared" si="26"/>
        <v/>
      </c>
      <c r="Z159" s="44" t="str">
        <f t="shared" si="27"/>
        <v/>
      </c>
      <c r="AB159" s="36" t="str">
        <f t="shared" si="32"/>
        <v/>
      </c>
      <c r="AC159" s="36" t="str">
        <f>IF('Entry Tab'!A160="","",IF(TRIM('Entry Tab'!E160)="","Subscriber",IF(OR(TRIM('Entry Tab'!E160)="Wife",TRIM('Entry Tab'!E160)="Husband"),"Spouse","Child")))</f>
        <v/>
      </c>
      <c r="AD159" s="44" t="str">
        <f>IF(B159="","",IF('Entry Tab'!AC160="",0,1))</f>
        <v/>
      </c>
      <c r="AE159" s="44" t="str">
        <f t="shared" si="28"/>
        <v/>
      </c>
      <c r="AF159" s="44" t="str">
        <f>IF(AE159="","",IF(AC159&lt;&gt;"Subscriber","",IF('Entry Tab'!AC160="","0",AE159)))</f>
        <v/>
      </c>
    </row>
    <row r="160" spans="1:32" x14ac:dyDescent="0.2">
      <c r="A160" s="36" t="str">
        <f t="shared" si="29"/>
        <v/>
      </c>
      <c r="B160" s="36" t="str">
        <f>IF('Entry Tab'!A161="","",IF(TRIM('Entry Tab'!E161)="","Subscriber",IF(OR(TRIM('Entry Tab'!E161)="Wife",TRIM('Entry Tab'!E161)="Husband"),"Spouse","Child")))</f>
        <v/>
      </c>
      <c r="C160" s="85" t="str">
        <f>IF(TRIM('Entry Tab'!A161)="","",TRIM('Entry Tab'!A161))</f>
        <v/>
      </c>
      <c r="D160" s="85" t="str">
        <f>IF(TRIM('Entry Tab'!A161)="","",TRIM('Entry Tab'!B161))</f>
        <v/>
      </c>
      <c r="E160" s="69" t="str">
        <f>IF(B160="Subscriber",'Entry Tab'!L161,"")</f>
        <v/>
      </c>
      <c r="F160" s="86" t="str">
        <f>IF('Entry Tab'!F161="","",'Entry Tab'!F161)</f>
        <v/>
      </c>
      <c r="G160" s="85" t="str">
        <f>IF(TRIM('Entry Tab'!G161)="","",TRIM('Entry Tab'!G161))</f>
        <v/>
      </c>
      <c r="H160" s="36" t="str">
        <f>IF(TRIM('Entry Tab'!A161)="","",IF(B160&lt;&gt;"Subscriber","",IF(AND(B160="Subscriber",OR(TRIM('Entry Tab'!AO161)&lt;&gt;"",TRIM('Entry Tab'!AN161)&lt;&gt;"",TRIM('Entry Tab'!AP161)&lt;&gt;"")),$AP$1,"0")))</f>
        <v/>
      </c>
      <c r="I160" s="71" t="str">
        <f>IF(TRIM('Entry Tab'!A161)="","","N")</f>
        <v/>
      </c>
      <c r="J160" s="42" t="str">
        <f>IF(B160&lt;&gt;"Subscriber","",IF('Entry Tab'!W161="",'QRS Subscriber Census Converter'!T160,IF('Entry Tab'!W161="Spousal Coverage",8,IF('Entry Tab'!W161="Medicare",11,IF('Entry Tab'!W161="Health coverage through another job",9,IF(OR('Entry Tab'!W161="Do not want",'Entry Tab'!W161="Other (provide reason here)"),12,10))))))</f>
        <v/>
      </c>
      <c r="K160" s="42" t="str">
        <f>IF(TRIM('Entry Tab'!A161)="","",IF(B160&lt;&gt;"Subscriber","",IF(AND(B160="Subscriber",dental="No"),13,IF(TRIM('Entry Tab'!X161)&lt;&gt;"",IF('Entry Tab'!X161="Spousal Coverage",8,13),IF(Z160="","",Z160)))))</f>
        <v/>
      </c>
      <c r="L160" s="36" t="str">
        <f t="shared" si="22"/>
        <v/>
      </c>
      <c r="M160" s="36" t="str">
        <f>IF(B160&lt;&gt;"Subscriber","",IF(disability="No",0,IF(AND(B160="Subscriber",'Entry Tab'!AE161&lt;&gt;""),1,0)))</f>
        <v/>
      </c>
      <c r="N160" s="37" t="str">
        <f>IF(B160&lt;&gt;"Subscriber","",IF(AND(B160="Subscriber",otherLoc="No"),workZip,'Entry Tab'!P161))</f>
        <v/>
      </c>
      <c r="O160" s="112"/>
      <c r="P160" s="36" t="str">
        <f t="shared" si="30"/>
        <v/>
      </c>
      <c r="Q160" s="36" t="str">
        <f>IF('Entry Tab'!A161="","",IF(TRIM('Entry Tab'!E161)="","Subscriber",IF(OR(TRIM('Entry Tab'!E161)="Wife",TRIM('Entry Tab'!E161)="Husband"),"Spouse","Child")))</f>
        <v/>
      </c>
      <c r="R160" s="44" t="str">
        <f>IF(B160="","",IF('Entry Tab'!W161&lt;&gt;"",0,IF(Q160="Subscriber",1,IF(Q160="Spouse",1,0.01))))</f>
        <v/>
      </c>
      <c r="S160" s="44" t="str">
        <f t="shared" si="23"/>
        <v/>
      </c>
      <c r="T160" s="44" t="str">
        <f t="shared" si="24"/>
        <v/>
      </c>
      <c r="U160" s="113"/>
      <c r="V160" s="36" t="str">
        <f t="shared" si="31"/>
        <v/>
      </c>
      <c r="W160" s="36" t="str">
        <f>IF('Entry Tab'!A161="","",IF('Entry Tab'!X161&lt;&gt;"","Waive",IF(TRIM('Entry Tab'!E161)="","Subscriber",IF(OR(TRIM('Entry Tab'!E161)="Wife",TRIM('Entry Tab'!E161)="Husband"),"Spouse","Child"))))</f>
        <v/>
      </c>
      <c r="X160" s="44" t="str">
        <f t="shared" si="25"/>
        <v/>
      </c>
      <c r="Y160" s="44" t="str">
        <f t="shared" si="26"/>
        <v/>
      </c>
      <c r="Z160" s="44" t="str">
        <f t="shared" si="27"/>
        <v/>
      </c>
      <c r="AB160" s="36" t="str">
        <f t="shared" si="32"/>
        <v/>
      </c>
      <c r="AC160" s="36" t="str">
        <f>IF('Entry Tab'!A161="","",IF(TRIM('Entry Tab'!E161)="","Subscriber",IF(OR(TRIM('Entry Tab'!E161)="Wife",TRIM('Entry Tab'!E161)="Husband"),"Spouse","Child")))</f>
        <v/>
      </c>
      <c r="AD160" s="44" t="str">
        <f>IF(B160="","",IF('Entry Tab'!AC161="",0,1))</f>
        <v/>
      </c>
      <c r="AE160" s="44" t="str">
        <f t="shared" si="28"/>
        <v/>
      </c>
      <c r="AF160" s="44" t="str">
        <f>IF(AE160="","",IF(AC160&lt;&gt;"Subscriber","",IF('Entry Tab'!AC161="","0",AE160)))</f>
        <v/>
      </c>
    </row>
    <row r="161" spans="1:32" x14ac:dyDescent="0.2">
      <c r="A161" s="36" t="str">
        <f t="shared" si="29"/>
        <v/>
      </c>
      <c r="B161" s="36" t="str">
        <f>IF('Entry Tab'!A162="","",IF(TRIM('Entry Tab'!E162)="","Subscriber",IF(OR(TRIM('Entry Tab'!E162)="Wife",TRIM('Entry Tab'!E162)="Husband"),"Spouse","Child")))</f>
        <v/>
      </c>
      <c r="C161" s="85" t="str">
        <f>IF(TRIM('Entry Tab'!A162)="","",TRIM('Entry Tab'!A162))</f>
        <v/>
      </c>
      <c r="D161" s="85" t="str">
        <f>IF(TRIM('Entry Tab'!A162)="","",TRIM('Entry Tab'!B162))</f>
        <v/>
      </c>
      <c r="E161" s="69" t="str">
        <f>IF(B161="Subscriber",'Entry Tab'!L162,"")</f>
        <v/>
      </c>
      <c r="F161" s="86" t="str">
        <f>IF('Entry Tab'!F162="","",'Entry Tab'!F162)</f>
        <v/>
      </c>
      <c r="G161" s="85" t="str">
        <f>IF(TRIM('Entry Tab'!G162)="","",TRIM('Entry Tab'!G162))</f>
        <v/>
      </c>
      <c r="H161" s="36" t="str">
        <f>IF(TRIM('Entry Tab'!A162)="","",IF(B161&lt;&gt;"Subscriber","",IF(AND(B161="Subscriber",OR(TRIM('Entry Tab'!AO162)&lt;&gt;"",TRIM('Entry Tab'!AN162)&lt;&gt;"",TRIM('Entry Tab'!AP162)&lt;&gt;"")),$AP$1,"0")))</f>
        <v/>
      </c>
      <c r="I161" s="71" t="str">
        <f>IF(TRIM('Entry Tab'!A162)="","","N")</f>
        <v/>
      </c>
      <c r="J161" s="42" t="str">
        <f>IF(B161&lt;&gt;"Subscriber","",IF('Entry Tab'!W162="",'QRS Subscriber Census Converter'!T161,IF('Entry Tab'!W162="Spousal Coverage",8,IF('Entry Tab'!W162="Medicare",11,IF('Entry Tab'!W162="Health coverage through another job",9,IF(OR('Entry Tab'!W162="Do not want",'Entry Tab'!W162="Other (provide reason here)"),12,10))))))</f>
        <v/>
      </c>
      <c r="K161" s="42" t="str">
        <f>IF(TRIM('Entry Tab'!A162)="","",IF(B161&lt;&gt;"Subscriber","",IF(AND(B161="Subscriber",dental="No"),13,IF(TRIM('Entry Tab'!X162)&lt;&gt;"",IF('Entry Tab'!X162="Spousal Coverage",8,13),IF(Z161="","",Z161)))))</f>
        <v/>
      </c>
      <c r="L161" s="36" t="str">
        <f t="shared" si="22"/>
        <v/>
      </c>
      <c r="M161" s="36" t="str">
        <f>IF(B161&lt;&gt;"Subscriber","",IF(disability="No",0,IF(AND(B161="Subscriber",'Entry Tab'!AE162&lt;&gt;""),1,0)))</f>
        <v/>
      </c>
      <c r="N161" s="37" t="str">
        <f>IF(B161&lt;&gt;"Subscriber","",IF(AND(B161="Subscriber",otherLoc="No"),workZip,'Entry Tab'!P162))</f>
        <v/>
      </c>
      <c r="O161" s="112"/>
      <c r="P161" s="36" t="str">
        <f t="shared" si="30"/>
        <v/>
      </c>
      <c r="Q161" s="36" t="str">
        <f>IF('Entry Tab'!A162="","",IF(TRIM('Entry Tab'!E162)="","Subscriber",IF(OR(TRIM('Entry Tab'!E162)="Wife",TRIM('Entry Tab'!E162)="Husband"),"Spouse","Child")))</f>
        <v/>
      </c>
      <c r="R161" s="44" t="str">
        <f>IF(B161="","",IF('Entry Tab'!W162&lt;&gt;"",0,IF(Q161="Subscriber",1,IF(Q161="Spouse",1,0.01))))</f>
        <v/>
      </c>
      <c r="S161" s="44" t="str">
        <f t="shared" si="23"/>
        <v/>
      </c>
      <c r="T161" s="44" t="str">
        <f t="shared" si="24"/>
        <v/>
      </c>
      <c r="U161" s="113"/>
      <c r="V161" s="36" t="str">
        <f t="shared" si="31"/>
        <v/>
      </c>
      <c r="W161" s="36" t="str">
        <f>IF('Entry Tab'!A162="","",IF('Entry Tab'!X162&lt;&gt;"","Waive",IF(TRIM('Entry Tab'!E162)="","Subscriber",IF(OR(TRIM('Entry Tab'!E162)="Wife",TRIM('Entry Tab'!E162)="Husband"),"Spouse","Child"))))</f>
        <v/>
      </c>
      <c r="X161" s="44" t="str">
        <f t="shared" si="25"/>
        <v/>
      </c>
      <c r="Y161" s="44" t="str">
        <f t="shared" si="26"/>
        <v/>
      </c>
      <c r="Z161" s="44" t="str">
        <f t="shared" si="27"/>
        <v/>
      </c>
      <c r="AB161" s="36" t="str">
        <f t="shared" si="32"/>
        <v/>
      </c>
      <c r="AC161" s="36" t="str">
        <f>IF('Entry Tab'!A162="","",IF(TRIM('Entry Tab'!E162)="","Subscriber",IF(OR(TRIM('Entry Tab'!E162)="Wife",TRIM('Entry Tab'!E162)="Husband"),"Spouse","Child")))</f>
        <v/>
      </c>
      <c r="AD161" s="44" t="str">
        <f>IF(B161="","",IF('Entry Tab'!AC162="",0,1))</f>
        <v/>
      </c>
      <c r="AE161" s="44" t="str">
        <f t="shared" si="28"/>
        <v/>
      </c>
      <c r="AF161" s="44" t="str">
        <f>IF(AE161="","",IF(AC161&lt;&gt;"Subscriber","",IF('Entry Tab'!AC162="","0",AE161)))</f>
        <v/>
      </c>
    </row>
    <row r="162" spans="1:32" x14ac:dyDescent="0.2">
      <c r="A162" s="36" t="str">
        <f t="shared" si="29"/>
        <v/>
      </c>
      <c r="B162" s="36" t="str">
        <f>IF('Entry Tab'!A163="","",IF(TRIM('Entry Tab'!E163)="","Subscriber",IF(OR(TRIM('Entry Tab'!E163)="Wife",TRIM('Entry Tab'!E163)="Husband"),"Spouse","Child")))</f>
        <v/>
      </c>
      <c r="C162" s="85" t="str">
        <f>IF(TRIM('Entry Tab'!A163)="","",TRIM('Entry Tab'!A163))</f>
        <v/>
      </c>
      <c r="D162" s="85" t="str">
        <f>IF(TRIM('Entry Tab'!A163)="","",TRIM('Entry Tab'!B163))</f>
        <v/>
      </c>
      <c r="E162" s="69" t="str">
        <f>IF(B162="Subscriber",'Entry Tab'!L163,"")</f>
        <v/>
      </c>
      <c r="F162" s="86" t="str">
        <f>IF('Entry Tab'!F163="","",'Entry Tab'!F163)</f>
        <v/>
      </c>
      <c r="G162" s="85" t="str">
        <f>IF(TRIM('Entry Tab'!G163)="","",TRIM('Entry Tab'!G163))</f>
        <v/>
      </c>
      <c r="H162" s="36" t="str">
        <f>IF(TRIM('Entry Tab'!A163)="","",IF(B162&lt;&gt;"Subscriber","",IF(AND(B162="Subscriber",OR(TRIM('Entry Tab'!AO163)&lt;&gt;"",TRIM('Entry Tab'!AN163)&lt;&gt;"",TRIM('Entry Tab'!AP163)&lt;&gt;"")),$AP$1,"0")))</f>
        <v/>
      </c>
      <c r="I162" s="71" t="str">
        <f>IF(TRIM('Entry Tab'!A163)="","","N")</f>
        <v/>
      </c>
      <c r="J162" s="42" t="str">
        <f>IF(B162&lt;&gt;"Subscriber","",IF('Entry Tab'!W163="",'QRS Subscriber Census Converter'!T162,IF('Entry Tab'!W163="Spousal Coverage",8,IF('Entry Tab'!W163="Medicare",11,IF('Entry Tab'!W163="Health coverage through another job",9,IF(OR('Entry Tab'!W163="Do not want",'Entry Tab'!W163="Other (provide reason here)"),12,10))))))</f>
        <v/>
      </c>
      <c r="K162" s="42" t="str">
        <f>IF(TRIM('Entry Tab'!A163)="","",IF(B162&lt;&gt;"Subscriber","",IF(AND(B162="Subscriber",dental="No"),13,IF(TRIM('Entry Tab'!X163)&lt;&gt;"",IF('Entry Tab'!X163="Spousal Coverage",8,13),IF(Z162="","",Z162)))))</f>
        <v/>
      </c>
      <c r="L162" s="36" t="str">
        <f t="shared" si="22"/>
        <v/>
      </c>
      <c r="M162" s="36" t="str">
        <f>IF(B162&lt;&gt;"Subscriber","",IF(disability="No",0,IF(AND(B162="Subscriber",'Entry Tab'!AE163&lt;&gt;""),1,0)))</f>
        <v/>
      </c>
      <c r="N162" s="37" t="str">
        <f>IF(B162&lt;&gt;"Subscriber","",IF(AND(B162="Subscriber",otherLoc="No"),workZip,'Entry Tab'!P163))</f>
        <v/>
      </c>
      <c r="O162" s="112"/>
      <c r="P162" s="36" t="str">
        <f t="shared" si="30"/>
        <v/>
      </c>
      <c r="Q162" s="36" t="str">
        <f>IF('Entry Tab'!A163="","",IF(TRIM('Entry Tab'!E163)="","Subscriber",IF(OR(TRIM('Entry Tab'!E163)="Wife",TRIM('Entry Tab'!E163)="Husband"),"Spouse","Child")))</f>
        <v/>
      </c>
      <c r="R162" s="44" t="str">
        <f>IF(B162="","",IF('Entry Tab'!W163&lt;&gt;"",0,IF(Q162="Subscriber",1,IF(Q162="Spouse",1,0.01))))</f>
        <v/>
      </c>
      <c r="S162" s="44" t="str">
        <f t="shared" si="23"/>
        <v/>
      </c>
      <c r="T162" s="44" t="str">
        <f t="shared" si="24"/>
        <v/>
      </c>
      <c r="U162" s="113"/>
      <c r="V162" s="36" t="str">
        <f t="shared" si="31"/>
        <v/>
      </c>
      <c r="W162" s="36" t="str">
        <f>IF('Entry Tab'!A163="","",IF('Entry Tab'!X163&lt;&gt;"","Waive",IF(TRIM('Entry Tab'!E163)="","Subscriber",IF(OR(TRIM('Entry Tab'!E163)="Wife",TRIM('Entry Tab'!E163)="Husband"),"Spouse","Child"))))</f>
        <v/>
      </c>
      <c r="X162" s="44" t="str">
        <f t="shared" si="25"/>
        <v/>
      </c>
      <c r="Y162" s="44" t="str">
        <f t="shared" si="26"/>
        <v/>
      </c>
      <c r="Z162" s="44" t="str">
        <f t="shared" si="27"/>
        <v/>
      </c>
      <c r="AB162" s="36" t="str">
        <f t="shared" si="32"/>
        <v/>
      </c>
      <c r="AC162" s="36" t="str">
        <f>IF('Entry Tab'!A163="","",IF(TRIM('Entry Tab'!E163)="","Subscriber",IF(OR(TRIM('Entry Tab'!E163)="Wife",TRIM('Entry Tab'!E163)="Husband"),"Spouse","Child")))</f>
        <v/>
      </c>
      <c r="AD162" s="44" t="str">
        <f>IF(B162="","",IF('Entry Tab'!AC163="",0,1))</f>
        <v/>
      </c>
      <c r="AE162" s="44" t="str">
        <f t="shared" si="28"/>
        <v/>
      </c>
      <c r="AF162" s="44" t="str">
        <f>IF(AE162="","",IF(AC162&lt;&gt;"Subscriber","",IF('Entry Tab'!AC163="","0",AE162)))</f>
        <v/>
      </c>
    </row>
    <row r="163" spans="1:32" x14ac:dyDescent="0.2">
      <c r="A163" s="36" t="str">
        <f t="shared" si="29"/>
        <v/>
      </c>
      <c r="B163" s="36" t="str">
        <f>IF('Entry Tab'!A164="","",IF(TRIM('Entry Tab'!E164)="","Subscriber",IF(OR(TRIM('Entry Tab'!E164)="Wife",TRIM('Entry Tab'!E164)="Husband"),"Spouse","Child")))</f>
        <v/>
      </c>
      <c r="C163" s="85" t="str">
        <f>IF(TRIM('Entry Tab'!A164)="","",TRIM('Entry Tab'!A164))</f>
        <v/>
      </c>
      <c r="D163" s="85" t="str">
        <f>IF(TRIM('Entry Tab'!A164)="","",TRIM('Entry Tab'!B164))</f>
        <v/>
      </c>
      <c r="E163" s="69" t="str">
        <f>IF(B163="Subscriber",'Entry Tab'!L164,"")</f>
        <v/>
      </c>
      <c r="F163" s="86" t="str">
        <f>IF('Entry Tab'!F164="","",'Entry Tab'!F164)</f>
        <v/>
      </c>
      <c r="G163" s="85" t="str">
        <f>IF(TRIM('Entry Tab'!G164)="","",TRIM('Entry Tab'!G164))</f>
        <v/>
      </c>
      <c r="H163" s="36" t="str">
        <f>IF(TRIM('Entry Tab'!A164)="","",IF(B163&lt;&gt;"Subscriber","",IF(AND(B163="Subscriber",OR(TRIM('Entry Tab'!AO164)&lt;&gt;"",TRIM('Entry Tab'!AN164)&lt;&gt;"",TRIM('Entry Tab'!AP164)&lt;&gt;"")),$AP$1,"0")))</f>
        <v/>
      </c>
      <c r="I163" s="71" t="str">
        <f>IF(TRIM('Entry Tab'!A164)="","","N")</f>
        <v/>
      </c>
      <c r="J163" s="42" t="str">
        <f>IF(B163&lt;&gt;"Subscriber","",IF('Entry Tab'!W164="",'QRS Subscriber Census Converter'!T163,IF('Entry Tab'!W164="Spousal Coverage",8,IF('Entry Tab'!W164="Medicare",11,IF('Entry Tab'!W164="Health coverage through another job",9,IF(OR('Entry Tab'!W164="Do not want",'Entry Tab'!W164="Other (provide reason here)"),12,10))))))</f>
        <v/>
      </c>
      <c r="K163" s="42" t="str">
        <f>IF(TRIM('Entry Tab'!A164)="","",IF(B163&lt;&gt;"Subscriber","",IF(AND(B163="Subscriber",dental="No"),13,IF(TRIM('Entry Tab'!X164)&lt;&gt;"",IF('Entry Tab'!X164="Spousal Coverage",8,13),IF(Z163="","",Z163)))))</f>
        <v/>
      </c>
      <c r="L163" s="36" t="str">
        <f t="shared" si="22"/>
        <v/>
      </c>
      <c r="M163" s="36" t="str">
        <f>IF(B163&lt;&gt;"Subscriber","",IF(disability="No",0,IF(AND(B163="Subscriber",'Entry Tab'!AE164&lt;&gt;""),1,0)))</f>
        <v/>
      </c>
      <c r="N163" s="37" t="str">
        <f>IF(B163&lt;&gt;"Subscriber","",IF(AND(B163="Subscriber",otherLoc="No"),workZip,'Entry Tab'!P164))</f>
        <v/>
      </c>
      <c r="O163" s="112"/>
      <c r="P163" s="36" t="str">
        <f t="shared" si="30"/>
        <v/>
      </c>
      <c r="Q163" s="36" t="str">
        <f>IF('Entry Tab'!A164="","",IF(TRIM('Entry Tab'!E164)="","Subscriber",IF(OR(TRIM('Entry Tab'!E164)="Wife",TRIM('Entry Tab'!E164)="Husband"),"Spouse","Child")))</f>
        <v/>
      </c>
      <c r="R163" s="44" t="str">
        <f>IF(B163="","",IF('Entry Tab'!W164&lt;&gt;"",0,IF(Q163="Subscriber",1,IF(Q163="Spouse",1,0.01))))</f>
        <v/>
      </c>
      <c r="S163" s="44" t="str">
        <f t="shared" si="23"/>
        <v/>
      </c>
      <c r="T163" s="44" t="str">
        <f t="shared" si="24"/>
        <v/>
      </c>
      <c r="U163" s="113"/>
      <c r="V163" s="36" t="str">
        <f t="shared" si="31"/>
        <v/>
      </c>
      <c r="W163" s="36" t="str">
        <f>IF('Entry Tab'!A164="","",IF('Entry Tab'!X164&lt;&gt;"","Waive",IF(TRIM('Entry Tab'!E164)="","Subscriber",IF(OR(TRIM('Entry Tab'!E164)="Wife",TRIM('Entry Tab'!E164)="Husband"),"Spouse","Child"))))</f>
        <v/>
      </c>
      <c r="X163" s="44" t="str">
        <f t="shared" si="25"/>
        <v/>
      </c>
      <c r="Y163" s="44" t="str">
        <f t="shared" si="26"/>
        <v/>
      </c>
      <c r="Z163" s="44" t="str">
        <f t="shared" si="27"/>
        <v/>
      </c>
      <c r="AB163" s="36" t="str">
        <f t="shared" si="32"/>
        <v/>
      </c>
      <c r="AC163" s="36" t="str">
        <f>IF('Entry Tab'!A164="","",IF(TRIM('Entry Tab'!E164)="","Subscriber",IF(OR(TRIM('Entry Tab'!E164)="Wife",TRIM('Entry Tab'!E164)="Husband"),"Spouse","Child")))</f>
        <v/>
      </c>
      <c r="AD163" s="44" t="str">
        <f>IF(B163="","",IF('Entry Tab'!AC164="",0,1))</f>
        <v/>
      </c>
      <c r="AE163" s="44" t="str">
        <f t="shared" si="28"/>
        <v/>
      </c>
      <c r="AF163" s="44" t="str">
        <f>IF(AE163="","",IF(AC163&lt;&gt;"Subscriber","",IF('Entry Tab'!AC164="","0",AE163)))</f>
        <v/>
      </c>
    </row>
    <row r="164" spans="1:32" x14ac:dyDescent="0.2">
      <c r="A164" s="36" t="str">
        <f t="shared" si="29"/>
        <v/>
      </c>
      <c r="B164" s="36" t="str">
        <f>IF('Entry Tab'!A165="","",IF(TRIM('Entry Tab'!E165)="","Subscriber",IF(OR(TRIM('Entry Tab'!E165)="Wife",TRIM('Entry Tab'!E165)="Husband"),"Spouse","Child")))</f>
        <v/>
      </c>
      <c r="C164" s="85" t="str">
        <f>IF(TRIM('Entry Tab'!A165)="","",TRIM('Entry Tab'!A165))</f>
        <v/>
      </c>
      <c r="D164" s="85" t="str">
        <f>IF(TRIM('Entry Tab'!A165)="","",TRIM('Entry Tab'!B165))</f>
        <v/>
      </c>
      <c r="E164" s="69" t="str">
        <f>IF(B164="Subscriber",'Entry Tab'!L165,"")</f>
        <v/>
      </c>
      <c r="F164" s="86" t="str">
        <f>IF('Entry Tab'!F165="","",'Entry Tab'!F165)</f>
        <v/>
      </c>
      <c r="G164" s="85" t="str">
        <f>IF(TRIM('Entry Tab'!G165)="","",TRIM('Entry Tab'!G165))</f>
        <v/>
      </c>
      <c r="H164" s="36" t="str">
        <f>IF(TRIM('Entry Tab'!A165)="","",IF(B164&lt;&gt;"Subscriber","",IF(AND(B164="Subscriber",OR(TRIM('Entry Tab'!AO165)&lt;&gt;"",TRIM('Entry Tab'!AN165)&lt;&gt;"",TRIM('Entry Tab'!AP165)&lt;&gt;"")),$AP$1,"0")))</f>
        <v/>
      </c>
      <c r="I164" s="71" t="str">
        <f>IF(TRIM('Entry Tab'!A165)="","","N")</f>
        <v/>
      </c>
      <c r="J164" s="42" t="str">
        <f>IF(B164&lt;&gt;"Subscriber","",IF('Entry Tab'!W165="",'QRS Subscriber Census Converter'!T164,IF('Entry Tab'!W165="Spousal Coverage",8,IF('Entry Tab'!W165="Medicare",11,IF('Entry Tab'!W165="Health coverage through another job",9,IF(OR('Entry Tab'!W165="Do not want",'Entry Tab'!W165="Other (provide reason here)"),12,10))))))</f>
        <v/>
      </c>
      <c r="K164" s="42" t="str">
        <f>IF(TRIM('Entry Tab'!A165)="","",IF(B164&lt;&gt;"Subscriber","",IF(AND(B164="Subscriber",dental="No"),13,IF(TRIM('Entry Tab'!X165)&lt;&gt;"",IF('Entry Tab'!X165="Spousal Coverage",8,13),IF(Z164="","",Z164)))))</f>
        <v/>
      </c>
      <c r="L164" s="36" t="str">
        <f t="shared" si="22"/>
        <v/>
      </c>
      <c r="M164" s="36" t="str">
        <f>IF(B164&lt;&gt;"Subscriber","",IF(disability="No",0,IF(AND(B164="Subscriber",'Entry Tab'!AE165&lt;&gt;""),1,0)))</f>
        <v/>
      </c>
      <c r="N164" s="37" t="str">
        <f>IF(B164&lt;&gt;"Subscriber","",IF(AND(B164="Subscriber",otherLoc="No"),workZip,'Entry Tab'!P165))</f>
        <v/>
      </c>
      <c r="O164" s="112"/>
      <c r="P164" s="36" t="str">
        <f t="shared" si="30"/>
        <v/>
      </c>
      <c r="Q164" s="36" t="str">
        <f>IF('Entry Tab'!A165="","",IF(TRIM('Entry Tab'!E165)="","Subscriber",IF(OR(TRIM('Entry Tab'!E165)="Wife",TRIM('Entry Tab'!E165)="Husband"),"Spouse","Child")))</f>
        <v/>
      </c>
      <c r="R164" s="44" t="str">
        <f>IF(B164="","",IF('Entry Tab'!W165&lt;&gt;"",0,IF(Q164="Subscriber",1,IF(Q164="Spouse",1,0.01))))</f>
        <v/>
      </c>
      <c r="S164" s="44" t="str">
        <f t="shared" si="23"/>
        <v/>
      </c>
      <c r="T164" s="44" t="str">
        <f t="shared" si="24"/>
        <v/>
      </c>
      <c r="U164" s="113"/>
      <c r="V164" s="36" t="str">
        <f t="shared" si="31"/>
        <v/>
      </c>
      <c r="W164" s="36" t="str">
        <f>IF('Entry Tab'!A165="","",IF('Entry Tab'!X165&lt;&gt;"","Waive",IF(TRIM('Entry Tab'!E165)="","Subscriber",IF(OR(TRIM('Entry Tab'!E165)="Wife",TRIM('Entry Tab'!E165)="Husband"),"Spouse","Child"))))</f>
        <v/>
      </c>
      <c r="X164" s="44" t="str">
        <f t="shared" si="25"/>
        <v/>
      </c>
      <c r="Y164" s="44" t="str">
        <f t="shared" si="26"/>
        <v/>
      </c>
      <c r="Z164" s="44" t="str">
        <f t="shared" si="27"/>
        <v/>
      </c>
      <c r="AB164" s="36" t="str">
        <f t="shared" si="32"/>
        <v/>
      </c>
      <c r="AC164" s="36" t="str">
        <f>IF('Entry Tab'!A165="","",IF(TRIM('Entry Tab'!E165)="","Subscriber",IF(OR(TRIM('Entry Tab'!E165)="Wife",TRIM('Entry Tab'!E165)="Husband"),"Spouse","Child")))</f>
        <v/>
      </c>
      <c r="AD164" s="44" t="str">
        <f>IF(B164="","",IF('Entry Tab'!AC165="",0,1))</f>
        <v/>
      </c>
      <c r="AE164" s="44" t="str">
        <f t="shared" si="28"/>
        <v/>
      </c>
      <c r="AF164" s="44" t="str">
        <f>IF(AE164="","",IF(AC164&lt;&gt;"Subscriber","",IF('Entry Tab'!AC165="","0",AE164)))</f>
        <v/>
      </c>
    </row>
    <row r="165" spans="1:32" x14ac:dyDescent="0.2">
      <c r="A165" s="36" t="str">
        <f t="shared" si="29"/>
        <v/>
      </c>
      <c r="B165" s="36" t="str">
        <f>IF('Entry Tab'!A166="","",IF(TRIM('Entry Tab'!E166)="","Subscriber",IF(OR(TRIM('Entry Tab'!E166)="Wife",TRIM('Entry Tab'!E166)="Husband"),"Spouse","Child")))</f>
        <v/>
      </c>
      <c r="C165" s="85" t="str">
        <f>IF(TRIM('Entry Tab'!A166)="","",TRIM('Entry Tab'!A166))</f>
        <v/>
      </c>
      <c r="D165" s="85" t="str">
        <f>IF(TRIM('Entry Tab'!A166)="","",TRIM('Entry Tab'!B166))</f>
        <v/>
      </c>
      <c r="E165" s="69" t="str">
        <f>IF(B165="Subscriber",'Entry Tab'!L166,"")</f>
        <v/>
      </c>
      <c r="F165" s="86" t="str">
        <f>IF('Entry Tab'!F166="","",'Entry Tab'!F166)</f>
        <v/>
      </c>
      <c r="G165" s="85" t="str">
        <f>IF(TRIM('Entry Tab'!G166)="","",TRIM('Entry Tab'!G166))</f>
        <v/>
      </c>
      <c r="H165" s="36" t="str">
        <f>IF(TRIM('Entry Tab'!A166)="","",IF(B165&lt;&gt;"Subscriber","",IF(AND(B165="Subscriber",OR(TRIM('Entry Tab'!AO166)&lt;&gt;"",TRIM('Entry Tab'!AN166)&lt;&gt;"",TRIM('Entry Tab'!AP166)&lt;&gt;"")),$AP$1,"0")))</f>
        <v/>
      </c>
      <c r="I165" s="71" t="str">
        <f>IF(TRIM('Entry Tab'!A166)="","","N")</f>
        <v/>
      </c>
      <c r="J165" s="42" t="str">
        <f>IF(B165&lt;&gt;"Subscriber","",IF('Entry Tab'!W166="",'QRS Subscriber Census Converter'!T165,IF('Entry Tab'!W166="Spousal Coverage",8,IF('Entry Tab'!W166="Medicare",11,IF('Entry Tab'!W166="Health coverage through another job",9,IF(OR('Entry Tab'!W166="Do not want",'Entry Tab'!W166="Other (provide reason here)"),12,10))))))</f>
        <v/>
      </c>
      <c r="K165" s="42" t="str">
        <f>IF(TRIM('Entry Tab'!A166)="","",IF(B165&lt;&gt;"Subscriber","",IF(AND(B165="Subscriber",dental="No"),13,IF(TRIM('Entry Tab'!X166)&lt;&gt;"",IF('Entry Tab'!X166="Spousal Coverage",8,13),IF(Z165="","",Z165)))))</f>
        <v/>
      </c>
      <c r="L165" s="36" t="str">
        <f t="shared" si="22"/>
        <v/>
      </c>
      <c r="M165" s="36" t="str">
        <f>IF(B165&lt;&gt;"Subscriber","",IF(disability="No",0,IF(AND(B165="Subscriber",'Entry Tab'!AE166&lt;&gt;""),1,0)))</f>
        <v/>
      </c>
      <c r="N165" s="37" t="str">
        <f>IF(B165&lt;&gt;"Subscriber","",IF(AND(B165="Subscriber",otherLoc="No"),workZip,'Entry Tab'!P166))</f>
        <v/>
      </c>
      <c r="O165" s="112"/>
      <c r="P165" s="36" t="str">
        <f t="shared" si="30"/>
        <v/>
      </c>
      <c r="Q165" s="36" t="str">
        <f>IF('Entry Tab'!A166="","",IF(TRIM('Entry Tab'!E166)="","Subscriber",IF(OR(TRIM('Entry Tab'!E166)="Wife",TRIM('Entry Tab'!E166)="Husband"),"Spouse","Child")))</f>
        <v/>
      </c>
      <c r="R165" s="44" t="str">
        <f>IF(B165="","",IF('Entry Tab'!W166&lt;&gt;"",0,IF(Q165="Subscriber",1,IF(Q165="Spouse",1,0.01))))</f>
        <v/>
      </c>
      <c r="S165" s="44" t="str">
        <f t="shared" si="23"/>
        <v/>
      </c>
      <c r="T165" s="44" t="str">
        <f t="shared" si="24"/>
        <v/>
      </c>
      <c r="U165" s="113"/>
      <c r="V165" s="36" t="str">
        <f t="shared" si="31"/>
        <v/>
      </c>
      <c r="W165" s="36" t="str">
        <f>IF('Entry Tab'!A166="","",IF('Entry Tab'!X166&lt;&gt;"","Waive",IF(TRIM('Entry Tab'!E166)="","Subscriber",IF(OR(TRIM('Entry Tab'!E166)="Wife",TRIM('Entry Tab'!E166)="Husband"),"Spouse","Child"))))</f>
        <v/>
      </c>
      <c r="X165" s="44" t="str">
        <f t="shared" si="25"/>
        <v/>
      </c>
      <c r="Y165" s="44" t="str">
        <f t="shared" si="26"/>
        <v/>
      </c>
      <c r="Z165" s="44" t="str">
        <f t="shared" si="27"/>
        <v/>
      </c>
      <c r="AB165" s="36" t="str">
        <f t="shared" si="32"/>
        <v/>
      </c>
      <c r="AC165" s="36" t="str">
        <f>IF('Entry Tab'!A166="","",IF(TRIM('Entry Tab'!E166)="","Subscriber",IF(OR(TRIM('Entry Tab'!E166)="Wife",TRIM('Entry Tab'!E166)="Husband"),"Spouse","Child")))</f>
        <v/>
      </c>
      <c r="AD165" s="44" t="str">
        <f>IF(B165="","",IF('Entry Tab'!AC166="",0,1))</f>
        <v/>
      </c>
      <c r="AE165" s="44" t="str">
        <f t="shared" si="28"/>
        <v/>
      </c>
      <c r="AF165" s="44" t="str">
        <f>IF(AE165="","",IF(AC165&lt;&gt;"Subscriber","",IF('Entry Tab'!AC166="","0",AE165)))</f>
        <v/>
      </c>
    </row>
    <row r="166" spans="1:32" x14ac:dyDescent="0.2">
      <c r="A166" s="36" t="str">
        <f t="shared" si="29"/>
        <v/>
      </c>
      <c r="B166" s="36" t="str">
        <f>IF('Entry Tab'!A167="","",IF(TRIM('Entry Tab'!E167)="","Subscriber",IF(OR(TRIM('Entry Tab'!E167)="Wife",TRIM('Entry Tab'!E167)="Husband"),"Spouse","Child")))</f>
        <v/>
      </c>
      <c r="C166" s="85" t="str">
        <f>IF(TRIM('Entry Tab'!A167)="","",TRIM('Entry Tab'!A167))</f>
        <v/>
      </c>
      <c r="D166" s="85" t="str">
        <f>IF(TRIM('Entry Tab'!A167)="","",TRIM('Entry Tab'!B167))</f>
        <v/>
      </c>
      <c r="E166" s="69" t="str">
        <f>IF(B166="Subscriber",'Entry Tab'!L167,"")</f>
        <v/>
      </c>
      <c r="F166" s="86" t="str">
        <f>IF('Entry Tab'!F167="","",'Entry Tab'!F167)</f>
        <v/>
      </c>
      <c r="G166" s="85" t="str">
        <f>IF(TRIM('Entry Tab'!G167)="","",TRIM('Entry Tab'!G167))</f>
        <v/>
      </c>
      <c r="H166" s="36" t="str">
        <f>IF(TRIM('Entry Tab'!A167)="","",IF(B166&lt;&gt;"Subscriber","",IF(AND(B166="Subscriber",OR(TRIM('Entry Tab'!AO167)&lt;&gt;"",TRIM('Entry Tab'!AN167)&lt;&gt;"",TRIM('Entry Tab'!AP167)&lt;&gt;"")),$AP$1,"0")))</f>
        <v/>
      </c>
      <c r="I166" s="71" t="str">
        <f>IF(TRIM('Entry Tab'!A167)="","","N")</f>
        <v/>
      </c>
      <c r="J166" s="42" t="str">
        <f>IF(B166&lt;&gt;"Subscriber","",IF('Entry Tab'!W167="",'QRS Subscriber Census Converter'!T166,IF('Entry Tab'!W167="Spousal Coverage",8,IF('Entry Tab'!W167="Medicare",11,IF('Entry Tab'!W167="Health coverage through another job",9,IF(OR('Entry Tab'!W167="Do not want",'Entry Tab'!W167="Other (provide reason here)"),12,10))))))</f>
        <v/>
      </c>
      <c r="K166" s="42" t="str">
        <f>IF(TRIM('Entry Tab'!A167)="","",IF(B166&lt;&gt;"Subscriber","",IF(AND(B166="Subscriber",dental="No"),13,IF(TRIM('Entry Tab'!X167)&lt;&gt;"",IF('Entry Tab'!X167="Spousal Coverage",8,13),IF(Z166="","",Z166)))))</f>
        <v/>
      </c>
      <c r="L166" s="36" t="str">
        <f t="shared" si="22"/>
        <v/>
      </c>
      <c r="M166" s="36" t="str">
        <f>IF(B166&lt;&gt;"Subscriber","",IF(disability="No",0,IF(AND(B166="Subscriber",'Entry Tab'!AE167&lt;&gt;""),1,0)))</f>
        <v/>
      </c>
      <c r="N166" s="37" t="str">
        <f>IF(B166&lt;&gt;"Subscriber","",IF(AND(B166="Subscriber",otherLoc="No"),workZip,'Entry Tab'!P167))</f>
        <v/>
      </c>
      <c r="O166" s="112"/>
      <c r="P166" s="36" t="str">
        <f t="shared" si="30"/>
        <v/>
      </c>
      <c r="Q166" s="36" t="str">
        <f>IF('Entry Tab'!A167="","",IF(TRIM('Entry Tab'!E167)="","Subscriber",IF(OR(TRIM('Entry Tab'!E167)="Wife",TRIM('Entry Tab'!E167)="Husband"),"Spouse","Child")))</f>
        <v/>
      </c>
      <c r="R166" s="44" t="str">
        <f>IF(B166="","",IF('Entry Tab'!W167&lt;&gt;"",0,IF(Q166="Subscriber",1,IF(Q166="Spouse",1,0.01))))</f>
        <v/>
      </c>
      <c r="S166" s="44" t="str">
        <f t="shared" si="23"/>
        <v/>
      </c>
      <c r="T166" s="44" t="str">
        <f t="shared" si="24"/>
        <v/>
      </c>
      <c r="U166" s="113"/>
      <c r="V166" s="36" t="str">
        <f t="shared" si="31"/>
        <v/>
      </c>
      <c r="W166" s="36" t="str">
        <f>IF('Entry Tab'!A167="","",IF('Entry Tab'!X167&lt;&gt;"","Waive",IF(TRIM('Entry Tab'!E167)="","Subscriber",IF(OR(TRIM('Entry Tab'!E167)="Wife",TRIM('Entry Tab'!E167)="Husband"),"Spouse","Child"))))</f>
        <v/>
      </c>
      <c r="X166" s="44" t="str">
        <f t="shared" si="25"/>
        <v/>
      </c>
      <c r="Y166" s="44" t="str">
        <f t="shared" si="26"/>
        <v/>
      </c>
      <c r="Z166" s="44" t="str">
        <f t="shared" si="27"/>
        <v/>
      </c>
      <c r="AB166" s="36" t="str">
        <f t="shared" si="32"/>
        <v/>
      </c>
      <c r="AC166" s="36" t="str">
        <f>IF('Entry Tab'!A167="","",IF(TRIM('Entry Tab'!E167)="","Subscriber",IF(OR(TRIM('Entry Tab'!E167)="Wife",TRIM('Entry Tab'!E167)="Husband"),"Spouse","Child")))</f>
        <v/>
      </c>
      <c r="AD166" s="44" t="str">
        <f>IF(B166="","",IF('Entry Tab'!AC167="",0,1))</f>
        <v/>
      </c>
      <c r="AE166" s="44" t="str">
        <f t="shared" si="28"/>
        <v/>
      </c>
      <c r="AF166" s="44" t="str">
        <f>IF(AE166="","",IF(AC166&lt;&gt;"Subscriber","",IF('Entry Tab'!AC167="","0",AE166)))</f>
        <v/>
      </c>
    </row>
    <row r="167" spans="1:32" x14ac:dyDescent="0.2">
      <c r="A167" s="36" t="str">
        <f t="shared" si="29"/>
        <v/>
      </c>
      <c r="B167" s="36" t="str">
        <f>IF('Entry Tab'!A168="","",IF(TRIM('Entry Tab'!E168)="","Subscriber",IF(OR(TRIM('Entry Tab'!E168)="Wife",TRIM('Entry Tab'!E168)="Husband"),"Spouse","Child")))</f>
        <v/>
      </c>
      <c r="C167" s="85" t="str">
        <f>IF(TRIM('Entry Tab'!A168)="","",TRIM('Entry Tab'!A168))</f>
        <v/>
      </c>
      <c r="D167" s="85" t="str">
        <f>IF(TRIM('Entry Tab'!A168)="","",TRIM('Entry Tab'!B168))</f>
        <v/>
      </c>
      <c r="E167" s="69" t="str">
        <f>IF(B167="Subscriber",'Entry Tab'!L168,"")</f>
        <v/>
      </c>
      <c r="F167" s="86" t="str">
        <f>IF('Entry Tab'!F168="","",'Entry Tab'!F168)</f>
        <v/>
      </c>
      <c r="G167" s="85" t="str">
        <f>IF(TRIM('Entry Tab'!G168)="","",TRIM('Entry Tab'!G168))</f>
        <v/>
      </c>
      <c r="H167" s="36" t="str">
        <f>IF(TRIM('Entry Tab'!A168)="","",IF(B167&lt;&gt;"Subscriber","",IF(AND(B167="Subscriber",OR(TRIM('Entry Tab'!AO168)&lt;&gt;"",TRIM('Entry Tab'!AN168)&lt;&gt;"",TRIM('Entry Tab'!AP168)&lt;&gt;"")),$AP$1,"0")))</f>
        <v/>
      </c>
      <c r="I167" s="71" t="str">
        <f>IF(TRIM('Entry Tab'!A168)="","","N")</f>
        <v/>
      </c>
      <c r="J167" s="42" t="str">
        <f>IF(B167&lt;&gt;"Subscriber","",IF('Entry Tab'!W168="",'QRS Subscriber Census Converter'!T167,IF('Entry Tab'!W168="Spousal Coverage",8,IF('Entry Tab'!W168="Medicare",11,IF('Entry Tab'!W168="Health coverage through another job",9,IF(OR('Entry Tab'!W168="Do not want",'Entry Tab'!W168="Other (provide reason here)"),12,10))))))</f>
        <v/>
      </c>
      <c r="K167" s="42" t="str">
        <f>IF(TRIM('Entry Tab'!A168)="","",IF(B167&lt;&gt;"Subscriber","",IF(AND(B167="Subscriber",dental="No"),13,IF(TRIM('Entry Tab'!X168)&lt;&gt;"",IF('Entry Tab'!X168="Spousal Coverage",8,13),IF(Z167="","",Z167)))))</f>
        <v/>
      </c>
      <c r="L167" s="36" t="str">
        <f t="shared" si="22"/>
        <v/>
      </c>
      <c r="M167" s="36" t="str">
        <f>IF(B167&lt;&gt;"Subscriber","",IF(disability="No",0,IF(AND(B167="Subscriber",'Entry Tab'!AE168&lt;&gt;""),1,0)))</f>
        <v/>
      </c>
      <c r="N167" s="37" t="str">
        <f>IF(B167&lt;&gt;"Subscriber","",IF(AND(B167="Subscriber",otherLoc="No"),workZip,'Entry Tab'!P168))</f>
        <v/>
      </c>
      <c r="O167" s="112"/>
      <c r="P167" s="36" t="str">
        <f t="shared" si="30"/>
        <v/>
      </c>
      <c r="Q167" s="36" t="str">
        <f>IF('Entry Tab'!A168="","",IF(TRIM('Entry Tab'!E168)="","Subscriber",IF(OR(TRIM('Entry Tab'!E168)="Wife",TRIM('Entry Tab'!E168)="Husband"),"Spouse","Child")))</f>
        <v/>
      </c>
      <c r="R167" s="44" t="str">
        <f>IF(B167="","",IF('Entry Tab'!W168&lt;&gt;"",0,IF(Q167="Subscriber",1,IF(Q167="Spouse",1,0.01))))</f>
        <v/>
      </c>
      <c r="S167" s="44" t="str">
        <f t="shared" si="23"/>
        <v/>
      </c>
      <c r="T167" s="44" t="str">
        <f t="shared" si="24"/>
        <v/>
      </c>
      <c r="U167" s="113"/>
      <c r="V167" s="36" t="str">
        <f t="shared" si="31"/>
        <v/>
      </c>
      <c r="W167" s="36" t="str">
        <f>IF('Entry Tab'!A168="","",IF('Entry Tab'!X168&lt;&gt;"","Waive",IF(TRIM('Entry Tab'!E168)="","Subscriber",IF(OR(TRIM('Entry Tab'!E168)="Wife",TRIM('Entry Tab'!E168)="Husband"),"Spouse","Child"))))</f>
        <v/>
      </c>
      <c r="X167" s="44" t="str">
        <f t="shared" si="25"/>
        <v/>
      </c>
      <c r="Y167" s="44" t="str">
        <f t="shared" si="26"/>
        <v/>
      </c>
      <c r="Z167" s="44" t="str">
        <f t="shared" si="27"/>
        <v/>
      </c>
      <c r="AB167" s="36" t="str">
        <f t="shared" si="32"/>
        <v/>
      </c>
      <c r="AC167" s="36" t="str">
        <f>IF('Entry Tab'!A168="","",IF(TRIM('Entry Tab'!E168)="","Subscriber",IF(OR(TRIM('Entry Tab'!E168)="Wife",TRIM('Entry Tab'!E168)="Husband"),"Spouse","Child")))</f>
        <v/>
      </c>
      <c r="AD167" s="44" t="str">
        <f>IF(B167="","",IF('Entry Tab'!AC168="",0,1))</f>
        <v/>
      </c>
      <c r="AE167" s="44" t="str">
        <f t="shared" si="28"/>
        <v/>
      </c>
      <c r="AF167" s="44" t="str">
        <f>IF(AE167="","",IF(AC167&lt;&gt;"Subscriber","",IF('Entry Tab'!AC168="","0",AE167)))</f>
        <v/>
      </c>
    </row>
    <row r="168" spans="1:32" x14ac:dyDescent="0.2">
      <c r="A168" s="36" t="str">
        <f t="shared" si="29"/>
        <v/>
      </c>
      <c r="B168" s="36" t="str">
        <f>IF('Entry Tab'!A169="","",IF(TRIM('Entry Tab'!E169)="","Subscriber",IF(OR(TRIM('Entry Tab'!E169)="Wife",TRIM('Entry Tab'!E169)="Husband"),"Spouse","Child")))</f>
        <v/>
      </c>
      <c r="C168" s="85" t="str">
        <f>IF(TRIM('Entry Tab'!A169)="","",TRIM('Entry Tab'!A169))</f>
        <v/>
      </c>
      <c r="D168" s="85" t="str">
        <f>IF(TRIM('Entry Tab'!A169)="","",TRIM('Entry Tab'!B169))</f>
        <v/>
      </c>
      <c r="E168" s="69" t="str">
        <f>IF(B168="Subscriber",'Entry Tab'!L169,"")</f>
        <v/>
      </c>
      <c r="F168" s="86" t="str">
        <f>IF('Entry Tab'!F169="","",'Entry Tab'!F169)</f>
        <v/>
      </c>
      <c r="G168" s="85" t="str">
        <f>IF(TRIM('Entry Tab'!G169)="","",TRIM('Entry Tab'!G169))</f>
        <v/>
      </c>
      <c r="H168" s="36" t="str">
        <f>IF(TRIM('Entry Tab'!A169)="","",IF(B168&lt;&gt;"Subscriber","",IF(AND(B168="Subscriber",OR(TRIM('Entry Tab'!AO169)&lt;&gt;"",TRIM('Entry Tab'!AN169)&lt;&gt;"",TRIM('Entry Tab'!AP169)&lt;&gt;"")),$AP$1,"0")))</f>
        <v/>
      </c>
      <c r="I168" s="71" t="str">
        <f>IF(TRIM('Entry Tab'!A169)="","","N")</f>
        <v/>
      </c>
      <c r="J168" s="42" t="str">
        <f>IF(B168&lt;&gt;"Subscriber","",IF('Entry Tab'!W169="",'QRS Subscriber Census Converter'!T168,IF('Entry Tab'!W169="Spousal Coverage",8,IF('Entry Tab'!W169="Medicare",11,IF('Entry Tab'!W169="Health coverage through another job",9,IF(OR('Entry Tab'!W169="Do not want",'Entry Tab'!W169="Other (provide reason here)"),12,10))))))</f>
        <v/>
      </c>
      <c r="K168" s="42" t="str">
        <f>IF(TRIM('Entry Tab'!A169)="","",IF(B168&lt;&gt;"Subscriber","",IF(AND(B168="Subscriber",dental="No"),13,IF(TRIM('Entry Tab'!X169)&lt;&gt;"",IF('Entry Tab'!X169="Spousal Coverage",8,13),IF(Z168="","",Z168)))))</f>
        <v/>
      </c>
      <c r="L168" s="36" t="str">
        <f t="shared" si="22"/>
        <v/>
      </c>
      <c r="M168" s="36" t="str">
        <f>IF(B168&lt;&gt;"Subscriber","",IF(disability="No",0,IF(AND(B168="Subscriber",'Entry Tab'!AE169&lt;&gt;""),1,0)))</f>
        <v/>
      </c>
      <c r="N168" s="37" t="str">
        <f>IF(B168&lt;&gt;"Subscriber","",IF(AND(B168="Subscriber",otherLoc="No"),workZip,'Entry Tab'!P169))</f>
        <v/>
      </c>
      <c r="O168" s="112"/>
      <c r="P168" s="36" t="str">
        <f t="shared" si="30"/>
        <v/>
      </c>
      <c r="Q168" s="36" t="str">
        <f>IF('Entry Tab'!A169="","",IF(TRIM('Entry Tab'!E169)="","Subscriber",IF(OR(TRIM('Entry Tab'!E169)="Wife",TRIM('Entry Tab'!E169)="Husband"),"Spouse","Child")))</f>
        <v/>
      </c>
      <c r="R168" s="44" t="str">
        <f>IF(B168="","",IF('Entry Tab'!W169&lt;&gt;"",0,IF(Q168="Subscriber",1,IF(Q168="Spouse",1,0.01))))</f>
        <v/>
      </c>
      <c r="S168" s="44" t="str">
        <f t="shared" si="23"/>
        <v/>
      </c>
      <c r="T168" s="44" t="str">
        <f t="shared" si="24"/>
        <v/>
      </c>
      <c r="U168" s="113"/>
      <c r="V168" s="36" t="str">
        <f t="shared" si="31"/>
        <v/>
      </c>
      <c r="W168" s="36" t="str">
        <f>IF('Entry Tab'!A169="","",IF('Entry Tab'!X169&lt;&gt;"","Waive",IF(TRIM('Entry Tab'!E169)="","Subscriber",IF(OR(TRIM('Entry Tab'!E169)="Wife",TRIM('Entry Tab'!E169)="Husband"),"Spouse","Child"))))</f>
        <v/>
      </c>
      <c r="X168" s="44" t="str">
        <f t="shared" si="25"/>
        <v/>
      </c>
      <c r="Y168" s="44" t="str">
        <f t="shared" si="26"/>
        <v/>
      </c>
      <c r="Z168" s="44" t="str">
        <f t="shared" si="27"/>
        <v/>
      </c>
      <c r="AB168" s="36" t="str">
        <f t="shared" si="32"/>
        <v/>
      </c>
      <c r="AC168" s="36" t="str">
        <f>IF('Entry Tab'!A169="","",IF(TRIM('Entry Tab'!E169)="","Subscriber",IF(OR(TRIM('Entry Tab'!E169)="Wife",TRIM('Entry Tab'!E169)="Husband"),"Spouse","Child")))</f>
        <v/>
      </c>
      <c r="AD168" s="44" t="str">
        <f>IF(B168="","",IF('Entry Tab'!AC169="",0,1))</f>
        <v/>
      </c>
      <c r="AE168" s="44" t="str">
        <f t="shared" si="28"/>
        <v/>
      </c>
      <c r="AF168" s="44" t="str">
        <f>IF(AE168="","",IF(AC168&lt;&gt;"Subscriber","",IF('Entry Tab'!AC169="","0",AE168)))</f>
        <v/>
      </c>
    </row>
    <row r="169" spans="1:32" x14ac:dyDescent="0.2">
      <c r="A169" s="36" t="str">
        <f t="shared" si="29"/>
        <v/>
      </c>
      <c r="B169" s="36" t="str">
        <f>IF('Entry Tab'!A170="","",IF(TRIM('Entry Tab'!E170)="","Subscriber",IF(OR(TRIM('Entry Tab'!E170)="Wife",TRIM('Entry Tab'!E170)="Husband"),"Spouse","Child")))</f>
        <v/>
      </c>
      <c r="C169" s="85" t="str">
        <f>IF(TRIM('Entry Tab'!A170)="","",TRIM('Entry Tab'!A170))</f>
        <v/>
      </c>
      <c r="D169" s="85" t="str">
        <f>IF(TRIM('Entry Tab'!A170)="","",TRIM('Entry Tab'!B170))</f>
        <v/>
      </c>
      <c r="E169" s="69" t="str">
        <f>IF(B169="Subscriber",'Entry Tab'!L170,"")</f>
        <v/>
      </c>
      <c r="F169" s="86" t="str">
        <f>IF('Entry Tab'!F170="","",'Entry Tab'!F170)</f>
        <v/>
      </c>
      <c r="G169" s="85" t="str">
        <f>IF(TRIM('Entry Tab'!G170)="","",TRIM('Entry Tab'!G170))</f>
        <v/>
      </c>
      <c r="H169" s="36" t="str">
        <f>IF(TRIM('Entry Tab'!A170)="","",IF(B169&lt;&gt;"Subscriber","",IF(AND(B169="Subscriber",OR(TRIM('Entry Tab'!AO170)&lt;&gt;"",TRIM('Entry Tab'!AN170)&lt;&gt;"",TRIM('Entry Tab'!AP170)&lt;&gt;"")),$AP$1,"0")))</f>
        <v/>
      </c>
      <c r="I169" s="71" t="str">
        <f>IF(TRIM('Entry Tab'!A170)="","","N")</f>
        <v/>
      </c>
      <c r="J169" s="42" t="str">
        <f>IF(B169&lt;&gt;"Subscriber","",IF('Entry Tab'!W170="",'QRS Subscriber Census Converter'!T169,IF('Entry Tab'!W170="Spousal Coverage",8,IF('Entry Tab'!W170="Medicare",11,IF('Entry Tab'!W170="Health coverage through another job",9,IF(OR('Entry Tab'!W170="Do not want",'Entry Tab'!W170="Other (provide reason here)"),12,10))))))</f>
        <v/>
      </c>
      <c r="K169" s="42" t="str">
        <f>IF(TRIM('Entry Tab'!A170)="","",IF(B169&lt;&gt;"Subscriber","",IF(AND(B169="Subscriber",dental="No"),13,IF(TRIM('Entry Tab'!X170)&lt;&gt;"",IF('Entry Tab'!X170="Spousal Coverage",8,13),IF(Z169="","",Z169)))))</f>
        <v/>
      </c>
      <c r="L169" s="36" t="str">
        <f t="shared" si="22"/>
        <v/>
      </c>
      <c r="M169" s="36" t="str">
        <f>IF(B169&lt;&gt;"Subscriber","",IF(disability="No",0,IF(AND(B169="Subscriber",'Entry Tab'!AE170&lt;&gt;""),1,0)))</f>
        <v/>
      </c>
      <c r="N169" s="37" t="str">
        <f>IF(B169&lt;&gt;"Subscriber","",IF(AND(B169="Subscriber",otherLoc="No"),workZip,'Entry Tab'!P170))</f>
        <v/>
      </c>
      <c r="O169" s="112"/>
      <c r="P169" s="36" t="str">
        <f t="shared" si="30"/>
        <v/>
      </c>
      <c r="Q169" s="36" t="str">
        <f>IF('Entry Tab'!A170="","",IF(TRIM('Entry Tab'!E170)="","Subscriber",IF(OR(TRIM('Entry Tab'!E170)="Wife",TRIM('Entry Tab'!E170)="Husband"),"Spouse","Child")))</f>
        <v/>
      </c>
      <c r="R169" s="44" t="str">
        <f>IF(B169="","",IF('Entry Tab'!W170&lt;&gt;"",0,IF(Q169="Subscriber",1,IF(Q169="Spouse",1,0.01))))</f>
        <v/>
      </c>
      <c r="S169" s="44" t="str">
        <f t="shared" si="23"/>
        <v/>
      </c>
      <c r="T169" s="44" t="str">
        <f t="shared" si="24"/>
        <v/>
      </c>
      <c r="U169" s="113"/>
      <c r="V169" s="36" t="str">
        <f t="shared" si="31"/>
        <v/>
      </c>
      <c r="W169" s="36" t="str">
        <f>IF('Entry Tab'!A170="","",IF('Entry Tab'!X170&lt;&gt;"","Waive",IF(TRIM('Entry Tab'!E170)="","Subscriber",IF(OR(TRIM('Entry Tab'!E170)="Wife",TRIM('Entry Tab'!E170)="Husband"),"Spouse","Child"))))</f>
        <v/>
      </c>
      <c r="X169" s="44" t="str">
        <f t="shared" si="25"/>
        <v/>
      </c>
      <c r="Y169" s="44" t="str">
        <f t="shared" si="26"/>
        <v/>
      </c>
      <c r="Z169" s="44" t="str">
        <f t="shared" si="27"/>
        <v/>
      </c>
      <c r="AB169" s="36" t="str">
        <f t="shared" si="32"/>
        <v/>
      </c>
      <c r="AC169" s="36" t="str">
        <f>IF('Entry Tab'!A170="","",IF(TRIM('Entry Tab'!E170)="","Subscriber",IF(OR(TRIM('Entry Tab'!E170)="Wife",TRIM('Entry Tab'!E170)="Husband"),"Spouse","Child")))</f>
        <v/>
      </c>
      <c r="AD169" s="44" t="str">
        <f>IF(B169="","",IF('Entry Tab'!AC170="",0,1))</f>
        <v/>
      </c>
      <c r="AE169" s="44" t="str">
        <f t="shared" si="28"/>
        <v/>
      </c>
      <c r="AF169" s="44" t="str">
        <f>IF(AE169="","",IF(AC169&lt;&gt;"Subscriber","",IF('Entry Tab'!AC170="","0",AE169)))</f>
        <v/>
      </c>
    </row>
    <row r="170" spans="1:32" x14ac:dyDescent="0.2">
      <c r="A170" s="36" t="str">
        <f t="shared" si="29"/>
        <v/>
      </c>
      <c r="B170" s="36" t="str">
        <f>IF('Entry Tab'!A171="","",IF(TRIM('Entry Tab'!E171)="","Subscriber",IF(OR(TRIM('Entry Tab'!E171)="Wife",TRIM('Entry Tab'!E171)="Husband"),"Spouse","Child")))</f>
        <v/>
      </c>
      <c r="C170" s="85" t="str">
        <f>IF(TRIM('Entry Tab'!A171)="","",TRIM('Entry Tab'!A171))</f>
        <v/>
      </c>
      <c r="D170" s="85" t="str">
        <f>IF(TRIM('Entry Tab'!A171)="","",TRIM('Entry Tab'!B171))</f>
        <v/>
      </c>
      <c r="E170" s="69" t="str">
        <f>IF(B170="Subscriber",'Entry Tab'!L171,"")</f>
        <v/>
      </c>
      <c r="F170" s="86" t="str">
        <f>IF('Entry Tab'!F171="","",'Entry Tab'!F171)</f>
        <v/>
      </c>
      <c r="G170" s="85" t="str">
        <f>IF(TRIM('Entry Tab'!G171)="","",TRIM('Entry Tab'!G171))</f>
        <v/>
      </c>
      <c r="H170" s="36" t="str">
        <f>IF(TRIM('Entry Tab'!A171)="","",IF(B170&lt;&gt;"Subscriber","",IF(AND(B170="Subscriber",OR(TRIM('Entry Tab'!AO171)&lt;&gt;"",TRIM('Entry Tab'!AN171)&lt;&gt;"",TRIM('Entry Tab'!AP171)&lt;&gt;"")),$AP$1,"0")))</f>
        <v/>
      </c>
      <c r="I170" s="71" t="str">
        <f>IF(TRIM('Entry Tab'!A171)="","","N")</f>
        <v/>
      </c>
      <c r="J170" s="42" t="str">
        <f>IF(B170&lt;&gt;"Subscriber","",IF('Entry Tab'!W171="",'QRS Subscriber Census Converter'!T170,IF('Entry Tab'!W171="Spousal Coverage",8,IF('Entry Tab'!W171="Medicare",11,IF('Entry Tab'!W171="Health coverage through another job",9,IF(OR('Entry Tab'!W171="Do not want",'Entry Tab'!W171="Other (provide reason here)"),12,10))))))</f>
        <v/>
      </c>
      <c r="K170" s="42" t="str">
        <f>IF(TRIM('Entry Tab'!A171)="","",IF(B170&lt;&gt;"Subscriber","",IF(AND(B170="Subscriber",dental="No"),13,IF(TRIM('Entry Tab'!X171)&lt;&gt;"",IF('Entry Tab'!X171="Spousal Coverage",8,13),IF(Z170="","",Z170)))))</f>
        <v/>
      </c>
      <c r="L170" s="36" t="str">
        <f t="shared" si="22"/>
        <v/>
      </c>
      <c r="M170" s="36" t="str">
        <f>IF(B170&lt;&gt;"Subscriber","",IF(disability="No",0,IF(AND(B170="Subscriber",'Entry Tab'!AE171&lt;&gt;""),1,0)))</f>
        <v/>
      </c>
      <c r="N170" s="37" t="str">
        <f>IF(B170&lt;&gt;"Subscriber","",IF(AND(B170="Subscriber",otherLoc="No"),workZip,'Entry Tab'!P171))</f>
        <v/>
      </c>
      <c r="O170" s="112"/>
      <c r="P170" s="36" t="str">
        <f t="shared" si="30"/>
        <v/>
      </c>
      <c r="Q170" s="36" t="str">
        <f>IF('Entry Tab'!A171="","",IF(TRIM('Entry Tab'!E171)="","Subscriber",IF(OR(TRIM('Entry Tab'!E171)="Wife",TRIM('Entry Tab'!E171)="Husband"),"Spouse","Child")))</f>
        <v/>
      </c>
      <c r="R170" s="44" t="str">
        <f>IF(B170="","",IF('Entry Tab'!W171&lt;&gt;"",0,IF(Q170="Subscriber",1,IF(Q170="Spouse",1,0.01))))</f>
        <v/>
      </c>
      <c r="S170" s="44" t="str">
        <f t="shared" si="23"/>
        <v/>
      </c>
      <c r="T170" s="44" t="str">
        <f t="shared" si="24"/>
        <v/>
      </c>
      <c r="U170" s="113"/>
      <c r="V170" s="36" t="str">
        <f t="shared" si="31"/>
        <v/>
      </c>
      <c r="W170" s="36" t="str">
        <f>IF('Entry Tab'!A171="","",IF('Entry Tab'!X171&lt;&gt;"","Waive",IF(TRIM('Entry Tab'!E171)="","Subscriber",IF(OR(TRIM('Entry Tab'!E171)="Wife",TRIM('Entry Tab'!E171)="Husband"),"Spouse","Child"))))</f>
        <v/>
      </c>
      <c r="X170" s="44" t="str">
        <f t="shared" si="25"/>
        <v/>
      </c>
      <c r="Y170" s="44" t="str">
        <f t="shared" si="26"/>
        <v/>
      </c>
      <c r="Z170" s="44" t="str">
        <f t="shared" si="27"/>
        <v/>
      </c>
      <c r="AB170" s="36" t="str">
        <f t="shared" si="32"/>
        <v/>
      </c>
      <c r="AC170" s="36" t="str">
        <f>IF('Entry Tab'!A171="","",IF(TRIM('Entry Tab'!E171)="","Subscriber",IF(OR(TRIM('Entry Tab'!E171)="Wife",TRIM('Entry Tab'!E171)="Husband"),"Spouse","Child")))</f>
        <v/>
      </c>
      <c r="AD170" s="44" t="str">
        <f>IF(B170="","",IF('Entry Tab'!AC171="",0,1))</f>
        <v/>
      </c>
      <c r="AE170" s="44" t="str">
        <f t="shared" si="28"/>
        <v/>
      </c>
      <c r="AF170" s="44" t="str">
        <f>IF(AE170="","",IF(AC170&lt;&gt;"Subscriber","",IF('Entry Tab'!AC171="","0",AE170)))</f>
        <v/>
      </c>
    </row>
    <row r="171" spans="1:32" x14ac:dyDescent="0.2">
      <c r="A171" s="36" t="str">
        <f t="shared" si="29"/>
        <v/>
      </c>
      <c r="B171" s="36" t="str">
        <f>IF('Entry Tab'!A172="","",IF(TRIM('Entry Tab'!E172)="","Subscriber",IF(OR(TRIM('Entry Tab'!E172)="Wife",TRIM('Entry Tab'!E172)="Husband"),"Spouse","Child")))</f>
        <v/>
      </c>
      <c r="C171" s="85" t="str">
        <f>IF(TRIM('Entry Tab'!A172)="","",TRIM('Entry Tab'!A172))</f>
        <v/>
      </c>
      <c r="D171" s="85" t="str">
        <f>IF(TRIM('Entry Tab'!A172)="","",TRIM('Entry Tab'!B172))</f>
        <v/>
      </c>
      <c r="E171" s="69" t="str">
        <f>IF(B171="Subscriber",'Entry Tab'!L172,"")</f>
        <v/>
      </c>
      <c r="F171" s="86" t="str">
        <f>IF('Entry Tab'!F172="","",'Entry Tab'!F172)</f>
        <v/>
      </c>
      <c r="G171" s="85" t="str">
        <f>IF(TRIM('Entry Tab'!G172)="","",TRIM('Entry Tab'!G172))</f>
        <v/>
      </c>
      <c r="H171" s="36" t="str">
        <f>IF(TRIM('Entry Tab'!A172)="","",IF(B171&lt;&gt;"Subscriber","",IF(AND(B171="Subscriber",OR(TRIM('Entry Tab'!AO172)&lt;&gt;"",TRIM('Entry Tab'!AN172)&lt;&gt;"",TRIM('Entry Tab'!AP172)&lt;&gt;"")),$AP$1,"0")))</f>
        <v/>
      </c>
      <c r="I171" s="71" t="str">
        <f>IF(TRIM('Entry Tab'!A172)="","","N")</f>
        <v/>
      </c>
      <c r="J171" s="42" t="str">
        <f>IF(B171&lt;&gt;"Subscriber","",IF('Entry Tab'!W172="",'QRS Subscriber Census Converter'!T171,IF('Entry Tab'!W172="Spousal Coverage",8,IF('Entry Tab'!W172="Medicare",11,IF('Entry Tab'!W172="Health coverage through another job",9,IF(OR('Entry Tab'!W172="Do not want",'Entry Tab'!W172="Other (provide reason here)"),12,10))))))</f>
        <v/>
      </c>
      <c r="K171" s="42" t="str">
        <f>IF(TRIM('Entry Tab'!A172)="","",IF(B171&lt;&gt;"Subscriber","",IF(AND(B171="Subscriber",dental="No"),13,IF(TRIM('Entry Tab'!X172)&lt;&gt;"",IF('Entry Tab'!X172="Spousal Coverage",8,13),IF(Z171="","",Z171)))))</f>
        <v/>
      </c>
      <c r="L171" s="36" t="str">
        <f t="shared" si="22"/>
        <v/>
      </c>
      <c r="M171" s="36" t="str">
        <f>IF(B171&lt;&gt;"Subscriber","",IF(disability="No",0,IF(AND(B171="Subscriber",'Entry Tab'!AE172&lt;&gt;""),1,0)))</f>
        <v/>
      </c>
      <c r="N171" s="37" t="str">
        <f>IF(B171&lt;&gt;"Subscriber","",IF(AND(B171="Subscriber",otherLoc="No"),workZip,'Entry Tab'!P172))</f>
        <v/>
      </c>
      <c r="O171" s="112"/>
      <c r="P171" s="36" t="str">
        <f t="shared" si="30"/>
        <v/>
      </c>
      <c r="Q171" s="36" t="str">
        <f>IF('Entry Tab'!A172="","",IF(TRIM('Entry Tab'!E172)="","Subscriber",IF(OR(TRIM('Entry Tab'!E172)="Wife",TRIM('Entry Tab'!E172)="Husband"),"Spouse","Child")))</f>
        <v/>
      </c>
      <c r="R171" s="44" t="str">
        <f>IF(B171="","",IF('Entry Tab'!W172&lt;&gt;"",0,IF(Q171="Subscriber",1,IF(Q171="Spouse",1,0.01))))</f>
        <v/>
      </c>
      <c r="S171" s="44" t="str">
        <f t="shared" si="23"/>
        <v/>
      </c>
      <c r="T171" s="44" t="str">
        <f t="shared" si="24"/>
        <v/>
      </c>
      <c r="U171" s="113"/>
      <c r="V171" s="36" t="str">
        <f t="shared" si="31"/>
        <v/>
      </c>
      <c r="W171" s="36" t="str">
        <f>IF('Entry Tab'!A172="","",IF('Entry Tab'!X172&lt;&gt;"","Waive",IF(TRIM('Entry Tab'!E172)="","Subscriber",IF(OR(TRIM('Entry Tab'!E172)="Wife",TRIM('Entry Tab'!E172)="Husband"),"Spouse","Child"))))</f>
        <v/>
      </c>
      <c r="X171" s="44" t="str">
        <f t="shared" si="25"/>
        <v/>
      </c>
      <c r="Y171" s="44" t="str">
        <f t="shared" si="26"/>
        <v/>
      </c>
      <c r="Z171" s="44" t="str">
        <f t="shared" si="27"/>
        <v/>
      </c>
      <c r="AB171" s="36" t="str">
        <f t="shared" si="32"/>
        <v/>
      </c>
      <c r="AC171" s="36" t="str">
        <f>IF('Entry Tab'!A172="","",IF(TRIM('Entry Tab'!E172)="","Subscriber",IF(OR(TRIM('Entry Tab'!E172)="Wife",TRIM('Entry Tab'!E172)="Husband"),"Spouse","Child")))</f>
        <v/>
      </c>
      <c r="AD171" s="44" t="str">
        <f>IF(B171="","",IF('Entry Tab'!AC172="",0,1))</f>
        <v/>
      </c>
      <c r="AE171" s="44" t="str">
        <f t="shared" si="28"/>
        <v/>
      </c>
      <c r="AF171" s="44" t="str">
        <f>IF(AE171="","",IF(AC171&lt;&gt;"Subscriber","",IF('Entry Tab'!AC172="","0",AE171)))</f>
        <v/>
      </c>
    </row>
    <row r="172" spans="1:32" x14ac:dyDescent="0.2">
      <c r="A172" s="36" t="str">
        <f t="shared" si="29"/>
        <v/>
      </c>
      <c r="B172" s="36" t="str">
        <f>IF('Entry Tab'!A173="","",IF(TRIM('Entry Tab'!E173)="","Subscriber",IF(OR(TRIM('Entry Tab'!E173)="Wife",TRIM('Entry Tab'!E173)="Husband"),"Spouse","Child")))</f>
        <v/>
      </c>
      <c r="C172" s="85" t="str">
        <f>IF(TRIM('Entry Tab'!A173)="","",TRIM('Entry Tab'!A173))</f>
        <v/>
      </c>
      <c r="D172" s="85" t="str">
        <f>IF(TRIM('Entry Tab'!A173)="","",TRIM('Entry Tab'!B173))</f>
        <v/>
      </c>
      <c r="E172" s="69" t="str">
        <f>IF(B172="Subscriber",'Entry Tab'!L173,"")</f>
        <v/>
      </c>
      <c r="F172" s="86" t="str">
        <f>IF('Entry Tab'!F173="","",'Entry Tab'!F173)</f>
        <v/>
      </c>
      <c r="G172" s="85" t="str">
        <f>IF(TRIM('Entry Tab'!G173)="","",TRIM('Entry Tab'!G173))</f>
        <v/>
      </c>
      <c r="H172" s="36" t="str">
        <f>IF(TRIM('Entry Tab'!A173)="","",IF(B172&lt;&gt;"Subscriber","",IF(AND(B172="Subscriber",OR(TRIM('Entry Tab'!AO173)&lt;&gt;"",TRIM('Entry Tab'!AN173)&lt;&gt;"",TRIM('Entry Tab'!AP173)&lt;&gt;"")),$AP$1,"0")))</f>
        <v/>
      </c>
      <c r="I172" s="71" t="str">
        <f>IF(TRIM('Entry Tab'!A173)="","","N")</f>
        <v/>
      </c>
      <c r="J172" s="42" t="str">
        <f>IF(B172&lt;&gt;"Subscriber","",IF('Entry Tab'!W173="",'QRS Subscriber Census Converter'!T172,IF('Entry Tab'!W173="Spousal Coverage",8,IF('Entry Tab'!W173="Medicare",11,IF('Entry Tab'!W173="Health coverage through another job",9,IF(OR('Entry Tab'!W173="Do not want",'Entry Tab'!W173="Other (provide reason here)"),12,10))))))</f>
        <v/>
      </c>
      <c r="K172" s="42" t="str">
        <f>IF(TRIM('Entry Tab'!A173)="","",IF(B172&lt;&gt;"Subscriber","",IF(AND(B172="Subscriber",dental="No"),13,IF(TRIM('Entry Tab'!X173)&lt;&gt;"",IF('Entry Tab'!X173="Spousal Coverage",8,13),IF(Z172="","",Z172)))))</f>
        <v/>
      </c>
      <c r="L172" s="36" t="str">
        <f t="shared" si="22"/>
        <v/>
      </c>
      <c r="M172" s="36" t="str">
        <f>IF(B172&lt;&gt;"Subscriber","",IF(disability="No",0,IF(AND(B172="Subscriber",'Entry Tab'!AE173&lt;&gt;""),1,0)))</f>
        <v/>
      </c>
      <c r="N172" s="37" t="str">
        <f>IF(B172&lt;&gt;"Subscriber","",IF(AND(B172="Subscriber",otherLoc="No"),workZip,'Entry Tab'!P173))</f>
        <v/>
      </c>
      <c r="O172" s="112"/>
      <c r="P172" s="36" t="str">
        <f t="shared" si="30"/>
        <v/>
      </c>
      <c r="Q172" s="36" t="str">
        <f>IF('Entry Tab'!A173="","",IF(TRIM('Entry Tab'!E173)="","Subscriber",IF(OR(TRIM('Entry Tab'!E173)="Wife",TRIM('Entry Tab'!E173)="Husband"),"Spouse","Child")))</f>
        <v/>
      </c>
      <c r="R172" s="44" t="str">
        <f>IF(B172="","",IF('Entry Tab'!W173&lt;&gt;"",0,IF(Q172="Subscriber",1,IF(Q172="Spouse",1,0.01))))</f>
        <v/>
      </c>
      <c r="S172" s="44" t="str">
        <f t="shared" si="23"/>
        <v/>
      </c>
      <c r="T172" s="44" t="str">
        <f t="shared" si="24"/>
        <v/>
      </c>
      <c r="U172" s="113"/>
      <c r="V172" s="36" t="str">
        <f t="shared" si="31"/>
        <v/>
      </c>
      <c r="W172" s="36" t="str">
        <f>IF('Entry Tab'!A173="","",IF('Entry Tab'!X173&lt;&gt;"","Waive",IF(TRIM('Entry Tab'!E173)="","Subscriber",IF(OR(TRIM('Entry Tab'!E173)="Wife",TRIM('Entry Tab'!E173)="Husband"),"Spouse","Child"))))</f>
        <v/>
      </c>
      <c r="X172" s="44" t="str">
        <f t="shared" si="25"/>
        <v/>
      </c>
      <c r="Y172" s="44" t="str">
        <f t="shared" si="26"/>
        <v/>
      </c>
      <c r="Z172" s="44" t="str">
        <f t="shared" si="27"/>
        <v/>
      </c>
      <c r="AB172" s="36" t="str">
        <f t="shared" si="32"/>
        <v/>
      </c>
      <c r="AC172" s="36" t="str">
        <f>IF('Entry Tab'!A173="","",IF(TRIM('Entry Tab'!E173)="","Subscriber",IF(OR(TRIM('Entry Tab'!E173)="Wife",TRIM('Entry Tab'!E173)="Husband"),"Spouse","Child")))</f>
        <v/>
      </c>
      <c r="AD172" s="44" t="str">
        <f>IF(B172="","",IF('Entry Tab'!AC173="",0,1))</f>
        <v/>
      </c>
      <c r="AE172" s="44" t="str">
        <f t="shared" si="28"/>
        <v/>
      </c>
      <c r="AF172" s="44" t="str">
        <f>IF(AE172="","",IF(AC172&lt;&gt;"Subscriber","",IF('Entry Tab'!AC173="","0",AE172)))</f>
        <v/>
      </c>
    </row>
    <row r="173" spans="1:32" x14ac:dyDescent="0.2">
      <c r="A173" s="36" t="str">
        <f t="shared" si="29"/>
        <v/>
      </c>
      <c r="B173" s="36" t="str">
        <f>IF('Entry Tab'!A174="","",IF(TRIM('Entry Tab'!E174)="","Subscriber",IF(OR(TRIM('Entry Tab'!E174)="Wife",TRIM('Entry Tab'!E174)="Husband"),"Spouse","Child")))</f>
        <v/>
      </c>
      <c r="C173" s="85" t="str">
        <f>IF(TRIM('Entry Tab'!A174)="","",TRIM('Entry Tab'!A174))</f>
        <v/>
      </c>
      <c r="D173" s="85" t="str">
        <f>IF(TRIM('Entry Tab'!A174)="","",TRIM('Entry Tab'!B174))</f>
        <v/>
      </c>
      <c r="E173" s="69" t="str">
        <f>IF(B173="Subscriber",'Entry Tab'!L174,"")</f>
        <v/>
      </c>
      <c r="F173" s="86" t="str">
        <f>IF('Entry Tab'!F174="","",'Entry Tab'!F174)</f>
        <v/>
      </c>
      <c r="G173" s="85" t="str">
        <f>IF(TRIM('Entry Tab'!G174)="","",TRIM('Entry Tab'!G174))</f>
        <v/>
      </c>
      <c r="H173" s="36" t="str">
        <f>IF(TRIM('Entry Tab'!A174)="","",IF(B173&lt;&gt;"Subscriber","",IF(AND(B173="Subscriber",OR(TRIM('Entry Tab'!AO174)&lt;&gt;"",TRIM('Entry Tab'!AN174)&lt;&gt;"",TRIM('Entry Tab'!AP174)&lt;&gt;"")),$AP$1,"0")))</f>
        <v/>
      </c>
      <c r="I173" s="71" t="str">
        <f>IF(TRIM('Entry Tab'!A174)="","","N")</f>
        <v/>
      </c>
      <c r="J173" s="42" t="str">
        <f>IF(B173&lt;&gt;"Subscriber","",IF('Entry Tab'!W174="",'QRS Subscriber Census Converter'!T173,IF('Entry Tab'!W174="Spousal Coverage",8,IF('Entry Tab'!W174="Medicare",11,IF('Entry Tab'!W174="Health coverage through another job",9,IF(OR('Entry Tab'!W174="Do not want",'Entry Tab'!W174="Other (provide reason here)"),12,10))))))</f>
        <v/>
      </c>
      <c r="K173" s="42" t="str">
        <f>IF(TRIM('Entry Tab'!A174)="","",IF(B173&lt;&gt;"Subscriber","",IF(AND(B173="Subscriber",dental="No"),13,IF(TRIM('Entry Tab'!X174)&lt;&gt;"",IF('Entry Tab'!X174="Spousal Coverage",8,13),IF(Z173="","",Z173)))))</f>
        <v/>
      </c>
      <c r="L173" s="36" t="str">
        <f t="shared" si="22"/>
        <v/>
      </c>
      <c r="M173" s="36" t="str">
        <f>IF(B173&lt;&gt;"Subscriber","",IF(disability="No",0,IF(AND(B173="Subscriber",'Entry Tab'!AE174&lt;&gt;""),1,0)))</f>
        <v/>
      </c>
      <c r="N173" s="37" t="str">
        <f>IF(B173&lt;&gt;"Subscriber","",IF(AND(B173="Subscriber",otherLoc="No"),workZip,'Entry Tab'!P174))</f>
        <v/>
      </c>
      <c r="O173" s="112"/>
      <c r="P173" s="36" t="str">
        <f t="shared" si="30"/>
        <v/>
      </c>
      <c r="Q173" s="36" t="str">
        <f>IF('Entry Tab'!A174="","",IF(TRIM('Entry Tab'!E174)="","Subscriber",IF(OR(TRIM('Entry Tab'!E174)="Wife",TRIM('Entry Tab'!E174)="Husband"),"Spouse","Child")))</f>
        <v/>
      </c>
      <c r="R173" s="44" t="str">
        <f>IF(B173="","",IF('Entry Tab'!W174&lt;&gt;"",0,IF(Q173="Subscriber",1,IF(Q173="Spouse",1,0.01))))</f>
        <v/>
      </c>
      <c r="S173" s="44" t="str">
        <f t="shared" si="23"/>
        <v/>
      </c>
      <c r="T173" s="44" t="str">
        <f t="shared" si="24"/>
        <v/>
      </c>
      <c r="U173" s="113"/>
      <c r="V173" s="36" t="str">
        <f t="shared" si="31"/>
        <v/>
      </c>
      <c r="W173" s="36" t="str">
        <f>IF('Entry Tab'!A174="","",IF('Entry Tab'!X174&lt;&gt;"","Waive",IF(TRIM('Entry Tab'!E174)="","Subscriber",IF(OR(TRIM('Entry Tab'!E174)="Wife",TRIM('Entry Tab'!E174)="Husband"),"Spouse","Child"))))</f>
        <v/>
      </c>
      <c r="X173" s="44" t="str">
        <f t="shared" si="25"/>
        <v/>
      </c>
      <c r="Y173" s="44" t="str">
        <f t="shared" si="26"/>
        <v/>
      </c>
      <c r="Z173" s="44" t="str">
        <f t="shared" si="27"/>
        <v/>
      </c>
      <c r="AB173" s="36" t="str">
        <f t="shared" si="32"/>
        <v/>
      </c>
      <c r="AC173" s="36" t="str">
        <f>IF('Entry Tab'!A174="","",IF(TRIM('Entry Tab'!E174)="","Subscriber",IF(OR(TRIM('Entry Tab'!E174)="Wife",TRIM('Entry Tab'!E174)="Husband"),"Spouse","Child")))</f>
        <v/>
      </c>
      <c r="AD173" s="44" t="str">
        <f>IF(B173="","",IF('Entry Tab'!AC174="",0,1))</f>
        <v/>
      </c>
      <c r="AE173" s="44" t="str">
        <f t="shared" si="28"/>
        <v/>
      </c>
      <c r="AF173" s="44" t="str">
        <f>IF(AE173="","",IF(AC173&lt;&gt;"Subscriber","",IF('Entry Tab'!AC174="","0",AE173)))</f>
        <v/>
      </c>
    </row>
    <row r="174" spans="1:32" x14ac:dyDescent="0.2">
      <c r="A174" s="36" t="str">
        <f t="shared" si="29"/>
        <v/>
      </c>
      <c r="B174" s="36" t="str">
        <f>IF('Entry Tab'!A175="","",IF(TRIM('Entry Tab'!E175)="","Subscriber",IF(OR(TRIM('Entry Tab'!E175)="Wife",TRIM('Entry Tab'!E175)="Husband"),"Spouse","Child")))</f>
        <v/>
      </c>
      <c r="C174" s="85" t="str">
        <f>IF(TRIM('Entry Tab'!A175)="","",TRIM('Entry Tab'!A175))</f>
        <v/>
      </c>
      <c r="D174" s="85" t="str">
        <f>IF(TRIM('Entry Tab'!A175)="","",TRIM('Entry Tab'!B175))</f>
        <v/>
      </c>
      <c r="E174" s="69" t="str">
        <f>IF(B174="Subscriber",'Entry Tab'!L175,"")</f>
        <v/>
      </c>
      <c r="F174" s="86" t="str">
        <f>IF('Entry Tab'!F175="","",'Entry Tab'!F175)</f>
        <v/>
      </c>
      <c r="G174" s="85" t="str">
        <f>IF(TRIM('Entry Tab'!G175)="","",TRIM('Entry Tab'!G175))</f>
        <v/>
      </c>
      <c r="H174" s="36" t="str">
        <f>IF(TRIM('Entry Tab'!A175)="","",IF(B174&lt;&gt;"Subscriber","",IF(AND(B174="Subscriber",OR(TRIM('Entry Tab'!AO175)&lt;&gt;"",TRIM('Entry Tab'!AN175)&lt;&gt;"",TRIM('Entry Tab'!AP175)&lt;&gt;"")),$AP$1,"0")))</f>
        <v/>
      </c>
      <c r="I174" s="71" t="str">
        <f>IF(TRIM('Entry Tab'!A175)="","","N")</f>
        <v/>
      </c>
      <c r="J174" s="42" t="str">
        <f>IF(B174&lt;&gt;"Subscriber","",IF('Entry Tab'!W175="",'QRS Subscriber Census Converter'!T174,IF('Entry Tab'!W175="Spousal Coverage",8,IF('Entry Tab'!W175="Medicare",11,IF('Entry Tab'!W175="Health coverage through another job",9,IF(OR('Entry Tab'!W175="Do not want",'Entry Tab'!W175="Other (provide reason here)"),12,10))))))</f>
        <v/>
      </c>
      <c r="K174" s="42" t="str">
        <f>IF(TRIM('Entry Tab'!A175)="","",IF(B174&lt;&gt;"Subscriber","",IF(AND(B174="Subscriber",dental="No"),13,IF(TRIM('Entry Tab'!X175)&lt;&gt;"",IF('Entry Tab'!X175="Spousal Coverage",8,13),IF(Z174="","",Z174)))))</f>
        <v/>
      </c>
      <c r="L174" s="36" t="str">
        <f t="shared" si="22"/>
        <v/>
      </c>
      <c r="M174" s="36" t="str">
        <f>IF(B174&lt;&gt;"Subscriber","",IF(disability="No",0,IF(AND(B174="Subscriber",'Entry Tab'!AE175&lt;&gt;""),1,0)))</f>
        <v/>
      </c>
      <c r="N174" s="37" t="str">
        <f>IF(B174&lt;&gt;"Subscriber","",IF(AND(B174="Subscriber",otherLoc="No"),workZip,'Entry Tab'!P175))</f>
        <v/>
      </c>
      <c r="O174" s="112"/>
      <c r="P174" s="36" t="str">
        <f t="shared" si="30"/>
        <v/>
      </c>
      <c r="Q174" s="36" t="str">
        <f>IF('Entry Tab'!A175="","",IF(TRIM('Entry Tab'!E175)="","Subscriber",IF(OR(TRIM('Entry Tab'!E175)="Wife",TRIM('Entry Tab'!E175)="Husband"),"Spouse","Child")))</f>
        <v/>
      </c>
      <c r="R174" s="44" t="str">
        <f>IF(B174="","",IF('Entry Tab'!W175&lt;&gt;"",0,IF(Q174="Subscriber",1,IF(Q174="Spouse",1,0.01))))</f>
        <v/>
      </c>
      <c r="S174" s="44" t="str">
        <f t="shared" si="23"/>
        <v/>
      </c>
      <c r="T174" s="44" t="str">
        <f t="shared" si="24"/>
        <v/>
      </c>
      <c r="U174" s="113"/>
      <c r="V174" s="36" t="str">
        <f t="shared" si="31"/>
        <v/>
      </c>
      <c r="W174" s="36" t="str">
        <f>IF('Entry Tab'!A175="","",IF('Entry Tab'!X175&lt;&gt;"","Waive",IF(TRIM('Entry Tab'!E175)="","Subscriber",IF(OR(TRIM('Entry Tab'!E175)="Wife",TRIM('Entry Tab'!E175)="Husband"),"Spouse","Child"))))</f>
        <v/>
      </c>
      <c r="X174" s="44" t="str">
        <f t="shared" si="25"/>
        <v/>
      </c>
      <c r="Y174" s="44" t="str">
        <f t="shared" si="26"/>
        <v/>
      </c>
      <c r="Z174" s="44" t="str">
        <f t="shared" si="27"/>
        <v/>
      </c>
      <c r="AB174" s="36" t="str">
        <f t="shared" si="32"/>
        <v/>
      </c>
      <c r="AC174" s="36" t="str">
        <f>IF('Entry Tab'!A175="","",IF(TRIM('Entry Tab'!E175)="","Subscriber",IF(OR(TRIM('Entry Tab'!E175)="Wife",TRIM('Entry Tab'!E175)="Husband"),"Spouse","Child")))</f>
        <v/>
      </c>
      <c r="AD174" s="44" t="str">
        <f>IF(B174="","",IF('Entry Tab'!AC175="",0,1))</f>
        <v/>
      </c>
      <c r="AE174" s="44" t="str">
        <f t="shared" si="28"/>
        <v/>
      </c>
      <c r="AF174" s="44" t="str">
        <f>IF(AE174="","",IF(AC174&lt;&gt;"Subscriber","",IF('Entry Tab'!AC175="","0",AE174)))</f>
        <v/>
      </c>
    </row>
    <row r="175" spans="1:32" x14ac:dyDescent="0.2">
      <c r="A175" s="36" t="str">
        <f t="shared" si="29"/>
        <v/>
      </c>
      <c r="B175" s="36" t="str">
        <f>IF('Entry Tab'!A176="","",IF(TRIM('Entry Tab'!E176)="","Subscriber",IF(OR(TRIM('Entry Tab'!E176)="Wife",TRIM('Entry Tab'!E176)="Husband"),"Spouse","Child")))</f>
        <v/>
      </c>
      <c r="C175" s="85" t="str">
        <f>IF(TRIM('Entry Tab'!A176)="","",TRIM('Entry Tab'!A176))</f>
        <v/>
      </c>
      <c r="D175" s="85" t="str">
        <f>IF(TRIM('Entry Tab'!A176)="","",TRIM('Entry Tab'!B176))</f>
        <v/>
      </c>
      <c r="E175" s="69" t="str">
        <f>IF(B175="Subscriber",'Entry Tab'!L176,"")</f>
        <v/>
      </c>
      <c r="F175" s="86" t="str">
        <f>IF('Entry Tab'!F176="","",'Entry Tab'!F176)</f>
        <v/>
      </c>
      <c r="G175" s="85" t="str">
        <f>IF(TRIM('Entry Tab'!G176)="","",TRIM('Entry Tab'!G176))</f>
        <v/>
      </c>
      <c r="H175" s="36" t="str">
        <f>IF(TRIM('Entry Tab'!A176)="","",IF(B175&lt;&gt;"Subscriber","",IF(AND(B175="Subscriber",OR(TRIM('Entry Tab'!AO176)&lt;&gt;"",TRIM('Entry Tab'!AN176)&lt;&gt;"",TRIM('Entry Tab'!AP176)&lt;&gt;"")),$AP$1,"0")))</f>
        <v/>
      </c>
      <c r="I175" s="71" t="str">
        <f>IF(TRIM('Entry Tab'!A176)="","","N")</f>
        <v/>
      </c>
      <c r="J175" s="42" t="str">
        <f>IF(B175&lt;&gt;"Subscriber","",IF('Entry Tab'!W176="",'QRS Subscriber Census Converter'!T175,IF('Entry Tab'!W176="Spousal Coverage",8,IF('Entry Tab'!W176="Medicare",11,IF('Entry Tab'!W176="Health coverage through another job",9,IF(OR('Entry Tab'!W176="Do not want",'Entry Tab'!W176="Other (provide reason here)"),12,10))))))</f>
        <v/>
      </c>
      <c r="K175" s="42" t="str">
        <f>IF(TRIM('Entry Tab'!A176)="","",IF(B175&lt;&gt;"Subscriber","",IF(AND(B175="Subscriber",dental="No"),13,IF(TRIM('Entry Tab'!X176)&lt;&gt;"",IF('Entry Tab'!X176="Spousal Coverage",8,13),IF(Z175="","",Z175)))))</f>
        <v/>
      </c>
      <c r="L175" s="36" t="str">
        <f t="shared" si="22"/>
        <v/>
      </c>
      <c r="M175" s="36" t="str">
        <f>IF(B175&lt;&gt;"Subscriber","",IF(disability="No",0,IF(AND(B175="Subscriber",'Entry Tab'!AE176&lt;&gt;""),1,0)))</f>
        <v/>
      </c>
      <c r="N175" s="37" t="str">
        <f>IF(B175&lt;&gt;"Subscriber","",IF(AND(B175="Subscriber",otherLoc="No"),workZip,'Entry Tab'!P176))</f>
        <v/>
      </c>
      <c r="O175" s="112"/>
      <c r="P175" s="36" t="str">
        <f t="shared" si="30"/>
        <v/>
      </c>
      <c r="Q175" s="36" t="str">
        <f>IF('Entry Tab'!A176="","",IF(TRIM('Entry Tab'!E176)="","Subscriber",IF(OR(TRIM('Entry Tab'!E176)="Wife",TRIM('Entry Tab'!E176)="Husband"),"Spouse","Child")))</f>
        <v/>
      </c>
      <c r="R175" s="44" t="str">
        <f>IF(B175="","",IF('Entry Tab'!W176&lt;&gt;"",0,IF(Q175="Subscriber",1,IF(Q175="Spouse",1,0.01))))</f>
        <v/>
      </c>
      <c r="S175" s="44" t="str">
        <f t="shared" si="23"/>
        <v/>
      </c>
      <c r="T175" s="44" t="str">
        <f t="shared" si="24"/>
        <v/>
      </c>
      <c r="U175" s="113"/>
      <c r="V175" s="36" t="str">
        <f t="shared" si="31"/>
        <v/>
      </c>
      <c r="W175" s="36" t="str">
        <f>IF('Entry Tab'!A176="","",IF('Entry Tab'!X176&lt;&gt;"","Waive",IF(TRIM('Entry Tab'!E176)="","Subscriber",IF(OR(TRIM('Entry Tab'!E176)="Wife",TRIM('Entry Tab'!E176)="Husband"),"Spouse","Child"))))</f>
        <v/>
      </c>
      <c r="X175" s="44" t="str">
        <f t="shared" si="25"/>
        <v/>
      </c>
      <c r="Y175" s="44" t="str">
        <f t="shared" si="26"/>
        <v/>
      </c>
      <c r="Z175" s="44" t="str">
        <f t="shared" si="27"/>
        <v/>
      </c>
      <c r="AB175" s="36" t="str">
        <f t="shared" si="32"/>
        <v/>
      </c>
      <c r="AC175" s="36" t="str">
        <f>IF('Entry Tab'!A176="","",IF(TRIM('Entry Tab'!E176)="","Subscriber",IF(OR(TRIM('Entry Tab'!E176)="Wife",TRIM('Entry Tab'!E176)="Husband"),"Spouse","Child")))</f>
        <v/>
      </c>
      <c r="AD175" s="44" t="str">
        <f>IF(B175="","",IF('Entry Tab'!AC176="",0,1))</f>
        <v/>
      </c>
      <c r="AE175" s="44" t="str">
        <f t="shared" si="28"/>
        <v/>
      </c>
      <c r="AF175" s="44" t="str">
        <f>IF(AE175="","",IF(AC175&lt;&gt;"Subscriber","",IF('Entry Tab'!AC176="","0",AE175)))</f>
        <v/>
      </c>
    </row>
    <row r="176" spans="1:32" x14ac:dyDescent="0.2">
      <c r="A176" s="36" t="str">
        <f t="shared" si="29"/>
        <v/>
      </c>
      <c r="B176" s="36" t="str">
        <f>IF('Entry Tab'!A177="","",IF(TRIM('Entry Tab'!E177)="","Subscriber",IF(OR(TRIM('Entry Tab'!E177)="Wife",TRIM('Entry Tab'!E177)="Husband"),"Spouse","Child")))</f>
        <v/>
      </c>
      <c r="C176" s="85" t="str">
        <f>IF(TRIM('Entry Tab'!A177)="","",TRIM('Entry Tab'!A177))</f>
        <v/>
      </c>
      <c r="D176" s="85" t="str">
        <f>IF(TRIM('Entry Tab'!A177)="","",TRIM('Entry Tab'!B177))</f>
        <v/>
      </c>
      <c r="E176" s="69" t="str">
        <f>IF(B176="Subscriber",'Entry Tab'!L177,"")</f>
        <v/>
      </c>
      <c r="F176" s="86" t="str">
        <f>IF('Entry Tab'!F177="","",'Entry Tab'!F177)</f>
        <v/>
      </c>
      <c r="G176" s="85" t="str">
        <f>IF(TRIM('Entry Tab'!G177)="","",TRIM('Entry Tab'!G177))</f>
        <v/>
      </c>
      <c r="H176" s="36" t="str">
        <f>IF(TRIM('Entry Tab'!A177)="","",IF(B176&lt;&gt;"Subscriber","",IF(AND(B176="Subscriber",OR(TRIM('Entry Tab'!AO177)&lt;&gt;"",TRIM('Entry Tab'!AN177)&lt;&gt;"",TRIM('Entry Tab'!AP177)&lt;&gt;"")),$AP$1,"0")))</f>
        <v/>
      </c>
      <c r="I176" s="71" t="str">
        <f>IF(TRIM('Entry Tab'!A177)="","","N")</f>
        <v/>
      </c>
      <c r="J176" s="42" t="str">
        <f>IF(B176&lt;&gt;"Subscriber","",IF('Entry Tab'!W177="",'QRS Subscriber Census Converter'!T176,IF('Entry Tab'!W177="Spousal Coverage",8,IF('Entry Tab'!W177="Medicare",11,IF('Entry Tab'!W177="Health coverage through another job",9,IF(OR('Entry Tab'!W177="Do not want",'Entry Tab'!W177="Other (provide reason here)"),12,10))))))</f>
        <v/>
      </c>
      <c r="K176" s="42" t="str">
        <f>IF(TRIM('Entry Tab'!A177)="","",IF(B176&lt;&gt;"Subscriber","",IF(AND(B176="Subscriber",dental="No"),13,IF(TRIM('Entry Tab'!X177)&lt;&gt;"",IF('Entry Tab'!X177="Spousal Coverage",8,13),IF(Z176="","",Z176)))))</f>
        <v/>
      </c>
      <c r="L176" s="36" t="str">
        <f t="shared" si="22"/>
        <v/>
      </c>
      <c r="M176" s="36" t="str">
        <f>IF(B176&lt;&gt;"Subscriber","",IF(disability="No",0,IF(AND(B176="Subscriber",'Entry Tab'!AE177&lt;&gt;""),1,0)))</f>
        <v/>
      </c>
      <c r="N176" s="37" t="str">
        <f>IF(B176&lt;&gt;"Subscriber","",IF(AND(B176="Subscriber",otherLoc="No"),workZip,'Entry Tab'!P177))</f>
        <v/>
      </c>
      <c r="O176" s="112"/>
      <c r="P176" s="36" t="str">
        <f t="shared" si="30"/>
        <v/>
      </c>
      <c r="Q176" s="36" t="str">
        <f>IF('Entry Tab'!A177="","",IF(TRIM('Entry Tab'!E177)="","Subscriber",IF(OR(TRIM('Entry Tab'!E177)="Wife",TRIM('Entry Tab'!E177)="Husband"),"Spouse","Child")))</f>
        <v/>
      </c>
      <c r="R176" s="44" t="str">
        <f>IF(B176="","",IF('Entry Tab'!W177&lt;&gt;"",0,IF(Q176="Subscriber",1,IF(Q176="Spouse",1,0.01))))</f>
        <v/>
      </c>
      <c r="S176" s="44" t="str">
        <f t="shared" si="23"/>
        <v/>
      </c>
      <c r="T176" s="44" t="str">
        <f t="shared" si="24"/>
        <v/>
      </c>
      <c r="U176" s="113"/>
      <c r="V176" s="36" t="str">
        <f t="shared" si="31"/>
        <v/>
      </c>
      <c r="W176" s="36" t="str">
        <f>IF('Entry Tab'!A177="","",IF('Entry Tab'!X177&lt;&gt;"","Waive",IF(TRIM('Entry Tab'!E177)="","Subscriber",IF(OR(TRIM('Entry Tab'!E177)="Wife",TRIM('Entry Tab'!E177)="Husband"),"Spouse","Child"))))</f>
        <v/>
      </c>
      <c r="X176" s="44" t="str">
        <f t="shared" si="25"/>
        <v/>
      </c>
      <c r="Y176" s="44" t="str">
        <f t="shared" si="26"/>
        <v/>
      </c>
      <c r="Z176" s="44" t="str">
        <f t="shared" si="27"/>
        <v/>
      </c>
      <c r="AB176" s="36" t="str">
        <f t="shared" si="32"/>
        <v/>
      </c>
      <c r="AC176" s="36" t="str">
        <f>IF('Entry Tab'!A177="","",IF(TRIM('Entry Tab'!E177)="","Subscriber",IF(OR(TRIM('Entry Tab'!E177)="Wife",TRIM('Entry Tab'!E177)="Husband"),"Spouse","Child")))</f>
        <v/>
      </c>
      <c r="AD176" s="44" t="str">
        <f>IF(B176="","",IF('Entry Tab'!AC177="",0,1))</f>
        <v/>
      </c>
      <c r="AE176" s="44" t="str">
        <f t="shared" si="28"/>
        <v/>
      </c>
      <c r="AF176" s="44" t="str">
        <f>IF(AE176="","",IF(AC176&lt;&gt;"Subscriber","",IF('Entry Tab'!AC177="","0",AE176)))</f>
        <v/>
      </c>
    </row>
    <row r="177" spans="1:32" x14ac:dyDescent="0.2">
      <c r="A177" s="36" t="str">
        <f t="shared" si="29"/>
        <v/>
      </c>
      <c r="B177" s="36" t="str">
        <f>IF('Entry Tab'!A178="","",IF(TRIM('Entry Tab'!E178)="","Subscriber",IF(OR(TRIM('Entry Tab'!E178)="Wife",TRIM('Entry Tab'!E178)="Husband"),"Spouse","Child")))</f>
        <v/>
      </c>
      <c r="C177" s="85" t="str">
        <f>IF(TRIM('Entry Tab'!A178)="","",TRIM('Entry Tab'!A178))</f>
        <v/>
      </c>
      <c r="D177" s="85" t="str">
        <f>IF(TRIM('Entry Tab'!A178)="","",TRIM('Entry Tab'!B178))</f>
        <v/>
      </c>
      <c r="E177" s="69" t="str">
        <f>IF(B177="Subscriber",'Entry Tab'!L178,"")</f>
        <v/>
      </c>
      <c r="F177" s="86" t="str">
        <f>IF('Entry Tab'!F178="","",'Entry Tab'!F178)</f>
        <v/>
      </c>
      <c r="G177" s="85" t="str">
        <f>IF(TRIM('Entry Tab'!G178)="","",TRIM('Entry Tab'!G178))</f>
        <v/>
      </c>
      <c r="H177" s="36" t="str">
        <f>IF(TRIM('Entry Tab'!A178)="","",IF(B177&lt;&gt;"Subscriber","",IF(AND(B177="Subscriber",OR(TRIM('Entry Tab'!AO178)&lt;&gt;"",TRIM('Entry Tab'!AN178)&lt;&gt;"",TRIM('Entry Tab'!AP178)&lt;&gt;"")),$AP$1,"0")))</f>
        <v/>
      </c>
      <c r="I177" s="71" t="str">
        <f>IF(TRIM('Entry Tab'!A178)="","","N")</f>
        <v/>
      </c>
      <c r="J177" s="42" t="str">
        <f>IF(B177&lt;&gt;"Subscriber","",IF('Entry Tab'!W178="",'QRS Subscriber Census Converter'!T177,IF('Entry Tab'!W178="Spousal Coverage",8,IF('Entry Tab'!W178="Medicare",11,IF('Entry Tab'!W178="Health coverage through another job",9,IF(OR('Entry Tab'!W178="Do not want",'Entry Tab'!W178="Other (provide reason here)"),12,10))))))</f>
        <v/>
      </c>
      <c r="K177" s="42" t="str">
        <f>IF(TRIM('Entry Tab'!A178)="","",IF(B177&lt;&gt;"Subscriber","",IF(AND(B177="Subscriber",dental="No"),13,IF(TRIM('Entry Tab'!X178)&lt;&gt;"",IF('Entry Tab'!X178="Spousal Coverage",8,13),IF(Z177="","",Z177)))))</f>
        <v/>
      </c>
      <c r="L177" s="36" t="str">
        <f t="shared" si="22"/>
        <v/>
      </c>
      <c r="M177" s="36" t="str">
        <f>IF(B177&lt;&gt;"Subscriber","",IF(disability="No",0,IF(AND(B177="Subscriber",'Entry Tab'!AE178&lt;&gt;""),1,0)))</f>
        <v/>
      </c>
      <c r="N177" s="37" t="str">
        <f>IF(B177&lt;&gt;"Subscriber","",IF(AND(B177="Subscriber",otherLoc="No"),workZip,'Entry Tab'!P178))</f>
        <v/>
      </c>
      <c r="O177" s="112"/>
      <c r="P177" s="36" t="str">
        <f t="shared" si="30"/>
        <v/>
      </c>
      <c r="Q177" s="36" t="str">
        <f>IF('Entry Tab'!A178="","",IF(TRIM('Entry Tab'!E178)="","Subscriber",IF(OR(TRIM('Entry Tab'!E178)="Wife",TRIM('Entry Tab'!E178)="Husband"),"Spouse","Child")))</f>
        <v/>
      </c>
      <c r="R177" s="44" t="str">
        <f>IF(B177="","",IF('Entry Tab'!W178&lt;&gt;"",0,IF(Q177="Subscriber",1,IF(Q177="Spouse",1,0.01))))</f>
        <v/>
      </c>
      <c r="S177" s="44" t="str">
        <f t="shared" si="23"/>
        <v/>
      </c>
      <c r="T177" s="44" t="str">
        <f t="shared" si="24"/>
        <v/>
      </c>
      <c r="U177" s="113"/>
      <c r="V177" s="36" t="str">
        <f t="shared" si="31"/>
        <v/>
      </c>
      <c r="W177" s="36" t="str">
        <f>IF('Entry Tab'!A178="","",IF('Entry Tab'!X178&lt;&gt;"","Waive",IF(TRIM('Entry Tab'!E178)="","Subscriber",IF(OR(TRIM('Entry Tab'!E178)="Wife",TRIM('Entry Tab'!E178)="Husband"),"Spouse","Child"))))</f>
        <v/>
      </c>
      <c r="X177" s="44" t="str">
        <f t="shared" si="25"/>
        <v/>
      </c>
      <c r="Y177" s="44" t="str">
        <f t="shared" si="26"/>
        <v/>
      </c>
      <c r="Z177" s="44" t="str">
        <f t="shared" si="27"/>
        <v/>
      </c>
      <c r="AB177" s="36" t="str">
        <f t="shared" si="32"/>
        <v/>
      </c>
      <c r="AC177" s="36" t="str">
        <f>IF('Entry Tab'!A178="","",IF(TRIM('Entry Tab'!E178)="","Subscriber",IF(OR(TRIM('Entry Tab'!E178)="Wife",TRIM('Entry Tab'!E178)="Husband"),"Spouse","Child")))</f>
        <v/>
      </c>
      <c r="AD177" s="44" t="str">
        <f>IF(B177="","",IF('Entry Tab'!AC178="",0,1))</f>
        <v/>
      </c>
      <c r="AE177" s="44" t="str">
        <f t="shared" si="28"/>
        <v/>
      </c>
      <c r="AF177" s="44" t="str">
        <f>IF(AE177="","",IF(AC177&lt;&gt;"Subscriber","",IF('Entry Tab'!AC178="","0",AE177)))</f>
        <v/>
      </c>
    </row>
    <row r="178" spans="1:32" x14ac:dyDescent="0.2">
      <c r="A178" s="36" t="str">
        <f t="shared" si="29"/>
        <v/>
      </c>
      <c r="B178" s="36" t="str">
        <f>IF('Entry Tab'!A179="","",IF(TRIM('Entry Tab'!E179)="","Subscriber",IF(OR(TRIM('Entry Tab'!E179)="Wife",TRIM('Entry Tab'!E179)="Husband"),"Spouse","Child")))</f>
        <v/>
      </c>
      <c r="C178" s="85" t="str">
        <f>IF(TRIM('Entry Tab'!A179)="","",TRIM('Entry Tab'!A179))</f>
        <v/>
      </c>
      <c r="D178" s="85" t="str">
        <f>IF(TRIM('Entry Tab'!A179)="","",TRIM('Entry Tab'!B179))</f>
        <v/>
      </c>
      <c r="E178" s="69" t="str">
        <f>IF(B178="Subscriber",'Entry Tab'!L179,"")</f>
        <v/>
      </c>
      <c r="F178" s="86" t="str">
        <f>IF('Entry Tab'!F179="","",'Entry Tab'!F179)</f>
        <v/>
      </c>
      <c r="G178" s="85" t="str">
        <f>IF(TRIM('Entry Tab'!G179)="","",TRIM('Entry Tab'!G179))</f>
        <v/>
      </c>
      <c r="H178" s="36" t="str">
        <f>IF(TRIM('Entry Tab'!A179)="","",IF(B178&lt;&gt;"Subscriber","",IF(AND(B178="Subscriber",OR(TRIM('Entry Tab'!AO179)&lt;&gt;"",TRIM('Entry Tab'!AN179)&lt;&gt;"",TRIM('Entry Tab'!AP179)&lt;&gt;"")),$AP$1,"0")))</f>
        <v/>
      </c>
      <c r="I178" s="71" t="str">
        <f>IF(TRIM('Entry Tab'!A179)="","","N")</f>
        <v/>
      </c>
      <c r="J178" s="42" t="str">
        <f>IF(B178&lt;&gt;"Subscriber","",IF('Entry Tab'!W179="",'QRS Subscriber Census Converter'!T178,IF('Entry Tab'!W179="Spousal Coverage",8,IF('Entry Tab'!W179="Medicare",11,IF('Entry Tab'!W179="Health coverage through another job",9,IF(OR('Entry Tab'!W179="Do not want",'Entry Tab'!W179="Other (provide reason here)"),12,10))))))</f>
        <v/>
      </c>
      <c r="K178" s="42" t="str">
        <f>IF(TRIM('Entry Tab'!A179)="","",IF(B178&lt;&gt;"Subscriber","",IF(AND(B178="Subscriber",dental="No"),13,IF(TRIM('Entry Tab'!X179)&lt;&gt;"",IF('Entry Tab'!X179="Spousal Coverage",8,13),IF(Z178="","",Z178)))))</f>
        <v/>
      </c>
      <c r="L178" s="36" t="str">
        <f t="shared" si="22"/>
        <v/>
      </c>
      <c r="M178" s="36" t="str">
        <f>IF(B178&lt;&gt;"Subscriber","",IF(disability="No",0,IF(AND(B178="Subscriber",'Entry Tab'!AE179&lt;&gt;""),1,0)))</f>
        <v/>
      </c>
      <c r="N178" s="37" t="str">
        <f>IF(B178&lt;&gt;"Subscriber","",IF(AND(B178="Subscriber",otherLoc="No"),workZip,'Entry Tab'!P179))</f>
        <v/>
      </c>
      <c r="O178" s="112"/>
      <c r="P178" s="36" t="str">
        <f t="shared" si="30"/>
        <v/>
      </c>
      <c r="Q178" s="36" t="str">
        <f>IF('Entry Tab'!A179="","",IF(TRIM('Entry Tab'!E179)="","Subscriber",IF(OR(TRIM('Entry Tab'!E179)="Wife",TRIM('Entry Tab'!E179)="Husband"),"Spouse","Child")))</f>
        <v/>
      </c>
      <c r="R178" s="44" t="str">
        <f>IF(B178="","",IF('Entry Tab'!W179&lt;&gt;"",0,IF(Q178="Subscriber",1,IF(Q178="Spouse",1,0.01))))</f>
        <v/>
      </c>
      <c r="S178" s="44" t="str">
        <f t="shared" si="23"/>
        <v/>
      </c>
      <c r="T178" s="44" t="str">
        <f t="shared" si="24"/>
        <v/>
      </c>
      <c r="U178" s="113"/>
      <c r="V178" s="36" t="str">
        <f t="shared" si="31"/>
        <v/>
      </c>
      <c r="W178" s="36" t="str">
        <f>IF('Entry Tab'!A179="","",IF('Entry Tab'!X179&lt;&gt;"","Waive",IF(TRIM('Entry Tab'!E179)="","Subscriber",IF(OR(TRIM('Entry Tab'!E179)="Wife",TRIM('Entry Tab'!E179)="Husband"),"Spouse","Child"))))</f>
        <v/>
      </c>
      <c r="X178" s="44" t="str">
        <f t="shared" si="25"/>
        <v/>
      </c>
      <c r="Y178" s="44" t="str">
        <f t="shared" si="26"/>
        <v/>
      </c>
      <c r="Z178" s="44" t="str">
        <f t="shared" si="27"/>
        <v/>
      </c>
      <c r="AB178" s="36" t="str">
        <f t="shared" si="32"/>
        <v/>
      </c>
      <c r="AC178" s="36" t="str">
        <f>IF('Entry Tab'!A179="","",IF(TRIM('Entry Tab'!E179)="","Subscriber",IF(OR(TRIM('Entry Tab'!E179)="Wife",TRIM('Entry Tab'!E179)="Husband"),"Spouse","Child")))</f>
        <v/>
      </c>
      <c r="AD178" s="44" t="str">
        <f>IF(B178="","",IF('Entry Tab'!AC179="",0,1))</f>
        <v/>
      </c>
      <c r="AE178" s="44" t="str">
        <f t="shared" si="28"/>
        <v/>
      </c>
      <c r="AF178" s="44" t="str">
        <f>IF(AE178="","",IF(AC178&lt;&gt;"Subscriber","",IF('Entry Tab'!AC179="","0",AE178)))</f>
        <v/>
      </c>
    </row>
    <row r="179" spans="1:32" x14ac:dyDescent="0.2">
      <c r="A179" s="36" t="str">
        <f t="shared" si="29"/>
        <v/>
      </c>
      <c r="B179" s="36" t="str">
        <f>IF('Entry Tab'!A180="","",IF(TRIM('Entry Tab'!E180)="","Subscriber",IF(OR(TRIM('Entry Tab'!E180)="Wife",TRIM('Entry Tab'!E180)="Husband"),"Spouse","Child")))</f>
        <v/>
      </c>
      <c r="C179" s="85" t="str">
        <f>IF(TRIM('Entry Tab'!A180)="","",TRIM('Entry Tab'!A180))</f>
        <v/>
      </c>
      <c r="D179" s="85" t="str">
        <f>IF(TRIM('Entry Tab'!A180)="","",TRIM('Entry Tab'!B180))</f>
        <v/>
      </c>
      <c r="E179" s="69" t="str">
        <f>IF(B179="Subscriber",'Entry Tab'!L180,"")</f>
        <v/>
      </c>
      <c r="F179" s="86" t="str">
        <f>IF('Entry Tab'!F180="","",'Entry Tab'!F180)</f>
        <v/>
      </c>
      <c r="G179" s="85" t="str">
        <f>IF(TRIM('Entry Tab'!G180)="","",TRIM('Entry Tab'!G180))</f>
        <v/>
      </c>
      <c r="H179" s="36" t="str">
        <f>IF(TRIM('Entry Tab'!A180)="","",IF(B179&lt;&gt;"Subscriber","",IF(AND(B179="Subscriber",OR(TRIM('Entry Tab'!AO180)&lt;&gt;"",TRIM('Entry Tab'!AN180)&lt;&gt;"",TRIM('Entry Tab'!AP180)&lt;&gt;"")),$AP$1,"0")))</f>
        <v/>
      </c>
      <c r="I179" s="71" t="str">
        <f>IF(TRIM('Entry Tab'!A180)="","","N")</f>
        <v/>
      </c>
      <c r="J179" s="42" t="str">
        <f>IF(B179&lt;&gt;"Subscriber","",IF('Entry Tab'!W180="",'QRS Subscriber Census Converter'!T179,IF('Entry Tab'!W180="Spousal Coverage",8,IF('Entry Tab'!W180="Medicare",11,IF('Entry Tab'!W180="Health coverage through another job",9,IF(OR('Entry Tab'!W180="Do not want",'Entry Tab'!W180="Other (provide reason here)"),12,10))))))</f>
        <v/>
      </c>
      <c r="K179" s="42" t="str">
        <f>IF(TRIM('Entry Tab'!A180)="","",IF(B179&lt;&gt;"Subscriber","",IF(AND(B179="Subscriber",dental="No"),13,IF(TRIM('Entry Tab'!X180)&lt;&gt;"",IF('Entry Tab'!X180="Spousal Coverage",8,13),IF(Z179="","",Z179)))))</f>
        <v/>
      </c>
      <c r="L179" s="36" t="str">
        <f t="shared" si="22"/>
        <v/>
      </c>
      <c r="M179" s="36" t="str">
        <f>IF(B179&lt;&gt;"Subscriber","",IF(disability="No",0,IF(AND(B179="Subscriber",'Entry Tab'!AE180&lt;&gt;""),1,0)))</f>
        <v/>
      </c>
      <c r="N179" s="37" t="str">
        <f>IF(B179&lt;&gt;"Subscriber","",IF(AND(B179="Subscriber",otherLoc="No"),workZip,'Entry Tab'!P180))</f>
        <v/>
      </c>
      <c r="O179" s="112"/>
      <c r="P179" s="36" t="str">
        <f t="shared" si="30"/>
        <v/>
      </c>
      <c r="Q179" s="36" t="str">
        <f>IF('Entry Tab'!A180="","",IF(TRIM('Entry Tab'!E180)="","Subscriber",IF(OR(TRIM('Entry Tab'!E180)="Wife",TRIM('Entry Tab'!E180)="Husband"),"Spouse","Child")))</f>
        <v/>
      </c>
      <c r="R179" s="44" t="str">
        <f>IF(B179="","",IF('Entry Tab'!W180&lt;&gt;"",0,IF(Q179="Subscriber",1,IF(Q179="Spouse",1,0.01))))</f>
        <v/>
      </c>
      <c r="S179" s="44" t="str">
        <f t="shared" si="23"/>
        <v/>
      </c>
      <c r="T179" s="44" t="str">
        <f t="shared" si="24"/>
        <v/>
      </c>
      <c r="U179" s="113"/>
      <c r="V179" s="36" t="str">
        <f t="shared" si="31"/>
        <v/>
      </c>
      <c r="W179" s="36" t="str">
        <f>IF('Entry Tab'!A180="","",IF('Entry Tab'!X180&lt;&gt;"","Waive",IF(TRIM('Entry Tab'!E180)="","Subscriber",IF(OR(TRIM('Entry Tab'!E180)="Wife",TRIM('Entry Tab'!E180)="Husband"),"Spouse","Child"))))</f>
        <v/>
      </c>
      <c r="X179" s="44" t="str">
        <f t="shared" si="25"/>
        <v/>
      </c>
      <c r="Y179" s="44" t="str">
        <f t="shared" si="26"/>
        <v/>
      </c>
      <c r="Z179" s="44" t="str">
        <f t="shared" si="27"/>
        <v/>
      </c>
      <c r="AB179" s="36" t="str">
        <f t="shared" si="32"/>
        <v/>
      </c>
      <c r="AC179" s="36" t="str">
        <f>IF('Entry Tab'!A180="","",IF(TRIM('Entry Tab'!E180)="","Subscriber",IF(OR(TRIM('Entry Tab'!E180)="Wife",TRIM('Entry Tab'!E180)="Husband"),"Spouse","Child")))</f>
        <v/>
      </c>
      <c r="AD179" s="44" t="str">
        <f>IF(B179="","",IF('Entry Tab'!AC180="",0,1))</f>
        <v/>
      </c>
      <c r="AE179" s="44" t="str">
        <f t="shared" si="28"/>
        <v/>
      </c>
      <c r="AF179" s="44" t="str">
        <f>IF(AE179="","",IF(AC179&lt;&gt;"Subscriber","",IF('Entry Tab'!AC180="","0",AE179)))</f>
        <v/>
      </c>
    </row>
    <row r="180" spans="1:32" x14ac:dyDescent="0.2">
      <c r="A180" s="36" t="str">
        <f t="shared" si="29"/>
        <v/>
      </c>
      <c r="B180" s="36" t="str">
        <f>IF('Entry Tab'!A181="","",IF(TRIM('Entry Tab'!E181)="","Subscriber",IF(OR(TRIM('Entry Tab'!E181)="Wife",TRIM('Entry Tab'!E181)="Husband"),"Spouse","Child")))</f>
        <v/>
      </c>
      <c r="C180" s="85" t="str">
        <f>IF(TRIM('Entry Tab'!A181)="","",TRIM('Entry Tab'!A181))</f>
        <v/>
      </c>
      <c r="D180" s="85" t="str">
        <f>IF(TRIM('Entry Tab'!A181)="","",TRIM('Entry Tab'!B181))</f>
        <v/>
      </c>
      <c r="E180" s="69" t="str">
        <f>IF(B180="Subscriber",'Entry Tab'!L181,"")</f>
        <v/>
      </c>
      <c r="F180" s="86" t="str">
        <f>IF('Entry Tab'!F181="","",'Entry Tab'!F181)</f>
        <v/>
      </c>
      <c r="G180" s="85" t="str">
        <f>IF(TRIM('Entry Tab'!G181)="","",TRIM('Entry Tab'!G181))</f>
        <v/>
      </c>
      <c r="H180" s="36" t="str">
        <f>IF(TRIM('Entry Tab'!A181)="","",IF(B180&lt;&gt;"Subscriber","",IF(AND(B180="Subscriber",OR(TRIM('Entry Tab'!AO181)&lt;&gt;"",TRIM('Entry Tab'!AN181)&lt;&gt;"",TRIM('Entry Tab'!AP181)&lt;&gt;"")),$AP$1,"0")))</f>
        <v/>
      </c>
      <c r="I180" s="71" t="str">
        <f>IF(TRIM('Entry Tab'!A181)="","","N")</f>
        <v/>
      </c>
      <c r="J180" s="42" t="str">
        <f>IF(B180&lt;&gt;"Subscriber","",IF('Entry Tab'!W181="",'QRS Subscriber Census Converter'!T180,IF('Entry Tab'!W181="Spousal Coverage",8,IF('Entry Tab'!W181="Medicare",11,IF('Entry Tab'!W181="Health coverage through another job",9,IF(OR('Entry Tab'!W181="Do not want",'Entry Tab'!W181="Other (provide reason here)"),12,10))))))</f>
        <v/>
      </c>
      <c r="K180" s="42" t="str">
        <f>IF(TRIM('Entry Tab'!A181)="","",IF(B180&lt;&gt;"Subscriber","",IF(AND(B180="Subscriber",dental="No"),13,IF(TRIM('Entry Tab'!X181)&lt;&gt;"",IF('Entry Tab'!X181="Spousal Coverage",8,13),IF(Z180="","",Z180)))))</f>
        <v/>
      </c>
      <c r="L180" s="36" t="str">
        <f t="shared" si="22"/>
        <v/>
      </c>
      <c r="M180" s="36" t="str">
        <f>IF(B180&lt;&gt;"Subscriber","",IF(disability="No",0,IF(AND(B180="Subscriber",'Entry Tab'!AE181&lt;&gt;""),1,0)))</f>
        <v/>
      </c>
      <c r="N180" s="37" t="str">
        <f>IF(B180&lt;&gt;"Subscriber","",IF(AND(B180="Subscriber",otherLoc="No"),workZip,'Entry Tab'!P181))</f>
        <v/>
      </c>
      <c r="O180" s="112"/>
      <c r="P180" s="36" t="str">
        <f t="shared" si="30"/>
        <v/>
      </c>
      <c r="Q180" s="36" t="str">
        <f>IF('Entry Tab'!A181="","",IF(TRIM('Entry Tab'!E181)="","Subscriber",IF(OR(TRIM('Entry Tab'!E181)="Wife",TRIM('Entry Tab'!E181)="Husband"),"Spouse","Child")))</f>
        <v/>
      </c>
      <c r="R180" s="44" t="str">
        <f>IF(B180="","",IF('Entry Tab'!W181&lt;&gt;"",0,IF(Q180="Subscriber",1,IF(Q180="Spouse",1,0.01))))</f>
        <v/>
      </c>
      <c r="S180" s="44" t="str">
        <f t="shared" si="23"/>
        <v/>
      </c>
      <c r="T180" s="44" t="str">
        <f t="shared" si="24"/>
        <v/>
      </c>
      <c r="U180" s="113"/>
      <c r="V180" s="36" t="str">
        <f t="shared" si="31"/>
        <v/>
      </c>
      <c r="W180" s="36" t="str">
        <f>IF('Entry Tab'!A181="","",IF('Entry Tab'!X181&lt;&gt;"","Waive",IF(TRIM('Entry Tab'!E181)="","Subscriber",IF(OR(TRIM('Entry Tab'!E181)="Wife",TRIM('Entry Tab'!E181)="Husband"),"Spouse","Child"))))</f>
        <v/>
      </c>
      <c r="X180" s="44" t="str">
        <f t="shared" si="25"/>
        <v/>
      </c>
      <c r="Y180" s="44" t="str">
        <f t="shared" si="26"/>
        <v/>
      </c>
      <c r="Z180" s="44" t="str">
        <f t="shared" si="27"/>
        <v/>
      </c>
      <c r="AB180" s="36" t="str">
        <f t="shared" si="32"/>
        <v/>
      </c>
      <c r="AC180" s="36" t="str">
        <f>IF('Entry Tab'!A181="","",IF(TRIM('Entry Tab'!E181)="","Subscriber",IF(OR(TRIM('Entry Tab'!E181)="Wife",TRIM('Entry Tab'!E181)="Husband"),"Spouse","Child")))</f>
        <v/>
      </c>
      <c r="AD180" s="44" t="str">
        <f>IF(B180="","",IF('Entry Tab'!AC181="",0,1))</f>
        <v/>
      </c>
      <c r="AE180" s="44" t="str">
        <f t="shared" si="28"/>
        <v/>
      </c>
      <c r="AF180" s="44" t="str">
        <f>IF(AE180="","",IF(AC180&lt;&gt;"Subscriber","",IF('Entry Tab'!AC181="","0",AE180)))</f>
        <v/>
      </c>
    </row>
    <row r="181" spans="1:32" x14ac:dyDescent="0.2">
      <c r="A181" s="36" t="str">
        <f t="shared" si="29"/>
        <v/>
      </c>
      <c r="B181" s="36" t="str">
        <f>IF('Entry Tab'!A182="","",IF(TRIM('Entry Tab'!E182)="","Subscriber",IF(OR(TRIM('Entry Tab'!E182)="Wife",TRIM('Entry Tab'!E182)="Husband"),"Spouse","Child")))</f>
        <v/>
      </c>
      <c r="C181" s="85" t="str">
        <f>IF(TRIM('Entry Tab'!A182)="","",TRIM('Entry Tab'!A182))</f>
        <v/>
      </c>
      <c r="D181" s="85" t="str">
        <f>IF(TRIM('Entry Tab'!A182)="","",TRIM('Entry Tab'!B182))</f>
        <v/>
      </c>
      <c r="E181" s="69" t="str">
        <f>IF(B181="Subscriber",'Entry Tab'!L182,"")</f>
        <v/>
      </c>
      <c r="F181" s="86" t="str">
        <f>IF('Entry Tab'!F182="","",'Entry Tab'!F182)</f>
        <v/>
      </c>
      <c r="G181" s="85" t="str">
        <f>IF(TRIM('Entry Tab'!G182)="","",TRIM('Entry Tab'!G182))</f>
        <v/>
      </c>
      <c r="H181" s="36" t="str">
        <f>IF(TRIM('Entry Tab'!A182)="","",IF(B181&lt;&gt;"Subscriber","",IF(AND(B181="Subscriber",OR(TRIM('Entry Tab'!AO182)&lt;&gt;"",TRIM('Entry Tab'!AN182)&lt;&gt;"",TRIM('Entry Tab'!AP182)&lt;&gt;"")),$AP$1,"0")))</f>
        <v/>
      </c>
      <c r="I181" s="71" t="str">
        <f>IF(TRIM('Entry Tab'!A182)="","","N")</f>
        <v/>
      </c>
      <c r="J181" s="42" t="str">
        <f>IF(B181&lt;&gt;"Subscriber","",IF('Entry Tab'!W182="",'QRS Subscriber Census Converter'!T181,IF('Entry Tab'!W182="Spousal Coverage",8,IF('Entry Tab'!W182="Medicare",11,IF('Entry Tab'!W182="Health coverage through another job",9,IF(OR('Entry Tab'!W182="Do not want",'Entry Tab'!W182="Other (provide reason here)"),12,10))))))</f>
        <v/>
      </c>
      <c r="K181" s="42" t="str">
        <f>IF(TRIM('Entry Tab'!A182)="","",IF(B181&lt;&gt;"Subscriber","",IF(AND(B181="Subscriber",dental="No"),13,IF(TRIM('Entry Tab'!X182)&lt;&gt;"",IF('Entry Tab'!X182="Spousal Coverage",8,13),IF(Z181="","",Z181)))))</f>
        <v/>
      </c>
      <c r="L181" s="36" t="str">
        <f t="shared" si="22"/>
        <v/>
      </c>
      <c r="M181" s="36" t="str">
        <f>IF(B181&lt;&gt;"Subscriber","",IF(disability="No",0,IF(AND(B181="Subscriber",'Entry Tab'!AE182&lt;&gt;""),1,0)))</f>
        <v/>
      </c>
      <c r="N181" s="37" t="str">
        <f>IF(B181&lt;&gt;"Subscriber","",IF(AND(B181="Subscriber",otherLoc="No"),workZip,'Entry Tab'!P182))</f>
        <v/>
      </c>
      <c r="O181" s="112"/>
      <c r="P181" s="36" t="str">
        <f t="shared" si="30"/>
        <v/>
      </c>
      <c r="Q181" s="36" t="str">
        <f>IF('Entry Tab'!A182="","",IF(TRIM('Entry Tab'!E182)="","Subscriber",IF(OR(TRIM('Entry Tab'!E182)="Wife",TRIM('Entry Tab'!E182)="Husband"),"Spouse","Child")))</f>
        <v/>
      </c>
      <c r="R181" s="44" t="str">
        <f>IF(B181="","",IF('Entry Tab'!W182&lt;&gt;"",0,IF(Q181="Subscriber",1,IF(Q181="Spouse",1,0.01))))</f>
        <v/>
      </c>
      <c r="S181" s="44" t="str">
        <f t="shared" si="23"/>
        <v/>
      </c>
      <c r="T181" s="44" t="str">
        <f t="shared" si="24"/>
        <v/>
      </c>
      <c r="U181" s="113"/>
      <c r="V181" s="36" t="str">
        <f t="shared" si="31"/>
        <v/>
      </c>
      <c r="W181" s="36" t="str">
        <f>IF('Entry Tab'!A182="","",IF('Entry Tab'!X182&lt;&gt;"","Waive",IF(TRIM('Entry Tab'!E182)="","Subscriber",IF(OR(TRIM('Entry Tab'!E182)="Wife",TRIM('Entry Tab'!E182)="Husband"),"Spouse","Child"))))</f>
        <v/>
      </c>
      <c r="X181" s="44" t="str">
        <f t="shared" si="25"/>
        <v/>
      </c>
      <c r="Y181" s="44" t="str">
        <f t="shared" si="26"/>
        <v/>
      </c>
      <c r="Z181" s="44" t="str">
        <f t="shared" si="27"/>
        <v/>
      </c>
      <c r="AB181" s="36" t="str">
        <f t="shared" si="32"/>
        <v/>
      </c>
      <c r="AC181" s="36" t="str">
        <f>IF('Entry Tab'!A182="","",IF(TRIM('Entry Tab'!E182)="","Subscriber",IF(OR(TRIM('Entry Tab'!E182)="Wife",TRIM('Entry Tab'!E182)="Husband"),"Spouse","Child")))</f>
        <v/>
      </c>
      <c r="AD181" s="44" t="str">
        <f>IF(B181="","",IF('Entry Tab'!AC182="",0,1))</f>
        <v/>
      </c>
      <c r="AE181" s="44" t="str">
        <f t="shared" si="28"/>
        <v/>
      </c>
      <c r="AF181" s="44" t="str">
        <f>IF(AE181="","",IF(AC181&lt;&gt;"Subscriber","",IF('Entry Tab'!AC182="","0",AE181)))</f>
        <v/>
      </c>
    </row>
    <row r="182" spans="1:32" x14ac:dyDescent="0.2">
      <c r="A182" s="36" t="str">
        <f t="shared" si="29"/>
        <v/>
      </c>
      <c r="B182" s="36" t="str">
        <f>IF('Entry Tab'!A183="","",IF(TRIM('Entry Tab'!E183)="","Subscriber",IF(OR(TRIM('Entry Tab'!E183)="Wife",TRIM('Entry Tab'!E183)="Husband"),"Spouse","Child")))</f>
        <v/>
      </c>
      <c r="C182" s="85" t="str">
        <f>IF(TRIM('Entry Tab'!A183)="","",TRIM('Entry Tab'!A183))</f>
        <v/>
      </c>
      <c r="D182" s="85" t="str">
        <f>IF(TRIM('Entry Tab'!A183)="","",TRIM('Entry Tab'!B183))</f>
        <v/>
      </c>
      <c r="E182" s="69" t="str">
        <f>IF(B182="Subscriber",'Entry Tab'!L183,"")</f>
        <v/>
      </c>
      <c r="F182" s="86" t="str">
        <f>IF('Entry Tab'!F183="","",'Entry Tab'!F183)</f>
        <v/>
      </c>
      <c r="G182" s="85" t="str">
        <f>IF(TRIM('Entry Tab'!G183)="","",TRIM('Entry Tab'!G183))</f>
        <v/>
      </c>
      <c r="H182" s="36" t="str">
        <f>IF(TRIM('Entry Tab'!A183)="","",IF(B182&lt;&gt;"Subscriber","",IF(AND(B182="Subscriber",OR(TRIM('Entry Tab'!AO183)&lt;&gt;"",TRIM('Entry Tab'!AN183)&lt;&gt;"",TRIM('Entry Tab'!AP183)&lt;&gt;"")),$AP$1,"0")))</f>
        <v/>
      </c>
      <c r="I182" s="71" t="str">
        <f>IF(TRIM('Entry Tab'!A183)="","","N")</f>
        <v/>
      </c>
      <c r="J182" s="42" t="str">
        <f>IF(B182&lt;&gt;"Subscriber","",IF('Entry Tab'!W183="",'QRS Subscriber Census Converter'!T182,IF('Entry Tab'!W183="Spousal Coverage",8,IF('Entry Tab'!W183="Medicare",11,IF('Entry Tab'!W183="Health coverage through another job",9,IF(OR('Entry Tab'!W183="Do not want",'Entry Tab'!W183="Other (provide reason here)"),12,10))))))</f>
        <v/>
      </c>
      <c r="K182" s="42" t="str">
        <f>IF(TRIM('Entry Tab'!A183)="","",IF(B182&lt;&gt;"Subscriber","",IF(AND(B182="Subscriber",dental="No"),13,IF(TRIM('Entry Tab'!X183)&lt;&gt;"",IF('Entry Tab'!X183="Spousal Coverage",8,13),IF(Z182="","",Z182)))))</f>
        <v/>
      </c>
      <c r="L182" s="36" t="str">
        <f t="shared" si="22"/>
        <v/>
      </c>
      <c r="M182" s="36" t="str">
        <f>IF(B182&lt;&gt;"Subscriber","",IF(disability="No",0,IF(AND(B182="Subscriber",'Entry Tab'!AE183&lt;&gt;""),1,0)))</f>
        <v/>
      </c>
      <c r="N182" s="37" t="str">
        <f>IF(B182&lt;&gt;"Subscriber","",IF(AND(B182="Subscriber",otherLoc="No"),workZip,'Entry Tab'!P183))</f>
        <v/>
      </c>
      <c r="O182" s="112"/>
      <c r="P182" s="36" t="str">
        <f t="shared" si="30"/>
        <v/>
      </c>
      <c r="Q182" s="36" t="str">
        <f>IF('Entry Tab'!A183="","",IF(TRIM('Entry Tab'!E183)="","Subscriber",IF(OR(TRIM('Entry Tab'!E183)="Wife",TRIM('Entry Tab'!E183)="Husband"),"Spouse","Child")))</f>
        <v/>
      </c>
      <c r="R182" s="44" t="str">
        <f>IF(B182="","",IF('Entry Tab'!W183&lt;&gt;"",0,IF(Q182="Subscriber",1,IF(Q182="Spouse",1,0.01))))</f>
        <v/>
      </c>
      <c r="S182" s="44" t="str">
        <f t="shared" si="23"/>
        <v/>
      </c>
      <c r="T182" s="44" t="str">
        <f t="shared" si="24"/>
        <v/>
      </c>
      <c r="U182" s="113"/>
      <c r="V182" s="36" t="str">
        <f t="shared" si="31"/>
        <v/>
      </c>
      <c r="W182" s="36" t="str">
        <f>IF('Entry Tab'!A183="","",IF('Entry Tab'!X183&lt;&gt;"","Waive",IF(TRIM('Entry Tab'!E183)="","Subscriber",IF(OR(TRIM('Entry Tab'!E183)="Wife",TRIM('Entry Tab'!E183)="Husband"),"Spouse","Child"))))</f>
        <v/>
      </c>
      <c r="X182" s="44" t="str">
        <f t="shared" si="25"/>
        <v/>
      </c>
      <c r="Y182" s="44" t="str">
        <f t="shared" si="26"/>
        <v/>
      </c>
      <c r="Z182" s="44" t="str">
        <f t="shared" si="27"/>
        <v/>
      </c>
      <c r="AB182" s="36" t="str">
        <f t="shared" si="32"/>
        <v/>
      </c>
      <c r="AC182" s="36" t="str">
        <f>IF('Entry Tab'!A183="","",IF(TRIM('Entry Tab'!E183)="","Subscriber",IF(OR(TRIM('Entry Tab'!E183)="Wife",TRIM('Entry Tab'!E183)="Husband"),"Spouse","Child")))</f>
        <v/>
      </c>
      <c r="AD182" s="44" t="str">
        <f>IF(B182="","",IF('Entry Tab'!AC183="",0,1))</f>
        <v/>
      </c>
      <c r="AE182" s="44" t="str">
        <f t="shared" si="28"/>
        <v/>
      </c>
      <c r="AF182" s="44" t="str">
        <f>IF(AE182="","",IF(AC182&lt;&gt;"Subscriber","",IF('Entry Tab'!AC183="","0",AE182)))</f>
        <v/>
      </c>
    </row>
    <row r="183" spans="1:32" x14ac:dyDescent="0.2">
      <c r="A183" s="36" t="str">
        <f t="shared" si="29"/>
        <v/>
      </c>
      <c r="B183" s="36" t="str">
        <f>IF('Entry Tab'!A184="","",IF(TRIM('Entry Tab'!E184)="","Subscriber",IF(OR(TRIM('Entry Tab'!E184)="Wife",TRIM('Entry Tab'!E184)="Husband"),"Spouse","Child")))</f>
        <v/>
      </c>
      <c r="C183" s="85" t="str">
        <f>IF(TRIM('Entry Tab'!A184)="","",TRIM('Entry Tab'!A184))</f>
        <v/>
      </c>
      <c r="D183" s="85" t="str">
        <f>IF(TRIM('Entry Tab'!A184)="","",TRIM('Entry Tab'!B184))</f>
        <v/>
      </c>
      <c r="E183" s="69" t="str">
        <f>IF(B183="Subscriber",'Entry Tab'!L184,"")</f>
        <v/>
      </c>
      <c r="F183" s="86" t="str">
        <f>IF('Entry Tab'!F184="","",'Entry Tab'!F184)</f>
        <v/>
      </c>
      <c r="G183" s="85" t="str">
        <f>IF(TRIM('Entry Tab'!G184)="","",TRIM('Entry Tab'!G184))</f>
        <v/>
      </c>
      <c r="H183" s="36" t="str">
        <f>IF(TRIM('Entry Tab'!A184)="","",IF(B183&lt;&gt;"Subscriber","",IF(AND(B183="Subscriber",OR(TRIM('Entry Tab'!AO184)&lt;&gt;"",TRIM('Entry Tab'!AN184)&lt;&gt;"",TRIM('Entry Tab'!AP184)&lt;&gt;"")),$AP$1,"0")))</f>
        <v/>
      </c>
      <c r="I183" s="71" t="str">
        <f>IF(TRIM('Entry Tab'!A184)="","","N")</f>
        <v/>
      </c>
      <c r="J183" s="42" t="str">
        <f>IF(B183&lt;&gt;"Subscriber","",IF('Entry Tab'!W184="",'QRS Subscriber Census Converter'!T183,IF('Entry Tab'!W184="Spousal Coverage",8,IF('Entry Tab'!W184="Medicare",11,IF('Entry Tab'!W184="Health coverage through another job",9,IF(OR('Entry Tab'!W184="Do not want",'Entry Tab'!W184="Other (provide reason here)"),12,10))))))</f>
        <v/>
      </c>
      <c r="K183" s="42" t="str">
        <f>IF(TRIM('Entry Tab'!A184)="","",IF(B183&lt;&gt;"Subscriber","",IF(AND(B183="Subscriber",dental="No"),13,IF(TRIM('Entry Tab'!X184)&lt;&gt;"",IF('Entry Tab'!X184="Spousal Coverage",8,13),IF(Z183="","",Z183)))))</f>
        <v/>
      </c>
      <c r="L183" s="36" t="str">
        <f t="shared" si="22"/>
        <v/>
      </c>
      <c r="M183" s="36" t="str">
        <f>IF(B183&lt;&gt;"Subscriber","",IF(disability="No",0,IF(AND(B183="Subscriber",'Entry Tab'!AE184&lt;&gt;""),1,0)))</f>
        <v/>
      </c>
      <c r="N183" s="37" t="str">
        <f>IF(B183&lt;&gt;"Subscriber","",IF(AND(B183="Subscriber",otherLoc="No"),workZip,'Entry Tab'!P184))</f>
        <v/>
      </c>
      <c r="O183" s="112"/>
      <c r="P183" s="36" t="str">
        <f t="shared" si="30"/>
        <v/>
      </c>
      <c r="Q183" s="36" t="str">
        <f>IF('Entry Tab'!A184="","",IF(TRIM('Entry Tab'!E184)="","Subscriber",IF(OR(TRIM('Entry Tab'!E184)="Wife",TRIM('Entry Tab'!E184)="Husband"),"Spouse","Child")))</f>
        <v/>
      </c>
      <c r="R183" s="44" t="str">
        <f>IF(B183="","",IF('Entry Tab'!W184&lt;&gt;"",0,IF(Q183="Subscriber",1,IF(Q183="Spouse",1,0.01))))</f>
        <v/>
      </c>
      <c r="S183" s="44" t="str">
        <f t="shared" si="23"/>
        <v/>
      </c>
      <c r="T183" s="44" t="str">
        <f t="shared" si="24"/>
        <v/>
      </c>
      <c r="U183" s="113"/>
      <c r="V183" s="36" t="str">
        <f t="shared" si="31"/>
        <v/>
      </c>
      <c r="W183" s="36" t="str">
        <f>IF('Entry Tab'!A184="","",IF('Entry Tab'!X184&lt;&gt;"","Waive",IF(TRIM('Entry Tab'!E184)="","Subscriber",IF(OR(TRIM('Entry Tab'!E184)="Wife",TRIM('Entry Tab'!E184)="Husband"),"Spouse","Child"))))</f>
        <v/>
      </c>
      <c r="X183" s="44" t="str">
        <f t="shared" si="25"/>
        <v/>
      </c>
      <c r="Y183" s="44" t="str">
        <f t="shared" si="26"/>
        <v/>
      </c>
      <c r="Z183" s="44" t="str">
        <f t="shared" si="27"/>
        <v/>
      </c>
      <c r="AB183" s="36" t="str">
        <f t="shared" si="32"/>
        <v/>
      </c>
      <c r="AC183" s="36" t="str">
        <f>IF('Entry Tab'!A184="","",IF(TRIM('Entry Tab'!E184)="","Subscriber",IF(OR(TRIM('Entry Tab'!E184)="Wife",TRIM('Entry Tab'!E184)="Husband"),"Spouse","Child")))</f>
        <v/>
      </c>
      <c r="AD183" s="44" t="str">
        <f>IF(B183="","",IF('Entry Tab'!AC184="",0,1))</f>
        <v/>
      </c>
      <c r="AE183" s="44" t="str">
        <f t="shared" si="28"/>
        <v/>
      </c>
      <c r="AF183" s="44" t="str">
        <f>IF(AE183="","",IF(AC183&lt;&gt;"Subscriber","",IF('Entry Tab'!AC184="","0",AE183)))</f>
        <v/>
      </c>
    </row>
    <row r="184" spans="1:32" x14ac:dyDescent="0.2">
      <c r="A184" s="36" t="str">
        <f t="shared" si="29"/>
        <v/>
      </c>
      <c r="B184" s="36" t="str">
        <f>IF('Entry Tab'!A185="","",IF(TRIM('Entry Tab'!E185)="","Subscriber",IF(OR(TRIM('Entry Tab'!E185)="Wife",TRIM('Entry Tab'!E185)="Husband"),"Spouse","Child")))</f>
        <v/>
      </c>
      <c r="C184" s="85" t="str">
        <f>IF(TRIM('Entry Tab'!A185)="","",TRIM('Entry Tab'!A185))</f>
        <v/>
      </c>
      <c r="D184" s="85" t="str">
        <f>IF(TRIM('Entry Tab'!A185)="","",TRIM('Entry Tab'!B185))</f>
        <v/>
      </c>
      <c r="E184" s="69" t="str">
        <f>IF(B184="Subscriber",'Entry Tab'!L185,"")</f>
        <v/>
      </c>
      <c r="F184" s="86" t="str">
        <f>IF('Entry Tab'!F185="","",'Entry Tab'!F185)</f>
        <v/>
      </c>
      <c r="G184" s="85" t="str">
        <f>IF(TRIM('Entry Tab'!G185)="","",TRIM('Entry Tab'!G185))</f>
        <v/>
      </c>
      <c r="H184" s="36" t="str">
        <f>IF(TRIM('Entry Tab'!A185)="","",IF(B184&lt;&gt;"Subscriber","",IF(AND(B184="Subscriber",OR(TRIM('Entry Tab'!AO185)&lt;&gt;"",TRIM('Entry Tab'!AN185)&lt;&gt;"",TRIM('Entry Tab'!AP185)&lt;&gt;"")),$AP$1,"0")))</f>
        <v/>
      </c>
      <c r="I184" s="71" t="str">
        <f>IF(TRIM('Entry Tab'!A185)="","","N")</f>
        <v/>
      </c>
      <c r="J184" s="42" t="str">
        <f>IF(B184&lt;&gt;"Subscriber","",IF('Entry Tab'!W185="",'QRS Subscriber Census Converter'!T184,IF('Entry Tab'!W185="Spousal Coverage",8,IF('Entry Tab'!W185="Medicare",11,IF('Entry Tab'!W185="Health coverage through another job",9,IF(OR('Entry Tab'!W185="Do not want",'Entry Tab'!W185="Other (provide reason here)"),12,10))))))</f>
        <v/>
      </c>
      <c r="K184" s="42" t="str">
        <f>IF(TRIM('Entry Tab'!A185)="","",IF(B184&lt;&gt;"Subscriber","",IF(AND(B184="Subscriber",dental="No"),13,IF(TRIM('Entry Tab'!X185)&lt;&gt;"",IF('Entry Tab'!X185="Spousal Coverage",8,13),IF(Z184="","",Z184)))))</f>
        <v/>
      </c>
      <c r="L184" s="36" t="str">
        <f t="shared" si="22"/>
        <v/>
      </c>
      <c r="M184" s="36" t="str">
        <f>IF(B184&lt;&gt;"Subscriber","",IF(disability="No",0,IF(AND(B184="Subscriber",'Entry Tab'!AE185&lt;&gt;""),1,0)))</f>
        <v/>
      </c>
      <c r="N184" s="37" t="str">
        <f>IF(B184&lt;&gt;"Subscriber","",IF(AND(B184="Subscriber",otherLoc="No"),workZip,'Entry Tab'!P185))</f>
        <v/>
      </c>
      <c r="O184" s="112"/>
      <c r="P184" s="36" t="str">
        <f t="shared" si="30"/>
        <v/>
      </c>
      <c r="Q184" s="36" t="str">
        <f>IF('Entry Tab'!A185="","",IF(TRIM('Entry Tab'!E185)="","Subscriber",IF(OR(TRIM('Entry Tab'!E185)="Wife",TRIM('Entry Tab'!E185)="Husband"),"Spouse","Child")))</f>
        <v/>
      </c>
      <c r="R184" s="44" t="str">
        <f>IF(B184="","",IF('Entry Tab'!W185&lt;&gt;"",0,IF(Q184="Subscriber",1,IF(Q184="Spouse",1,0.01))))</f>
        <v/>
      </c>
      <c r="S184" s="44" t="str">
        <f t="shared" si="23"/>
        <v/>
      </c>
      <c r="T184" s="44" t="str">
        <f t="shared" si="24"/>
        <v/>
      </c>
      <c r="U184" s="113"/>
      <c r="V184" s="36" t="str">
        <f t="shared" si="31"/>
        <v/>
      </c>
      <c r="W184" s="36" t="str">
        <f>IF('Entry Tab'!A185="","",IF('Entry Tab'!X185&lt;&gt;"","Waive",IF(TRIM('Entry Tab'!E185)="","Subscriber",IF(OR(TRIM('Entry Tab'!E185)="Wife",TRIM('Entry Tab'!E185)="Husband"),"Spouse","Child"))))</f>
        <v/>
      </c>
      <c r="X184" s="44" t="str">
        <f t="shared" si="25"/>
        <v/>
      </c>
      <c r="Y184" s="44" t="str">
        <f t="shared" si="26"/>
        <v/>
      </c>
      <c r="Z184" s="44" t="str">
        <f t="shared" si="27"/>
        <v/>
      </c>
      <c r="AB184" s="36" t="str">
        <f t="shared" si="32"/>
        <v/>
      </c>
      <c r="AC184" s="36" t="str">
        <f>IF('Entry Tab'!A185="","",IF(TRIM('Entry Tab'!E185)="","Subscriber",IF(OR(TRIM('Entry Tab'!E185)="Wife",TRIM('Entry Tab'!E185)="Husband"),"Spouse","Child")))</f>
        <v/>
      </c>
      <c r="AD184" s="44" t="str">
        <f>IF(B184="","",IF('Entry Tab'!AC185="",0,1))</f>
        <v/>
      </c>
      <c r="AE184" s="44" t="str">
        <f t="shared" si="28"/>
        <v/>
      </c>
      <c r="AF184" s="44" t="str">
        <f>IF(AE184="","",IF(AC184&lt;&gt;"Subscriber","",IF('Entry Tab'!AC185="","0",AE184)))</f>
        <v/>
      </c>
    </row>
    <row r="185" spans="1:32" x14ac:dyDescent="0.2">
      <c r="A185" s="36" t="str">
        <f t="shared" si="29"/>
        <v/>
      </c>
      <c r="B185" s="36" t="str">
        <f>IF('Entry Tab'!A186="","",IF(TRIM('Entry Tab'!E186)="","Subscriber",IF(OR(TRIM('Entry Tab'!E186)="Wife",TRIM('Entry Tab'!E186)="Husband"),"Spouse","Child")))</f>
        <v/>
      </c>
      <c r="C185" s="85" t="str">
        <f>IF(TRIM('Entry Tab'!A186)="","",TRIM('Entry Tab'!A186))</f>
        <v/>
      </c>
      <c r="D185" s="85" t="str">
        <f>IF(TRIM('Entry Tab'!A186)="","",TRIM('Entry Tab'!B186))</f>
        <v/>
      </c>
      <c r="E185" s="69" t="str">
        <f>IF(B185="Subscriber",'Entry Tab'!L186,"")</f>
        <v/>
      </c>
      <c r="F185" s="86" t="str">
        <f>IF('Entry Tab'!F186="","",'Entry Tab'!F186)</f>
        <v/>
      </c>
      <c r="G185" s="85" t="str">
        <f>IF(TRIM('Entry Tab'!G186)="","",TRIM('Entry Tab'!G186))</f>
        <v/>
      </c>
      <c r="H185" s="36" t="str">
        <f>IF(TRIM('Entry Tab'!A186)="","",IF(B185&lt;&gt;"Subscriber","",IF(AND(B185="Subscriber",OR(TRIM('Entry Tab'!AO186)&lt;&gt;"",TRIM('Entry Tab'!AN186)&lt;&gt;"",TRIM('Entry Tab'!AP186)&lt;&gt;"")),$AP$1,"0")))</f>
        <v/>
      </c>
      <c r="I185" s="71" t="str">
        <f>IF(TRIM('Entry Tab'!A186)="","","N")</f>
        <v/>
      </c>
      <c r="J185" s="42" t="str">
        <f>IF(B185&lt;&gt;"Subscriber","",IF('Entry Tab'!W186="",'QRS Subscriber Census Converter'!T185,IF('Entry Tab'!W186="Spousal Coverage",8,IF('Entry Tab'!W186="Medicare",11,IF('Entry Tab'!W186="Health coverage through another job",9,IF(OR('Entry Tab'!W186="Do not want",'Entry Tab'!W186="Other (provide reason here)"),12,10))))))</f>
        <v/>
      </c>
      <c r="K185" s="42" t="str">
        <f>IF(TRIM('Entry Tab'!A186)="","",IF(B185&lt;&gt;"Subscriber","",IF(AND(B185="Subscriber",dental="No"),13,IF(TRIM('Entry Tab'!X186)&lt;&gt;"",IF('Entry Tab'!X186="Spousal Coverage",8,13),IF(Z185="","",Z185)))))</f>
        <v/>
      </c>
      <c r="L185" s="36" t="str">
        <f t="shared" si="22"/>
        <v/>
      </c>
      <c r="M185" s="36" t="str">
        <f>IF(B185&lt;&gt;"Subscriber","",IF(disability="No",0,IF(AND(B185="Subscriber",'Entry Tab'!AE186&lt;&gt;""),1,0)))</f>
        <v/>
      </c>
      <c r="N185" s="37" t="str">
        <f>IF(B185&lt;&gt;"Subscriber","",IF(AND(B185="Subscriber",otherLoc="No"),workZip,'Entry Tab'!P186))</f>
        <v/>
      </c>
      <c r="O185" s="112"/>
      <c r="P185" s="36" t="str">
        <f t="shared" si="30"/>
        <v/>
      </c>
      <c r="Q185" s="36" t="str">
        <f>IF('Entry Tab'!A186="","",IF(TRIM('Entry Tab'!E186)="","Subscriber",IF(OR(TRIM('Entry Tab'!E186)="Wife",TRIM('Entry Tab'!E186)="Husband"),"Spouse","Child")))</f>
        <v/>
      </c>
      <c r="R185" s="44" t="str">
        <f>IF(B185="","",IF('Entry Tab'!W186&lt;&gt;"",0,IF(Q185="Subscriber",1,IF(Q185="Spouse",1,0.01))))</f>
        <v/>
      </c>
      <c r="S185" s="44" t="str">
        <f t="shared" si="23"/>
        <v/>
      </c>
      <c r="T185" s="44" t="str">
        <f t="shared" si="24"/>
        <v/>
      </c>
      <c r="U185" s="113"/>
      <c r="V185" s="36" t="str">
        <f t="shared" si="31"/>
        <v/>
      </c>
      <c r="W185" s="36" t="str">
        <f>IF('Entry Tab'!A186="","",IF('Entry Tab'!X186&lt;&gt;"","Waive",IF(TRIM('Entry Tab'!E186)="","Subscriber",IF(OR(TRIM('Entry Tab'!E186)="Wife",TRIM('Entry Tab'!E186)="Husband"),"Spouse","Child"))))</f>
        <v/>
      </c>
      <c r="X185" s="44" t="str">
        <f t="shared" si="25"/>
        <v/>
      </c>
      <c r="Y185" s="44" t="str">
        <f t="shared" si="26"/>
        <v/>
      </c>
      <c r="Z185" s="44" t="str">
        <f t="shared" si="27"/>
        <v/>
      </c>
      <c r="AB185" s="36" t="str">
        <f t="shared" si="32"/>
        <v/>
      </c>
      <c r="AC185" s="36" t="str">
        <f>IF('Entry Tab'!A186="","",IF(TRIM('Entry Tab'!E186)="","Subscriber",IF(OR(TRIM('Entry Tab'!E186)="Wife",TRIM('Entry Tab'!E186)="Husband"),"Spouse","Child")))</f>
        <v/>
      </c>
      <c r="AD185" s="44" t="str">
        <f>IF(B185="","",IF('Entry Tab'!AC186="",0,1))</f>
        <v/>
      </c>
      <c r="AE185" s="44" t="str">
        <f t="shared" si="28"/>
        <v/>
      </c>
      <c r="AF185" s="44" t="str">
        <f>IF(AE185="","",IF(AC185&lt;&gt;"Subscriber","",IF('Entry Tab'!AC186="","0",AE185)))</f>
        <v/>
      </c>
    </row>
    <row r="186" spans="1:32" x14ac:dyDescent="0.2">
      <c r="A186" s="36" t="str">
        <f t="shared" si="29"/>
        <v/>
      </c>
      <c r="B186" s="36" t="str">
        <f>IF('Entry Tab'!A187="","",IF(TRIM('Entry Tab'!E187)="","Subscriber",IF(OR(TRIM('Entry Tab'!E187)="Wife",TRIM('Entry Tab'!E187)="Husband"),"Spouse","Child")))</f>
        <v/>
      </c>
      <c r="C186" s="85" t="str">
        <f>IF(TRIM('Entry Tab'!A187)="","",TRIM('Entry Tab'!A187))</f>
        <v/>
      </c>
      <c r="D186" s="85" t="str">
        <f>IF(TRIM('Entry Tab'!A187)="","",TRIM('Entry Tab'!B187))</f>
        <v/>
      </c>
      <c r="E186" s="69" t="str">
        <f>IF(B186="Subscriber",'Entry Tab'!L187,"")</f>
        <v/>
      </c>
      <c r="F186" s="86" t="str">
        <f>IF('Entry Tab'!F187="","",'Entry Tab'!F187)</f>
        <v/>
      </c>
      <c r="G186" s="85" t="str">
        <f>IF(TRIM('Entry Tab'!G187)="","",TRIM('Entry Tab'!G187))</f>
        <v/>
      </c>
      <c r="H186" s="36" t="str">
        <f>IF(TRIM('Entry Tab'!A187)="","",IF(B186&lt;&gt;"Subscriber","",IF(AND(B186="Subscriber",OR(TRIM('Entry Tab'!AO187)&lt;&gt;"",TRIM('Entry Tab'!AN187)&lt;&gt;"",TRIM('Entry Tab'!AP187)&lt;&gt;"")),$AP$1,"0")))</f>
        <v/>
      </c>
      <c r="I186" s="71" t="str">
        <f>IF(TRIM('Entry Tab'!A187)="","","N")</f>
        <v/>
      </c>
      <c r="J186" s="42" t="str">
        <f>IF(B186&lt;&gt;"Subscriber","",IF('Entry Tab'!W187="",'QRS Subscriber Census Converter'!T186,IF('Entry Tab'!W187="Spousal Coverage",8,IF('Entry Tab'!W187="Medicare",11,IF('Entry Tab'!W187="Health coverage through another job",9,IF(OR('Entry Tab'!W187="Do not want",'Entry Tab'!W187="Other (provide reason here)"),12,10))))))</f>
        <v/>
      </c>
      <c r="K186" s="42" t="str">
        <f>IF(TRIM('Entry Tab'!A187)="","",IF(B186&lt;&gt;"Subscriber","",IF(AND(B186="Subscriber",dental="No"),13,IF(TRIM('Entry Tab'!X187)&lt;&gt;"",IF('Entry Tab'!X187="Spousal Coverage",8,13),IF(Z186="","",Z186)))))</f>
        <v/>
      </c>
      <c r="L186" s="36" t="str">
        <f t="shared" si="22"/>
        <v/>
      </c>
      <c r="M186" s="36" t="str">
        <f>IF(B186&lt;&gt;"Subscriber","",IF(disability="No",0,IF(AND(B186="Subscriber",'Entry Tab'!AE187&lt;&gt;""),1,0)))</f>
        <v/>
      </c>
      <c r="N186" s="37" t="str">
        <f>IF(B186&lt;&gt;"Subscriber","",IF(AND(B186="Subscriber",otherLoc="No"),workZip,'Entry Tab'!P187))</f>
        <v/>
      </c>
      <c r="O186" s="112"/>
      <c r="P186" s="36" t="str">
        <f t="shared" si="30"/>
        <v/>
      </c>
      <c r="Q186" s="36" t="str">
        <f>IF('Entry Tab'!A187="","",IF(TRIM('Entry Tab'!E187)="","Subscriber",IF(OR(TRIM('Entry Tab'!E187)="Wife",TRIM('Entry Tab'!E187)="Husband"),"Spouse","Child")))</f>
        <v/>
      </c>
      <c r="R186" s="44" t="str">
        <f>IF(B186="","",IF('Entry Tab'!W187&lt;&gt;"",0,IF(Q186="Subscriber",1,IF(Q186="Spouse",1,0.01))))</f>
        <v/>
      </c>
      <c r="S186" s="44" t="str">
        <f t="shared" si="23"/>
        <v/>
      </c>
      <c r="T186" s="44" t="str">
        <f t="shared" si="24"/>
        <v/>
      </c>
      <c r="U186" s="113"/>
      <c r="V186" s="36" t="str">
        <f t="shared" si="31"/>
        <v/>
      </c>
      <c r="W186" s="36" t="str">
        <f>IF('Entry Tab'!A187="","",IF('Entry Tab'!X187&lt;&gt;"","Waive",IF(TRIM('Entry Tab'!E187)="","Subscriber",IF(OR(TRIM('Entry Tab'!E187)="Wife",TRIM('Entry Tab'!E187)="Husband"),"Spouse","Child"))))</f>
        <v/>
      </c>
      <c r="X186" s="44" t="str">
        <f t="shared" si="25"/>
        <v/>
      </c>
      <c r="Y186" s="44" t="str">
        <f t="shared" si="26"/>
        <v/>
      </c>
      <c r="Z186" s="44" t="str">
        <f t="shared" si="27"/>
        <v/>
      </c>
      <c r="AB186" s="36" t="str">
        <f t="shared" si="32"/>
        <v/>
      </c>
      <c r="AC186" s="36" t="str">
        <f>IF('Entry Tab'!A187="","",IF(TRIM('Entry Tab'!E187)="","Subscriber",IF(OR(TRIM('Entry Tab'!E187)="Wife",TRIM('Entry Tab'!E187)="Husband"),"Spouse","Child")))</f>
        <v/>
      </c>
      <c r="AD186" s="44" t="str">
        <f>IF(B186="","",IF('Entry Tab'!AC187="",0,1))</f>
        <v/>
      </c>
      <c r="AE186" s="44" t="str">
        <f t="shared" si="28"/>
        <v/>
      </c>
      <c r="AF186" s="44" t="str">
        <f>IF(AE186="","",IF(AC186&lt;&gt;"Subscriber","",IF('Entry Tab'!AC187="","0",AE186)))</f>
        <v/>
      </c>
    </row>
    <row r="187" spans="1:32" x14ac:dyDescent="0.2">
      <c r="A187" s="36" t="str">
        <f t="shared" si="29"/>
        <v/>
      </c>
      <c r="B187" s="36" t="str">
        <f>IF('Entry Tab'!A188="","",IF(TRIM('Entry Tab'!E188)="","Subscriber",IF(OR(TRIM('Entry Tab'!E188)="Wife",TRIM('Entry Tab'!E188)="Husband"),"Spouse","Child")))</f>
        <v/>
      </c>
      <c r="C187" s="85" t="str">
        <f>IF(TRIM('Entry Tab'!A188)="","",TRIM('Entry Tab'!A188))</f>
        <v/>
      </c>
      <c r="D187" s="85" t="str">
        <f>IF(TRIM('Entry Tab'!A188)="","",TRIM('Entry Tab'!B188))</f>
        <v/>
      </c>
      <c r="E187" s="69" t="str">
        <f>IF(B187="Subscriber",'Entry Tab'!L188,"")</f>
        <v/>
      </c>
      <c r="F187" s="86" t="str">
        <f>IF('Entry Tab'!F188="","",'Entry Tab'!F188)</f>
        <v/>
      </c>
      <c r="G187" s="85" t="str">
        <f>IF(TRIM('Entry Tab'!G188)="","",TRIM('Entry Tab'!G188))</f>
        <v/>
      </c>
      <c r="H187" s="36" t="str">
        <f>IF(TRIM('Entry Tab'!A188)="","",IF(B187&lt;&gt;"Subscriber","",IF(AND(B187="Subscriber",OR(TRIM('Entry Tab'!AO188)&lt;&gt;"",TRIM('Entry Tab'!AN188)&lt;&gt;"",TRIM('Entry Tab'!AP188)&lt;&gt;"")),$AP$1,"0")))</f>
        <v/>
      </c>
      <c r="I187" s="71" t="str">
        <f>IF(TRIM('Entry Tab'!A188)="","","N")</f>
        <v/>
      </c>
      <c r="J187" s="42" t="str">
        <f>IF(B187&lt;&gt;"Subscriber","",IF('Entry Tab'!W188="",'QRS Subscriber Census Converter'!T187,IF('Entry Tab'!W188="Spousal Coverage",8,IF('Entry Tab'!W188="Medicare",11,IF('Entry Tab'!W188="Health coverage through another job",9,IF(OR('Entry Tab'!W188="Do not want",'Entry Tab'!W188="Other (provide reason here)"),12,10))))))</f>
        <v/>
      </c>
      <c r="K187" s="42" t="str">
        <f>IF(TRIM('Entry Tab'!A188)="","",IF(B187&lt;&gt;"Subscriber","",IF(AND(B187="Subscriber",dental="No"),13,IF(TRIM('Entry Tab'!X188)&lt;&gt;"",IF('Entry Tab'!X188="Spousal Coverage",8,13),IF(Z187="","",Z187)))))</f>
        <v/>
      </c>
      <c r="L187" s="36" t="str">
        <f t="shared" si="22"/>
        <v/>
      </c>
      <c r="M187" s="36" t="str">
        <f>IF(B187&lt;&gt;"Subscriber","",IF(disability="No",0,IF(AND(B187="Subscriber",'Entry Tab'!AE188&lt;&gt;""),1,0)))</f>
        <v/>
      </c>
      <c r="N187" s="37" t="str">
        <f>IF(B187&lt;&gt;"Subscriber","",IF(AND(B187="Subscriber",otherLoc="No"),workZip,'Entry Tab'!P188))</f>
        <v/>
      </c>
      <c r="O187" s="112"/>
      <c r="P187" s="36" t="str">
        <f t="shared" si="30"/>
        <v/>
      </c>
      <c r="Q187" s="36" t="str">
        <f>IF('Entry Tab'!A188="","",IF(TRIM('Entry Tab'!E188)="","Subscriber",IF(OR(TRIM('Entry Tab'!E188)="Wife",TRIM('Entry Tab'!E188)="Husband"),"Spouse","Child")))</f>
        <v/>
      </c>
      <c r="R187" s="44" t="str">
        <f>IF(B187="","",IF('Entry Tab'!W188&lt;&gt;"",0,IF(Q187="Subscriber",1,IF(Q187="Spouse",1,0.01))))</f>
        <v/>
      </c>
      <c r="S187" s="44" t="str">
        <f t="shared" si="23"/>
        <v/>
      </c>
      <c r="T187" s="44" t="str">
        <f t="shared" si="24"/>
        <v/>
      </c>
      <c r="U187" s="113"/>
      <c r="V187" s="36" t="str">
        <f t="shared" si="31"/>
        <v/>
      </c>
      <c r="W187" s="36" t="str">
        <f>IF('Entry Tab'!A188="","",IF('Entry Tab'!X188&lt;&gt;"","Waive",IF(TRIM('Entry Tab'!E188)="","Subscriber",IF(OR(TRIM('Entry Tab'!E188)="Wife",TRIM('Entry Tab'!E188)="Husband"),"Spouse","Child"))))</f>
        <v/>
      </c>
      <c r="X187" s="44" t="str">
        <f t="shared" si="25"/>
        <v/>
      </c>
      <c r="Y187" s="44" t="str">
        <f t="shared" si="26"/>
        <v/>
      </c>
      <c r="Z187" s="44" t="str">
        <f t="shared" si="27"/>
        <v/>
      </c>
      <c r="AB187" s="36" t="str">
        <f t="shared" si="32"/>
        <v/>
      </c>
      <c r="AC187" s="36" t="str">
        <f>IF('Entry Tab'!A188="","",IF(TRIM('Entry Tab'!E188)="","Subscriber",IF(OR(TRIM('Entry Tab'!E188)="Wife",TRIM('Entry Tab'!E188)="Husband"),"Spouse","Child")))</f>
        <v/>
      </c>
      <c r="AD187" s="44" t="str">
        <f>IF(B187="","",IF('Entry Tab'!AC188="",0,1))</f>
        <v/>
      </c>
      <c r="AE187" s="44" t="str">
        <f t="shared" si="28"/>
        <v/>
      </c>
      <c r="AF187" s="44" t="str">
        <f>IF(AE187="","",IF(AC187&lt;&gt;"Subscriber","",IF('Entry Tab'!AC188="","0",AE187)))</f>
        <v/>
      </c>
    </row>
    <row r="188" spans="1:32" x14ac:dyDescent="0.2">
      <c r="A188" s="36" t="str">
        <f t="shared" si="29"/>
        <v/>
      </c>
      <c r="B188" s="36" t="str">
        <f>IF('Entry Tab'!A189="","",IF(TRIM('Entry Tab'!E189)="","Subscriber",IF(OR(TRIM('Entry Tab'!E189)="Wife",TRIM('Entry Tab'!E189)="Husband"),"Spouse","Child")))</f>
        <v/>
      </c>
      <c r="C188" s="85" t="str">
        <f>IF(TRIM('Entry Tab'!A189)="","",TRIM('Entry Tab'!A189))</f>
        <v/>
      </c>
      <c r="D188" s="85" t="str">
        <f>IF(TRIM('Entry Tab'!A189)="","",TRIM('Entry Tab'!B189))</f>
        <v/>
      </c>
      <c r="E188" s="69" t="str">
        <f>IF(B188="Subscriber",'Entry Tab'!L189,"")</f>
        <v/>
      </c>
      <c r="F188" s="86" t="str">
        <f>IF('Entry Tab'!F189="","",'Entry Tab'!F189)</f>
        <v/>
      </c>
      <c r="G188" s="85" t="str">
        <f>IF(TRIM('Entry Tab'!G189)="","",TRIM('Entry Tab'!G189))</f>
        <v/>
      </c>
      <c r="H188" s="36" t="str">
        <f>IF(TRIM('Entry Tab'!A189)="","",IF(B188&lt;&gt;"Subscriber","",IF(AND(B188="Subscriber",OR(TRIM('Entry Tab'!AO189)&lt;&gt;"",TRIM('Entry Tab'!AN189)&lt;&gt;"",TRIM('Entry Tab'!AP189)&lt;&gt;"")),$AP$1,"0")))</f>
        <v/>
      </c>
      <c r="I188" s="71" t="str">
        <f>IF(TRIM('Entry Tab'!A189)="","","N")</f>
        <v/>
      </c>
      <c r="J188" s="42" t="str">
        <f>IF(B188&lt;&gt;"Subscriber","",IF('Entry Tab'!W189="",'QRS Subscriber Census Converter'!T188,IF('Entry Tab'!W189="Spousal Coverage",8,IF('Entry Tab'!W189="Medicare",11,IF('Entry Tab'!W189="Health coverage through another job",9,IF(OR('Entry Tab'!W189="Do not want",'Entry Tab'!W189="Other (provide reason here)"),12,10))))))</f>
        <v/>
      </c>
      <c r="K188" s="42" t="str">
        <f>IF(TRIM('Entry Tab'!A189)="","",IF(B188&lt;&gt;"Subscriber","",IF(AND(B188="Subscriber",dental="No"),13,IF(TRIM('Entry Tab'!X189)&lt;&gt;"",IF('Entry Tab'!X189="Spousal Coverage",8,13),IF(Z188="","",Z188)))))</f>
        <v/>
      </c>
      <c r="L188" s="36" t="str">
        <f t="shared" si="22"/>
        <v/>
      </c>
      <c r="M188" s="36" t="str">
        <f>IF(B188&lt;&gt;"Subscriber","",IF(disability="No",0,IF(AND(B188="Subscriber",'Entry Tab'!AE189&lt;&gt;""),1,0)))</f>
        <v/>
      </c>
      <c r="N188" s="37" t="str">
        <f>IF(B188&lt;&gt;"Subscriber","",IF(AND(B188="Subscriber",otherLoc="No"),workZip,'Entry Tab'!P189))</f>
        <v/>
      </c>
      <c r="O188" s="112"/>
      <c r="P188" s="36" t="str">
        <f t="shared" si="30"/>
        <v/>
      </c>
      <c r="Q188" s="36" t="str">
        <f>IF('Entry Tab'!A189="","",IF(TRIM('Entry Tab'!E189)="","Subscriber",IF(OR(TRIM('Entry Tab'!E189)="Wife",TRIM('Entry Tab'!E189)="Husband"),"Spouse","Child")))</f>
        <v/>
      </c>
      <c r="R188" s="44" t="str">
        <f>IF(B188="","",IF('Entry Tab'!W189&lt;&gt;"",0,IF(Q188="Subscriber",1,IF(Q188="Spouse",1,0.01))))</f>
        <v/>
      </c>
      <c r="S188" s="44" t="str">
        <f t="shared" si="23"/>
        <v/>
      </c>
      <c r="T188" s="44" t="str">
        <f t="shared" si="24"/>
        <v/>
      </c>
      <c r="U188" s="113"/>
      <c r="V188" s="36" t="str">
        <f t="shared" si="31"/>
        <v/>
      </c>
      <c r="W188" s="36" t="str">
        <f>IF('Entry Tab'!A189="","",IF('Entry Tab'!X189&lt;&gt;"","Waive",IF(TRIM('Entry Tab'!E189)="","Subscriber",IF(OR(TRIM('Entry Tab'!E189)="Wife",TRIM('Entry Tab'!E189)="Husband"),"Spouse","Child"))))</f>
        <v/>
      </c>
      <c r="X188" s="44" t="str">
        <f t="shared" si="25"/>
        <v/>
      </c>
      <c r="Y188" s="44" t="str">
        <f t="shared" si="26"/>
        <v/>
      </c>
      <c r="Z188" s="44" t="str">
        <f t="shared" si="27"/>
        <v/>
      </c>
      <c r="AB188" s="36" t="str">
        <f t="shared" si="32"/>
        <v/>
      </c>
      <c r="AC188" s="36" t="str">
        <f>IF('Entry Tab'!A189="","",IF(TRIM('Entry Tab'!E189)="","Subscriber",IF(OR(TRIM('Entry Tab'!E189)="Wife",TRIM('Entry Tab'!E189)="Husband"),"Spouse","Child")))</f>
        <v/>
      </c>
      <c r="AD188" s="44" t="str">
        <f>IF(B188="","",IF('Entry Tab'!AC189="",0,1))</f>
        <v/>
      </c>
      <c r="AE188" s="44" t="str">
        <f t="shared" si="28"/>
        <v/>
      </c>
      <c r="AF188" s="44" t="str">
        <f>IF(AE188="","",IF(AC188&lt;&gt;"Subscriber","",IF('Entry Tab'!AC189="","0",AE188)))</f>
        <v/>
      </c>
    </row>
    <row r="189" spans="1:32" x14ac:dyDescent="0.2">
      <c r="A189" s="36" t="str">
        <f t="shared" si="29"/>
        <v/>
      </c>
      <c r="B189" s="36" t="str">
        <f>IF('Entry Tab'!A190="","",IF(TRIM('Entry Tab'!E190)="","Subscriber",IF(OR(TRIM('Entry Tab'!E190)="Wife",TRIM('Entry Tab'!E190)="Husband"),"Spouse","Child")))</f>
        <v/>
      </c>
      <c r="C189" s="85" t="str">
        <f>IF(TRIM('Entry Tab'!A190)="","",TRIM('Entry Tab'!A190))</f>
        <v/>
      </c>
      <c r="D189" s="85" t="str">
        <f>IF(TRIM('Entry Tab'!A190)="","",TRIM('Entry Tab'!B190))</f>
        <v/>
      </c>
      <c r="E189" s="69" t="str">
        <f>IF(B189="Subscriber",'Entry Tab'!L190,"")</f>
        <v/>
      </c>
      <c r="F189" s="86" t="str">
        <f>IF('Entry Tab'!F190="","",'Entry Tab'!F190)</f>
        <v/>
      </c>
      <c r="G189" s="85" t="str">
        <f>IF(TRIM('Entry Tab'!G190)="","",TRIM('Entry Tab'!G190))</f>
        <v/>
      </c>
      <c r="H189" s="36" t="str">
        <f>IF(TRIM('Entry Tab'!A190)="","",IF(B189&lt;&gt;"Subscriber","",IF(AND(B189="Subscriber",OR(TRIM('Entry Tab'!AO190)&lt;&gt;"",TRIM('Entry Tab'!AN190)&lt;&gt;"",TRIM('Entry Tab'!AP190)&lt;&gt;"")),$AP$1,"0")))</f>
        <v/>
      </c>
      <c r="I189" s="71" t="str">
        <f>IF(TRIM('Entry Tab'!A190)="","","N")</f>
        <v/>
      </c>
      <c r="J189" s="42" t="str">
        <f>IF(B189&lt;&gt;"Subscriber","",IF('Entry Tab'!W190="",'QRS Subscriber Census Converter'!T189,IF('Entry Tab'!W190="Spousal Coverage",8,IF('Entry Tab'!W190="Medicare",11,IF('Entry Tab'!W190="Health coverage through another job",9,IF(OR('Entry Tab'!W190="Do not want",'Entry Tab'!W190="Other (provide reason here)"),12,10))))))</f>
        <v/>
      </c>
      <c r="K189" s="42" t="str">
        <f>IF(TRIM('Entry Tab'!A190)="","",IF(B189&lt;&gt;"Subscriber","",IF(AND(B189="Subscriber",dental="No"),13,IF(TRIM('Entry Tab'!X190)&lt;&gt;"",IF('Entry Tab'!X190="Spousal Coverage",8,13),IF(Z189="","",Z189)))))</f>
        <v/>
      </c>
      <c r="L189" s="36" t="str">
        <f t="shared" si="22"/>
        <v/>
      </c>
      <c r="M189" s="36" t="str">
        <f>IF(B189&lt;&gt;"Subscriber","",IF(disability="No",0,IF(AND(B189="Subscriber",'Entry Tab'!AE190&lt;&gt;""),1,0)))</f>
        <v/>
      </c>
      <c r="N189" s="37" t="str">
        <f>IF(B189&lt;&gt;"Subscriber","",IF(AND(B189="Subscriber",otherLoc="No"),workZip,'Entry Tab'!P190))</f>
        <v/>
      </c>
      <c r="O189" s="112"/>
      <c r="P189" s="36" t="str">
        <f t="shared" si="30"/>
        <v/>
      </c>
      <c r="Q189" s="36" t="str">
        <f>IF('Entry Tab'!A190="","",IF(TRIM('Entry Tab'!E190)="","Subscriber",IF(OR(TRIM('Entry Tab'!E190)="Wife",TRIM('Entry Tab'!E190)="Husband"),"Spouse","Child")))</f>
        <v/>
      </c>
      <c r="R189" s="44" t="str">
        <f>IF(B189="","",IF('Entry Tab'!W190&lt;&gt;"",0,IF(Q189="Subscriber",1,IF(Q189="Spouse",1,0.01))))</f>
        <v/>
      </c>
      <c r="S189" s="44" t="str">
        <f t="shared" si="23"/>
        <v/>
      </c>
      <c r="T189" s="44" t="str">
        <f t="shared" si="24"/>
        <v/>
      </c>
      <c r="U189" s="113"/>
      <c r="V189" s="36" t="str">
        <f t="shared" si="31"/>
        <v/>
      </c>
      <c r="W189" s="36" t="str">
        <f>IF('Entry Tab'!A190="","",IF('Entry Tab'!X190&lt;&gt;"","Waive",IF(TRIM('Entry Tab'!E190)="","Subscriber",IF(OR(TRIM('Entry Tab'!E190)="Wife",TRIM('Entry Tab'!E190)="Husband"),"Spouse","Child"))))</f>
        <v/>
      </c>
      <c r="X189" s="44" t="str">
        <f t="shared" si="25"/>
        <v/>
      </c>
      <c r="Y189" s="44" t="str">
        <f t="shared" si="26"/>
        <v/>
      </c>
      <c r="Z189" s="44" t="str">
        <f t="shared" si="27"/>
        <v/>
      </c>
      <c r="AB189" s="36" t="str">
        <f t="shared" si="32"/>
        <v/>
      </c>
      <c r="AC189" s="36" t="str">
        <f>IF('Entry Tab'!A190="","",IF(TRIM('Entry Tab'!E190)="","Subscriber",IF(OR(TRIM('Entry Tab'!E190)="Wife",TRIM('Entry Tab'!E190)="Husband"),"Spouse","Child")))</f>
        <v/>
      </c>
      <c r="AD189" s="44" t="str">
        <f>IF(B189="","",IF('Entry Tab'!AC190="",0,1))</f>
        <v/>
      </c>
      <c r="AE189" s="44" t="str">
        <f t="shared" si="28"/>
        <v/>
      </c>
      <c r="AF189" s="44" t="str">
        <f>IF(AE189="","",IF(AC189&lt;&gt;"Subscriber","",IF('Entry Tab'!AC190="","0",AE189)))</f>
        <v/>
      </c>
    </row>
    <row r="190" spans="1:32" x14ac:dyDescent="0.2">
      <c r="A190" s="36" t="str">
        <f t="shared" si="29"/>
        <v/>
      </c>
      <c r="B190" s="36" t="str">
        <f>IF('Entry Tab'!A191="","",IF(TRIM('Entry Tab'!E191)="","Subscriber",IF(OR(TRIM('Entry Tab'!E191)="Wife",TRIM('Entry Tab'!E191)="Husband"),"Spouse","Child")))</f>
        <v/>
      </c>
      <c r="C190" s="85" t="str">
        <f>IF(TRIM('Entry Tab'!A191)="","",TRIM('Entry Tab'!A191))</f>
        <v/>
      </c>
      <c r="D190" s="85" t="str">
        <f>IF(TRIM('Entry Tab'!A191)="","",TRIM('Entry Tab'!B191))</f>
        <v/>
      </c>
      <c r="E190" s="69" t="str">
        <f>IF(B190="Subscriber",'Entry Tab'!L191,"")</f>
        <v/>
      </c>
      <c r="F190" s="86" t="str">
        <f>IF('Entry Tab'!F191="","",'Entry Tab'!F191)</f>
        <v/>
      </c>
      <c r="G190" s="85" t="str">
        <f>IF(TRIM('Entry Tab'!G191)="","",TRIM('Entry Tab'!G191))</f>
        <v/>
      </c>
      <c r="H190" s="36" t="str">
        <f>IF(TRIM('Entry Tab'!A191)="","",IF(B190&lt;&gt;"Subscriber","",IF(AND(B190="Subscriber",OR(TRIM('Entry Tab'!AO191)&lt;&gt;"",TRIM('Entry Tab'!AN191)&lt;&gt;"",TRIM('Entry Tab'!AP191)&lt;&gt;"")),$AP$1,"0")))</f>
        <v/>
      </c>
      <c r="I190" s="71" t="str">
        <f>IF(TRIM('Entry Tab'!A191)="","","N")</f>
        <v/>
      </c>
      <c r="J190" s="42" t="str">
        <f>IF(B190&lt;&gt;"Subscriber","",IF('Entry Tab'!W191="",'QRS Subscriber Census Converter'!T190,IF('Entry Tab'!W191="Spousal Coverage",8,IF('Entry Tab'!W191="Medicare",11,IF('Entry Tab'!W191="Health coverage through another job",9,IF(OR('Entry Tab'!W191="Do not want",'Entry Tab'!W191="Other (provide reason here)"),12,10))))))</f>
        <v/>
      </c>
      <c r="K190" s="42" t="str">
        <f>IF(TRIM('Entry Tab'!A191)="","",IF(B190&lt;&gt;"Subscriber","",IF(AND(B190="Subscriber",dental="No"),13,IF(TRIM('Entry Tab'!X191)&lt;&gt;"",IF('Entry Tab'!X191="Spousal Coverage",8,13),IF(Z190="","",Z190)))))</f>
        <v/>
      </c>
      <c r="L190" s="36" t="str">
        <f t="shared" si="22"/>
        <v/>
      </c>
      <c r="M190" s="36" t="str">
        <f>IF(B190&lt;&gt;"Subscriber","",IF(disability="No",0,IF(AND(B190="Subscriber",'Entry Tab'!AE191&lt;&gt;""),1,0)))</f>
        <v/>
      </c>
      <c r="N190" s="37" t="str">
        <f>IF(B190&lt;&gt;"Subscriber","",IF(AND(B190="Subscriber",otherLoc="No"),workZip,'Entry Tab'!P191))</f>
        <v/>
      </c>
      <c r="O190" s="112"/>
      <c r="P190" s="36" t="str">
        <f t="shared" si="30"/>
        <v/>
      </c>
      <c r="Q190" s="36" t="str">
        <f>IF('Entry Tab'!A191="","",IF(TRIM('Entry Tab'!E191)="","Subscriber",IF(OR(TRIM('Entry Tab'!E191)="Wife",TRIM('Entry Tab'!E191)="Husband"),"Spouse","Child")))</f>
        <v/>
      </c>
      <c r="R190" s="44" t="str">
        <f>IF(B190="","",IF('Entry Tab'!W191&lt;&gt;"",0,IF(Q190="Subscriber",1,IF(Q190="Spouse",1,0.01))))</f>
        <v/>
      </c>
      <c r="S190" s="44" t="str">
        <f t="shared" si="23"/>
        <v/>
      </c>
      <c r="T190" s="44" t="str">
        <f t="shared" si="24"/>
        <v/>
      </c>
      <c r="U190" s="113"/>
      <c r="V190" s="36" t="str">
        <f t="shared" si="31"/>
        <v/>
      </c>
      <c r="W190" s="36" t="str">
        <f>IF('Entry Tab'!A191="","",IF('Entry Tab'!X191&lt;&gt;"","Waive",IF(TRIM('Entry Tab'!E191)="","Subscriber",IF(OR(TRIM('Entry Tab'!E191)="Wife",TRIM('Entry Tab'!E191)="Husband"),"Spouse","Child"))))</f>
        <v/>
      </c>
      <c r="X190" s="44" t="str">
        <f t="shared" si="25"/>
        <v/>
      </c>
      <c r="Y190" s="44" t="str">
        <f t="shared" si="26"/>
        <v/>
      </c>
      <c r="Z190" s="44" t="str">
        <f t="shared" si="27"/>
        <v/>
      </c>
      <c r="AB190" s="36" t="str">
        <f t="shared" si="32"/>
        <v/>
      </c>
      <c r="AC190" s="36" t="str">
        <f>IF('Entry Tab'!A191="","",IF(TRIM('Entry Tab'!E191)="","Subscriber",IF(OR(TRIM('Entry Tab'!E191)="Wife",TRIM('Entry Tab'!E191)="Husband"),"Spouse","Child")))</f>
        <v/>
      </c>
      <c r="AD190" s="44" t="str">
        <f>IF(B190="","",IF('Entry Tab'!AC191="",0,1))</f>
        <v/>
      </c>
      <c r="AE190" s="44" t="str">
        <f t="shared" si="28"/>
        <v/>
      </c>
      <c r="AF190" s="44" t="str">
        <f>IF(AE190="","",IF(AC190&lt;&gt;"Subscriber","",IF('Entry Tab'!AC191="","0",AE190)))</f>
        <v/>
      </c>
    </row>
    <row r="191" spans="1:32" x14ac:dyDescent="0.2">
      <c r="A191" s="36" t="str">
        <f t="shared" si="29"/>
        <v/>
      </c>
      <c r="B191" s="36" t="str">
        <f>IF('Entry Tab'!A192="","",IF(TRIM('Entry Tab'!E192)="","Subscriber",IF(OR(TRIM('Entry Tab'!E192)="Wife",TRIM('Entry Tab'!E192)="Husband"),"Spouse","Child")))</f>
        <v/>
      </c>
      <c r="C191" s="85" t="str">
        <f>IF(TRIM('Entry Tab'!A192)="","",TRIM('Entry Tab'!A192))</f>
        <v/>
      </c>
      <c r="D191" s="85" t="str">
        <f>IF(TRIM('Entry Tab'!A192)="","",TRIM('Entry Tab'!B192))</f>
        <v/>
      </c>
      <c r="E191" s="69" t="str">
        <f>IF(B191="Subscriber",'Entry Tab'!L192,"")</f>
        <v/>
      </c>
      <c r="F191" s="86" t="str">
        <f>IF('Entry Tab'!F192="","",'Entry Tab'!F192)</f>
        <v/>
      </c>
      <c r="G191" s="85" t="str">
        <f>IF(TRIM('Entry Tab'!G192)="","",TRIM('Entry Tab'!G192))</f>
        <v/>
      </c>
      <c r="H191" s="36" t="str">
        <f>IF(TRIM('Entry Tab'!A192)="","",IF(B191&lt;&gt;"Subscriber","",IF(AND(B191="Subscriber",OR(TRIM('Entry Tab'!AO192)&lt;&gt;"",TRIM('Entry Tab'!AN192)&lt;&gt;"",TRIM('Entry Tab'!AP192)&lt;&gt;"")),$AP$1,"0")))</f>
        <v/>
      </c>
      <c r="I191" s="71" t="str">
        <f>IF(TRIM('Entry Tab'!A192)="","","N")</f>
        <v/>
      </c>
      <c r="J191" s="42" t="str">
        <f>IF(B191&lt;&gt;"Subscriber","",IF('Entry Tab'!W192="",'QRS Subscriber Census Converter'!T191,IF('Entry Tab'!W192="Spousal Coverage",8,IF('Entry Tab'!W192="Medicare",11,IF('Entry Tab'!W192="Health coverage through another job",9,IF(OR('Entry Tab'!W192="Do not want",'Entry Tab'!W192="Other (provide reason here)"),12,10))))))</f>
        <v/>
      </c>
      <c r="K191" s="42" t="str">
        <f>IF(TRIM('Entry Tab'!A192)="","",IF(B191&lt;&gt;"Subscriber","",IF(AND(B191="Subscriber",dental="No"),13,IF(TRIM('Entry Tab'!X192)&lt;&gt;"",IF('Entry Tab'!X192="Spousal Coverage",8,13),IF(Z191="","",Z191)))))</f>
        <v/>
      </c>
      <c r="L191" s="36" t="str">
        <f t="shared" si="22"/>
        <v/>
      </c>
      <c r="M191" s="36" t="str">
        <f>IF(B191&lt;&gt;"Subscriber","",IF(disability="No",0,IF(AND(B191="Subscriber",'Entry Tab'!AE192&lt;&gt;""),1,0)))</f>
        <v/>
      </c>
      <c r="N191" s="37" t="str">
        <f>IF(B191&lt;&gt;"Subscriber","",IF(AND(B191="Subscriber",otherLoc="No"),workZip,'Entry Tab'!P192))</f>
        <v/>
      </c>
      <c r="O191" s="112"/>
      <c r="P191" s="36" t="str">
        <f t="shared" si="30"/>
        <v/>
      </c>
      <c r="Q191" s="36" t="str">
        <f>IF('Entry Tab'!A192="","",IF(TRIM('Entry Tab'!E192)="","Subscriber",IF(OR(TRIM('Entry Tab'!E192)="Wife",TRIM('Entry Tab'!E192)="Husband"),"Spouse","Child")))</f>
        <v/>
      </c>
      <c r="R191" s="44" t="str">
        <f>IF(B191="","",IF('Entry Tab'!W192&lt;&gt;"",0,IF(Q191="Subscriber",1,IF(Q191="Spouse",1,0.01))))</f>
        <v/>
      </c>
      <c r="S191" s="44" t="str">
        <f t="shared" si="23"/>
        <v/>
      </c>
      <c r="T191" s="44" t="str">
        <f t="shared" si="24"/>
        <v/>
      </c>
      <c r="U191" s="113"/>
      <c r="V191" s="36" t="str">
        <f t="shared" si="31"/>
        <v/>
      </c>
      <c r="W191" s="36" t="str">
        <f>IF('Entry Tab'!A192="","",IF('Entry Tab'!X192&lt;&gt;"","Waive",IF(TRIM('Entry Tab'!E192)="","Subscriber",IF(OR(TRIM('Entry Tab'!E192)="Wife",TRIM('Entry Tab'!E192)="Husband"),"Spouse","Child"))))</f>
        <v/>
      </c>
      <c r="X191" s="44" t="str">
        <f t="shared" si="25"/>
        <v/>
      </c>
      <c r="Y191" s="44" t="str">
        <f t="shared" si="26"/>
        <v/>
      </c>
      <c r="Z191" s="44" t="str">
        <f t="shared" si="27"/>
        <v/>
      </c>
      <c r="AB191" s="36" t="str">
        <f t="shared" si="32"/>
        <v/>
      </c>
      <c r="AC191" s="36" t="str">
        <f>IF('Entry Tab'!A192="","",IF(TRIM('Entry Tab'!E192)="","Subscriber",IF(OR(TRIM('Entry Tab'!E192)="Wife",TRIM('Entry Tab'!E192)="Husband"),"Spouse","Child")))</f>
        <v/>
      </c>
      <c r="AD191" s="44" t="str">
        <f>IF(B191="","",IF('Entry Tab'!AC192="",0,1))</f>
        <v/>
      </c>
      <c r="AE191" s="44" t="str">
        <f t="shared" si="28"/>
        <v/>
      </c>
      <c r="AF191" s="44" t="str">
        <f>IF(AE191="","",IF(AC191&lt;&gt;"Subscriber","",IF('Entry Tab'!AC192="","0",AE191)))</f>
        <v/>
      </c>
    </row>
    <row r="192" spans="1:32" x14ac:dyDescent="0.2">
      <c r="A192" s="36" t="str">
        <f t="shared" si="29"/>
        <v/>
      </c>
      <c r="B192" s="36" t="str">
        <f>IF('Entry Tab'!A193="","",IF(TRIM('Entry Tab'!E193)="","Subscriber",IF(OR(TRIM('Entry Tab'!E193)="Wife",TRIM('Entry Tab'!E193)="Husband"),"Spouse","Child")))</f>
        <v/>
      </c>
      <c r="C192" s="85" t="str">
        <f>IF(TRIM('Entry Tab'!A193)="","",TRIM('Entry Tab'!A193))</f>
        <v/>
      </c>
      <c r="D192" s="85" t="str">
        <f>IF(TRIM('Entry Tab'!A193)="","",TRIM('Entry Tab'!B193))</f>
        <v/>
      </c>
      <c r="E192" s="69" t="str">
        <f>IF(B192="Subscriber",'Entry Tab'!L193,"")</f>
        <v/>
      </c>
      <c r="F192" s="86" t="str">
        <f>IF('Entry Tab'!F193="","",'Entry Tab'!F193)</f>
        <v/>
      </c>
      <c r="G192" s="85" t="str">
        <f>IF(TRIM('Entry Tab'!G193)="","",TRIM('Entry Tab'!G193))</f>
        <v/>
      </c>
      <c r="H192" s="36" t="str">
        <f>IF(TRIM('Entry Tab'!A193)="","",IF(B192&lt;&gt;"Subscriber","",IF(AND(B192="Subscriber",OR(TRIM('Entry Tab'!AO193)&lt;&gt;"",TRIM('Entry Tab'!AN193)&lt;&gt;"",TRIM('Entry Tab'!AP193)&lt;&gt;"")),$AP$1,"0")))</f>
        <v/>
      </c>
      <c r="I192" s="71" t="str">
        <f>IF(TRIM('Entry Tab'!A193)="","","N")</f>
        <v/>
      </c>
      <c r="J192" s="42" t="str">
        <f>IF(B192&lt;&gt;"Subscriber","",IF('Entry Tab'!W193="",'QRS Subscriber Census Converter'!T192,IF('Entry Tab'!W193="Spousal Coverage",8,IF('Entry Tab'!W193="Medicare",11,IF('Entry Tab'!W193="Health coverage through another job",9,IF(OR('Entry Tab'!W193="Do not want",'Entry Tab'!W193="Other (provide reason here)"),12,10))))))</f>
        <v/>
      </c>
      <c r="K192" s="42" t="str">
        <f>IF(TRIM('Entry Tab'!A193)="","",IF(B192&lt;&gt;"Subscriber","",IF(AND(B192="Subscriber",dental="No"),13,IF(TRIM('Entry Tab'!X193)&lt;&gt;"",IF('Entry Tab'!X193="Spousal Coverage",8,13),IF(Z192="","",Z192)))))</f>
        <v/>
      </c>
      <c r="L192" s="36" t="str">
        <f t="shared" si="22"/>
        <v/>
      </c>
      <c r="M192" s="36" t="str">
        <f>IF(B192&lt;&gt;"Subscriber","",IF(disability="No",0,IF(AND(B192="Subscriber",'Entry Tab'!AE193&lt;&gt;""),1,0)))</f>
        <v/>
      </c>
      <c r="N192" s="37" t="str">
        <f>IF(B192&lt;&gt;"Subscriber","",IF(AND(B192="Subscriber",otherLoc="No"),workZip,'Entry Tab'!P193))</f>
        <v/>
      </c>
      <c r="O192" s="112"/>
      <c r="P192" s="36" t="str">
        <f t="shared" si="30"/>
        <v/>
      </c>
      <c r="Q192" s="36" t="str">
        <f>IF('Entry Tab'!A193="","",IF(TRIM('Entry Tab'!E193)="","Subscriber",IF(OR(TRIM('Entry Tab'!E193)="Wife",TRIM('Entry Tab'!E193)="Husband"),"Spouse","Child")))</f>
        <v/>
      </c>
      <c r="R192" s="44" t="str">
        <f>IF(B192="","",IF('Entry Tab'!W193&lt;&gt;"",0,IF(Q192="Subscriber",1,IF(Q192="Spouse",1,0.01))))</f>
        <v/>
      </c>
      <c r="S192" s="44" t="str">
        <f t="shared" si="23"/>
        <v/>
      </c>
      <c r="T192" s="44" t="str">
        <f t="shared" si="24"/>
        <v/>
      </c>
      <c r="U192" s="113"/>
      <c r="V192" s="36" t="str">
        <f t="shared" si="31"/>
        <v/>
      </c>
      <c r="W192" s="36" t="str">
        <f>IF('Entry Tab'!A193="","",IF('Entry Tab'!X193&lt;&gt;"","Waive",IF(TRIM('Entry Tab'!E193)="","Subscriber",IF(OR(TRIM('Entry Tab'!E193)="Wife",TRIM('Entry Tab'!E193)="Husband"),"Spouse","Child"))))</f>
        <v/>
      </c>
      <c r="X192" s="44" t="str">
        <f t="shared" si="25"/>
        <v/>
      </c>
      <c r="Y192" s="44" t="str">
        <f t="shared" si="26"/>
        <v/>
      </c>
      <c r="Z192" s="44" t="str">
        <f t="shared" si="27"/>
        <v/>
      </c>
      <c r="AB192" s="36" t="str">
        <f t="shared" si="32"/>
        <v/>
      </c>
      <c r="AC192" s="36" t="str">
        <f>IF('Entry Tab'!A193="","",IF(TRIM('Entry Tab'!E193)="","Subscriber",IF(OR(TRIM('Entry Tab'!E193)="Wife",TRIM('Entry Tab'!E193)="Husband"),"Spouse","Child")))</f>
        <v/>
      </c>
      <c r="AD192" s="44" t="str">
        <f>IF(B192="","",IF('Entry Tab'!AC193="",0,1))</f>
        <v/>
      </c>
      <c r="AE192" s="44" t="str">
        <f t="shared" si="28"/>
        <v/>
      </c>
      <c r="AF192" s="44" t="str">
        <f>IF(AE192="","",IF(AC192&lt;&gt;"Subscriber","",IF('Entry Tab'!AC193="","0",AE192)))</f>
        <v/>
      </c>
    </row>
    <row r="193" spans="1:32" x14ac:dyDescent="0.2">
      <c r="A193" s="36" t="str">
        <f t="shared" si="29"/>
        <v/>
      </c>
      <c r="B193" s="36" t="str">
        <f>IF('Entry Tab'!A194="","",IF(TRIM('Entry Tab'!E194)="","Subscriber",IF(OR(TRIM('Entry Tab'!E194)="Wife",TRIM('Entry Tab'!E194)="Husband"),"Spouse","Child")))</f>
        <v/>
      </c>
      <c r="C193" s="85" t="str">
        <f>IF(TRIM('Entry Tab'!A194)="","",TRIM('Entry Tab'!A194))</f>
        <v/>
      </c>
      <c r="D193" s="85" t="str">
        <f>IF(TRIM('Entry Tab'!A194)="","",TRIM('Entry Tab'!B194))</f>
        <v/>
      </c>
      <c r="E193" s="69" t="str">
        <f>IF(B193="Subscriber",'Entry Tab'!L194,"")</f>
        <v/>
      </c>
      <c r="F193" s="86" t="str">
        <f>IF('Entry Tab'!F194="","",'Entry Tab'!F194)</f>
        <v/>
      </c>
      <c r="G193" s="85" t="str">
        <f>IF(TRIM('Entry Tab'!G194)="","",TRIM('Entry Tab'!G194))</f>
        <v/>
      </c>
      <c r="H193" s="36" t="str">
        <f>IF(TRIM('Entry Tab'!A194)="","",IF(B193&lt;&gt;"Subscriber","",IF(AND(B193="Subscriber",OR(TRIM('Entry Tab'!AO194)&lt;&gt;"",TRIM('Entry Tab'!AN194)&lt;&gt;"",TRIM('Entry Tab'!AP194)&lt;&gt;"")),$AP$1,"0")))</f>
        <v/>
      </c>
      <c r="I193" s="71" t="str">
        <f>IF(TRIM('Entry Tab'!A194)="","","N")</f>
        <v/>
      </c>
      <c r="J193" s="42" t="str">
        <f>IF(B193&lt;&gt;"Subscriber","",IF('Entry Tab'!W194="",'QRS Subscriber Census Converter'!T193,IF('Entry Tab'!W194="Spousal Coverage",8,IF('Entry Tab'!W194="Medicare",11,IF('Entry Tab'!W194="Health coverage through another job",9,IF(OR('Entry Tab'!W194="Do not want",'Entry Tab'!W194="Other (provide reason here)"),12,10))))))</f>
        <v/>
      </c>
      <c r="K193" s="42" t="str">
        <f>IF(TRIM('Entry Tab'!A194)="","",IF(B193&lt;&gt;"Subscriber","",IF(AND(B193="Subscriber",dental="No"),13,IF(TRIM('Entry Tab'!X194)&lt;&gt;"",IF('Entry Tab'!X194="Spousal Coverage",8,13),IF(Z193="","",Z193)))))</f>
        <v/>
      </c>
      <c r="L193" s="36" t="str">
        <f t="shared" si="22"/>
        <v/>
      </c>
      <c r="M193" s="36" t="str">
        <f>IF(B193&lt;&gt;"Subscriber","",IF(disability="No",0,IF(AND(B193="Subscriber",'Entry Tab'!AE194&lt;&gt;""),1,0)))</f>
        <v/>
      </c>
      <c r="N193" s="37" t="str">
        <f>IF(B193&lt;&gt;"Subscriber","",IF(AND(B193="Subscriber",otherLoc="No"),workZip,'Entry Tab'!P194))</f>
        <v/>
      </c>
      <c r="O193" s="112"/>
      <c r="P193" s="36" t="str">
        <f t="shared" si="30"/>
        <v/>
      </c>
      <c r="Q193" s="36" t="str">
        <f>IF('Entry Tab'!A194="","",IF(TRIM('Entry Tab'!E194)="","Subscriber",IF(OR(TRIM('Entry Tab'!E194)="Wife",TRIM('Entry Tab'!E194)="Husband"),"Spouse","Child")))</f>
        <v/>
      </c>
      <c r="R193" s="44" t="str">
        <f>IF(B193="","",IF('Entry Tab'!W194&lt;&gt;"",0,IF(Q193="Subscriber",1,IF(Q193="Spouse",1,0.01))))</f>
        <v/>
      </c>
      <c r="S193" s="44" t="str">
        <f t="shared" si="23"/>
        <v/>
      </c>
      <c r="T193" s="44" t="str">
        <f t="shared" si="24"/>
        <v/>
      </c>
      <c r="U193" s="113"/>
      <c r="V193" s="36" t="str">
        <f t="shared" si="31"/>
        <v/>
      </c>
      <c r="W193" s="36" t="str">
        <f>IF('Entry Tab'!A194="","",IF('Entry Tab'!X194&lt;&gt;"","Waive",IF(TRIM('Entry Tab'!E194)="","Subscriber",IF(OR(TRIM('Entry Tab'!E194)="Wife",TRIM('Entry Tab'!E194)="Husband"),"Spouse","Child"))))</f>
        <v/>
      </c>
      <c r="X193" s="44" t="str">
        <f t="shared" si="25"/>
        <v/>
      </c>
      <c r="Y193" s="44" t="str">
        <f t="shared" si="26"/>
        <v/>
      </c>
      <c r="Z193" s="44" t="str">
        <f t="shared" si="27"/>
        <v/>
      </c>
      <c r="AB193" s="36" t="str">
        <f t="shared" si="32"/>
        <v/>
      </c>
      <c r="AC193" s="36" t="str">
        <f>IF('Entry Tab'!A194="","",IF(TRIM('Entry Tab'!E194)="","Subscriber",IF(OR(TRIM('Entry Tab'!E194)="Wife",TRIM('Entry Tab'!E194)="Husband"),"Spouse","Child")))</f>
        <v/>
      </c>
      <c r="AD193" s="44" t="str">
        <f>IF(B193="","",IF('Entry Tab'!AC194="",0,1))</f>
        <v/>
      </c>
      <c r="AE193" s="44" t="str">
        <f t="shared" si="28"/>
        <v/>
      </c>
      <c r="AF193" s="44" t="str">
        <f>IF(AE193="","",IF(AC193&lt;&gt;"Subscriber","",IF('Entry Tab'!AC194="","0",AE193)))</f>
        <v/>
      </c>
    </row>
    <row r="194" spans="1:32" x14ac:dyDescent="0.2">
      <c r="A194" s="36" t="str">
        <f t="shared" si="29"/>
        <v/>
      </c>
      <c r="B194" s="36" t="str">
        <f>IF('Entry Tab'!A195="","",IF(TRIM('Entry Tab'!E195)="","Subscriber",IF(OR(TRIM('Entry Tab'!E195)="Wife",TRIM('Entry Tab'!E195)="Husband"),"Spouse","Child")))</f>
        <v/>
      </c>
      <c r="C194" s="85" t="str">
        <f>IF(TRIM('Entry Tab'!A195)="","",TRIM('Entry Tab'!A195))</f>
        <v/>
      </c>
      <c r="D194" s="85" t="str">
        <f>IF(TRIM('Entry Tab'!A195)="","",TRIM('Entry Tab'!B195))</f>
        <v/>
      </c>
      <c r="E194" s="69" t="str">
        <f>IF(B194="Subscriber",'Entry Tab'!L195,"")</f>
        <v/>
      </c>
      <c r="F194" s="86" t="str">
        <f>IF('Entry Tab'!F195="","",'Entry Tab'!F195)</f>
        <v/>
      </c>
      <c r="G194" s="85" t="str">
        <f>IF(TRIM('Entry Tab'!G195)="","",TRIM('Entry Tab'!G195))</f>
        <v/>
      </c>
      <c r="H194" s="36" t="str">
        <f>IF(TRIM('Entry Tab'!A195)="","",IF(B194&lt;&gt;"Subscriber","",IF(AND(B194="Subscriber",OR(TRIM('Entry Tab'!AO195)&lt;&gt;"",TRIM('Entry Tab'!AN195)&lt;&gt;"",TRIM('Entry Tab'!AP195)&lt;&gt;"")),$AP$1,"0")))</f>
        <v/>
      </c>
      <c r="I194" s="71" t="str">
        <f>IF(TRIM('Entry Tab'!A195)="","","N")</f>
        <v/>
      </c>
      <c r="J194" s="42" t="str">
        <f>IF(B194&lt;&gt;"Subscriber","",IF('Entry Tab'!W195="",'QRS Subscriber Census Converter'!T194,IF('Entry Tab'!W195="Spousal Coverage",8,IF('Entry Tab'!W195="Medicare",11,IF('Entry Tab'!W195="Health coverage through another job",9,IF(OR('Entry Tab'!W195="Do not want",'Entry Tab'!W195="Other (provide reason here)"),12,10))))))</f>
        <v/>
      </c>
      <c r="K194" s="42" t="str">
        <f>IF(TRIM('Entry Tab'!A195)="","",IF(B194&lt;&gt;"Subscriber","",IF(AND(B194="Subscriber",dental="No"),13,IF(TRIM('Entry Tab'!X195)&lt;&gt;"",IF('Entry Tab'!X195="Spousal Coverage",8,13),IF(Z194="","",Z194)))))</f>
        <v/>
      </c>
      <c r="L194" s="36" t="str">
        <f t="shared" si="22"/>
        <v/>
      </c>
      <c r="M194" s="36" t="str">
        <f>IF(B194&lt;&gt;"Subscriber","",IF(disability="No",0,IF(AND(B194="Subscriber",'Entry Tab'!AE195&lt;&gt;""),1,0)))</f>
        <v/>
      </c>
      <c r="N194" s="37" t="str">
        <f>IF(B194&lt;&gt;"Subscriber","",IF(AND(B194="Subscriber",otherLoc="No"),workZip,'Entry Tab'!P195))</f>
        <v/>
      </c>
      <c r="O194" s="112"/>
      <c r="P194" s="36" t="str">
        <f t="shared" si="30"/>
        <v/>
      </c>
      <c r="Q194" s="36" t="str">
        <f>IF('Entry Tab'!A195="","",IF(TRIM('Entry Tab'!E195)="","Subscriber",IF(OR(TRIM('Entry Tab'!E195)="Wife",TRIM('Entry Tab'!E195)="Husband"),"Spouse","Child")))</f>
        <v/>
      </c>
      <c r="R194" s="44" t="str">
        <f>IF(B194="","",IF('Entry Tab'!W195&lt;&gt;"",0,IF(Q194="Subscriber",1,IF(Q194="Spouse",1,0.01))))</f>
        <v/>
      </c>
      <c r="S194" s="44" t="str">
        <f t="shared" si="23"/>
        <v/>
      </c>
      <c r="T194" s="44" t="str">
        <f t="shared" si="24"/>
        <v/>
      </c>
      <c r="U194" s="113"/>
      <c r="V194" s="36" t="str">
        <f t="shared" si="31"/>
        <v/>
      </c>
      <c r="W194" s="36" t="str">
        <f>IF('Entry Tab'!A195="","",IF('Entry Tab'!X195&lt;&gt;"","Waive",IF(TRIM('Entry Tab'!E195)="","Subscriber",IF(OR(TRIM('Entry Tab'!E195)="Wife",TRIM('Entry Tab'!E195)="Husband"),"Spouse","Child"))))</f>
        <v/>
      </c>
      <c r="X194" s="44" t="str">
        <f t="shared" si="25"/>
        <v/>
      </c>
      <c r="Y194" s="44" t="str">
        <f t="shared" si="26"/>
        <v/>
      </c>
      <c r="Z194" s="44" t="str">
        <f t="shared" si="27"/>
        <v/>
      </c>
      <c r="AB194" s="36" t="str">
        <f t="shared" si="32"/>
        <v/>
      </c>
      <c r="AC194" s="36" t="str">
        <f>IF('Entry Tab'!A195="","",IF(TRIM('Entry Tab'!E195)="","Subscriber",IF(OR(TRIM('Entry Tab'!E195)="Wife",TRIM('Entry Tab'!E195)="Husband"),"Spouse","Child")))</f>
        <v/>
      </c>
      <c r="AD194" s="44" t="str">
        <f>IF(B194="","",IF('Entry Tab'!AC195="",0,1))</f>
        <v/>
      </c>
      <c r="AE194" s="44" t="str">
        <f t="shared" si="28"/>
        <v/>
      </c>
      <c r="AF194" s="44" t="str">
        <f>IF(AE194="","",IF(AC194&lt;&gt;"Subscriber","",IF('Entry Tab'!AC195="","0",AE194)))</f>
        <v/>
      </c>
    </row>
    <row r="195" spans="1:32" x14ac:dyDescent="0.2">
      <c r="A195" s="36" t="str">
        <f t="shared" si="29"/>
        <v/>
      </c>
      <c r="B195" s="36" t="str">
        <f>IF('Entry Tab'!A196="","",IF(TRIM('Entry Tab'!E196)="","Subscriber",IF(OR(TRIM('Entry Tab'!E196)="Wife",TRIM('Entry Tab'!E196)="Husband"),"Spouse","Child")))</f>
        <v/>
      </c>
      <c r="C195" s="85" t="str">
        <f>IF(TRIM('Entry Tab'!A196)="","",TRIM('Entry Tab'!A196))</f>
        <v/>
      </c>
      <c r="D195" s="85" t="str">
        <f>IF(TRIM('Entry Tab'!A196)="","",TRIM('Entry Tab'!B196))</f>
        <v/>
      </c>
      <c r="E195" s="69" t="str">
        <f>IF(B195="Subscriber",'Entry Tab'!L196,"")</f>
        <v/>
      </c>
      <c r="F195" s="86" t="str">
        <f>IF('Entry Tab'!F196="","",'Entry Tab'!F196)</f>
        <v/>
      </c>
      <c r="G195" s="85" t="str">
        <f>IF(TRIM('Entry Tab'!G196)="","",TRIM('Entry Tab'!G196))</f>
        <v/>
      </c>
      <c r="H195" s="36" t="str">
        <f>IF(TRIM('Entry Tab'!A196)="","",IF(B195&lt;&gt;"Subscriber","",IF(AND(B195="Subscriber",OR(TRIM('Entry Tab'!AO196)&lt;&gt;"",TRIM('Entry Tab'!AN196)&lt;&gt;"",TRIM('Entry Tab'!AP196)&lt;&gt;"")),$AP$1,"0")))</f>
        <v/>
      </c>
      <c r="I195" s="71" t="str">
        <f>IF(TRIM('Entry Tab'!A196)="","","N")</f>
        <v/>
      </c>
      <c r="J195" s="42" t="str">
        <f>IF(B195&lt;&gt;"Subscriber","",IF('Entry Tab'!W196="",'QRS Subscriber Census Converter'!T195,IF('Entry Tab'!W196="Spousal Coverage",8,IF('Entry Tab'!W196="Medicare",11,IF('Entry Tab'!W196="Health coverage through another job",9,IF(OR('Entry Tab'!W196="Do not want",'Entry Tab'!W196="Other (provide reason here)"),12,10))))))</f>
        <v/>
      </c>
      <c r="K195" s="42" t="str">
        <f>IF(TRIM('Entry Tab'!A196)="","",IF(B195&lt;&gt;"Subscriber","",IF(AND(B195="Subscriber",dental="No"),13,IF(TRIM('Entry Tab'!X196)&lt;&gt;"",IF('Entry Tab'!X196="Spousal Coverage",8,13),IF(Z195="","",Z195)))))</f>
        <v/>
      </c>
      <c r="L195" s="36" t="str">
        <f t="shared" ref="L195:L258" si="33">IF(B195&lt;&gt;"Subscriber","",IF(life="No",0,AF195))</f>
        <v/>
      </c>
      <c r="M195" s="36" t="str">
        <f>IF(B195&lt;&gt;"Subscriber","",IF(disability="No",0,IF(AND(B195="Subscriber",'Entry Tab'!AE196&lt;&gt;""),1,0)))</f>
        <v/>
      </c>
      <c r="N195" s="37" t="str">
        <f>IF(B195&lt;&gt;"Subscriber","",IF(AND(B195="Subscriber",otherLoc="No"),workZip,'Entry Tab'!P196))</f>
        <v/>
      </c>
      <c r="O195" s="112"/>
      <c r="P195" s="36" t="str">
        <f t="shared" si="30"/>
        <v/>
      </c>
      <c r="Q195" s="36" t="str">
        <f>IF('Entry Tab'!A196="","",IF(TRIM('Entry Tab'!E196)="","Subscriber",IF(OR(TRIM('Entry Tab'!E196)="Wife",TRIM('Entry Tab'!E196)="Husband"),"Spouse","Child")))</f>
        <v/>
      </c>
      <c r="R195" s="44" t="str">
        <f>IF(B195="","",IF('Entry Tab'!W196&lt;&gt;"",0,IF(Q195="Subscriber",1,IF(Q195="Spouse",1,0.01))))</f>
        <v/>
      </c>
      <c r="S195" s="44" t="str">
        <f t="shared" si="23"/>
        <v/>
      </c>
      <c r="T195" s="44" t="str">
        <f t="shared" si="24"/>
        <v/>
      </c>
      <c r="U195" s="113"/>
      <c r="V195" s="36" t="str">
        <f t="shared" si="31"/>
        <v/>
      </c>
      <c r="W195" s="36" t="str">
        <f>IF('Entry Tab'!A196="","",IF('Entry Tab'!X196&lt;&gt;"","Waive",IF(TRIM('Entry Tab'!E196)="","Subscriber",IF(OR(TRIM('Entry Tab'!E196)="Wife",TRIM('Entry Tab'!E196)="Husband"),"Spouse","Child"))))</f>
        <v/>
      </c>
      <c r="X195" s="44" t="str">
        <f t="shared" si="25"/>
        <v/>
      </c>
      <c r="Y195" s="44" t="str">
        <f t="shared" si="26"/>
        <v/>
      </c>
      <c r="Z195" s="44" t="str">
        <f t="shared" si="27"/>
        <v/>
      </c>
      <c r="AB195" s="36" t="str">
        <f t="shared" si="32"/>
        <v/>
      </c>
      <c r="AC195" s="36" t="str">
        <f>IF('Entry Tab'!A196="","",IF(TRIM('Entry Tab'!E196)="","Subscriber",IF(OR(TRIM('Entry Tab'!E196)="Wife",TRIM('Entry Tab'!E196)="Husband"),"Spouse","Child")))</f>
        <v/>
      </c>
      <c r="AD195" s="44" t="str">
        <f>IF(B195="","",IF('Entry Tab'!AC196="",0,1))</f>
        <v/>
      </c>
      <c r="AE195" s="44" t="str">
        <f t="shared" si="28"/>
        <v/>
      </c>
      <c r="AF195" s="44" t="str">
        <f>IF(AE195="","",IF(AC195&lt;&gt;"Subscriber","",IF('Entry Tab'!AC196="","0",AE195)))</f>
        <v/>
      </c>
    </row>
    <row r="196" spans="1:32" x14ac:dyDescent="0.2">
      <c r="A196" s="36" t="str">
        <f t="shared" si="29"/>
        <v/>
      </c>
      <c r="B196" s="36" t="str">
        <f>IF('Entry Tab'!A197="","",IF(TRIM('Entry Tab'!E197)="","Subscriber",IF(OR(TRIM('Entry Tab'!E197)="Wife",TRIM('Entry Tab'!E197)="Husband"),"Spouse","Child")))</f>
        <v/>
      </c>
      <c r="C196" s="85" t="str">
        <f>IF(TRIM('Entry Tab'!A197)="","",TRIM('Entry Tab'!A197))</f>
        <v/>
      </c>
      <c r="D196" s="85" t="str">
        <f>IF(TRIM('Entry Tab'!A197)="","",TRIM('Entry Tab'!B197))</f>
        <v/>
      </c>
      <c r="E196" s="69" t="str">
        <f>IF(B196="Subscriber",'Entry Tab'!L197,"")</f>
        <v/>
      </c>
      <c r="F196" s="86" t="str">
        <f>IF('Entry Tab'!F197="","",'Entry Tab'!F197)</f>
        <v/>
      </c>
      <c r="G196" s="85" t="str">
        <f>IF(TRIM('Entry Tab'!G197)="","",TRIM('Entry Tab'!G197))</f>
        <v/>
      </c>
      <c r="H196" s="36" t="str">
        <f>IF(TRIM('Entry Tab'!A197)="","",IF(B196&lt;&gt;"Subscriber","",IF(AND(B196="Subscriber",OR(TRIM('Entry Tab'!AO197)&lt;&gt;"",TRIM('Entry Tab'!AN197)&lt;&gt;"",TRIM('Entry Tab'!AP197)&lt;&gt;"")),$AP$1,"0")))</f>
        <v/>
      </c>
      <c r="I196" s="71" t="str">
        <f>IF(TRIM('Entry Tab'!A197)="","","N")</f>
        <v/>
      </c>
      <c r="J196" s="42" t="str">
        <f>IF(B196&lt;&gt;"Subscriber","",IF('Entry Tab'!W197="",'QRS Subscriber Census Converter'!T196,IF('Entry Tab'!W197="Spousal Coverage",8,IF('Entry Tab'!W197="Medicare",11,IF('Entry Tab'!W197="Health coverage through another job",9,IF(OR('Entry Tab'!W197="Do not want",'Entry Tab'!W197="Other (provide reason here)"),12,10))))))</f>
        <v/>
      </c>
      <c r="K196" s="42" t="str">
        <f>IF(TRIM('Entry Tab'!A197)="","",IF(B196&lt;&gt;"Subscriber","",IF(AND(B196="Subscriber",dental="No"),13,IF(TRIM('Entry Tab'!X197)&lt;&gt;"",IF('Entry Tab'!X197="Spousal Coverage",8,13),IF(Z196="","",Z196)))))</f>
        <v/>
      </c>
      <c r="L196" s="36" t="str">
        <f t="shared" si="33"/>
        <v/>
      </c>
      <c r="M196" s="36" t="str">
        <f>IF(B196&lt;&gt;"Subscriber","",IF(disability="No",0,IF(AND(B196="Subscriber",'Entry Tab'!AE197&lt;&gt;""),1,0)))</f>
        <v/>
      </c>
      <c r="N196" s="37" t="str">
        <f>IF(B196&lt;&gt;"Subscriber","",IF(AND(B196="Subscriber",otherLoc="No"),workZip,'Entry Tab'!P197))</f>
        <v/>
      </c>
      <c r="O196" s="112"/>
      <c r="P196" s="36" t="str">
        <f t="shared" si="30"/>
        <v/>
      </c>
      <c r="Q196" s="36" t="str">
        <f>IF('Entry Tab'!A197="","",IF(TRIM('Entry Tab'!E197)="","Subscriber",IF(OR(TRIM('Entry Tab'!E197)="Wife",TRIM('Entry Tab'!E197)="Husband"),"Spouse","Child")))</f>
        <v/>
      </c>
      <c r="R196" s="44" t="str">
        <f>IF(B196="","",IF('Entry Tab'!W197&lt;&gt;"",0,IF(Q196="Subscriber",1,IF(Q196="Spouse",1,0.01))))</f>
        <v/>
      </c>
      <c r="S196" s="44" t="str">
        <f t="shared" ref="S196:S259" si="34">IF(B196="","",IF(Q196="Subscriber",SUMIF($P$3:$P$502,P196,$R$3:$R$502),""))</f>
        <v/>
      </c>
      <c r="T196" s="44" t="str">
        <f t="shared" ref="T196:T259" si="35">IF(S196="","",IF(S196=1,"1",IF(S196=2,"2",IF(S196&gt;2,"4","3"))))</f>
        <v/>
      </c>
      <c r="U196" s="113"/>
      <c r="V196" s="36" t="str">
        <f t="shared" si="31"/>
        <v/>
      </c>
      <c r="W196" s="36" t="str">
        <f>IF('Entry Tab'!A197="","",IF('Entry Tab'!X197&lt;&gt;"","Waive",IF(TRIM('Entry Tab'!E197)="","Subscriber",IF(OR(TRIM('Entry Tab'!E197)="Wife",TRIM('Entry Tab'!E197)="Husband"),"Spouse","Child"))))</f>
        <v/>
      </c>
      <c r="X196" s="44" t="str">
        <f t="shared" ref="X196:X259" si="36">IF(B196="","",IF(W196="Waive",0,IF(W196="Subscriber",1,IF(W196="Spouse",1,0.01))))</f>
        <v/>
      </c>
      <c r="Y196" s="44" t="str">
        <f t="shared" ref="Y196:Y259" si="37">IF(B196="","",IF(W196="Subscriber",SUMIF($V$3:$V$502,V196,$X$3:$X$502),""))</f>
        <v/>
      </c>
      <c r="Z196" s="44" t="str">
        <f t="shared" ref="Z196:Z259" si="38">IF(Y196="","",IF(Y196=1,"1",IF(Y196=2,"2",IF(Y196&gt;2,"4","3"))))</f>
        <v/>
      </c>
      <c r="AB196" s="36" t="str">
        <f t="shared" si="32"/>
        <v/>
      </c>
      <c r="AC196" s="36" t="str">
        <f>IF('Entry Tab'!A197="","",IF(TRIM('Entry Tab'!E197)="","Subscriber",IF(OR(TRIM('Entry Tab'!E197)="Wife",TRIM('Entry Tab'!E197)="Husband"),"Spouse","Child")))</f>
        <v/>
      </c>
      <c r="AD196" s="44" t="str">
        <f>IF(B196="","",IF('Entry Tab'!AC197="",0,1))</f>
        <v/>
      </c>
      <c r="AE196" s="44" t="str">
        <f t="shared" ref="AE196:AE259" si="39">IF(B196="","",IF(AC196="Subscriber",SUMIF($AB$3:$AB$502,AB196,$AD$3:$AD$502),""))</f>
        <v/>
      </c>
      <c r="AF196" s="44" t="str">
        <f>IF(AE196="","",IF(AC196&lt;&gt;"Subscriber","",IF('Entry Tab'!AC197="","0",AE196)))</f>
        <v/>
      </c>
    </row>
    <row r="197" spans="1:32" x14ac:dyDescent="0.2">
      <c r="A197" s="36" t="str">
        <f t="shared" ref="A197:A260" si="40">IF(B197="","",IF(B197="Subscriber",A196+1,A196))</f>
        <v/>
      </c>
      <c r="B197" s="36" t="str">
        <f>IF('Entry Tab'!A198="","",IF(TRIM('Entry Tab'!E198)="","Subscriber",IF(OR(TRIM('Entry Tab'!E198)="Wife",TRIM('Entry Tab'!E198)="Husband"),"Spouse","Child")))</f>
        <v/>
      </c>
      <c r="C197" s="85" t="str">
        <f>IF(TRIM('Entry Tab'!A198)="","",TRIM('Entry Tab'!A198))</f>
        <v/>
      </c>
      <c r="D197" s="85" t="str">
        <f>IF(TRIM('Entry Tab'!A198)="","",TRIM('Entry Tab'!B198))</f>
        <v/>
      </c>
      <c r="E197" s="69" t="str">
        <f>IF(B197="Subscriber",'Entry Tab'!L198,"")</f>
        <v/>
      </c>
      <c r="F197" s="86" t="str">
        <f>IF('Entry Tab'!F198="","",'Entry Tab'!F198)</f>
        <v/>
      </c>
      <c r="G197" s="85" t="str">
        <f>IF(TRIM('Entry Tab'!G198)="","",TRIM('Entry Tab'!G198))</f>
        <v/>
      </c>
      <c r="H197" s="36" t="str">
        <f>IF(TRIM('Entry Tab'!A198)="","",IF(B197&lt;&gt;"Subscriber","",IF(AND(B197="Subscriber",OR(TRIM('Entry Tab'!AO198)&lt;&gt;"",TRIM('Entry Tab'!AN198)&lt;&gt;"",TRIM('Entry Tab'!AP198)&lt;&gt;"")),$AP$1,"0")))</f>
        <v/>
      </c>
      <c r="I197" s="71" t="str">
        <f>IF(TRIM('Entry Tab'!A198)="","","N")</f>
        <v/>
      </c>
      <c r="J197" s="42" t="str">
        <f>IF(B197&lt;&gt;"Subscriber","",IF('Entry Tab'!W198="",'QRS Subscriber Census Converter'!T197,IF('Entry Tab'!W198="Spousal Coverage",8,IF('Entry Tab'!W198="Medicare",11,IF('Entry Tab'!W198="Health coverage through another job",9,IF(OR('Entry Tab'!W198="Do not want",'Entry Tab'!W198="Other (provide reason here)"),12,10))))))</f>
        <v/>
      </c>
      <c r="K197" s="42" t="str">
        <f>IF(TRIM('Entry Tab'!A198)="","",IF(B197&lt;&gt;"Subscriber","",IF(AND(B197="Subscriber",dental="No"),13,IF(TRIM('Entry Tab'!X198)&lt;&gt;"",IF('Entry Tab'!X198="Spousal Coverage",8,13),IF(Z197="","",Z197)))))</f>
        <v/>
      </c>
      <c r="L197" s="36" t="str">
        <f t="shared" si="33"/>
        <v/>
      </c>
      <c r="M197" s="36" t="str">
        <f>IF(B197&lt;&gt;"Subscriber","",IF(disability="No",0,IF(AND(B197="Subscriber",'Entry Tab'!AE198&lt;&gt;""),1,0)))</f>
        <v/>
      </c>
      <c r="N197" s="37" t="str">
        <f>IF(B197&lt;&gt;"Subscriber","",IF(AND(B197="Subscriber",otherLoc="No"),workZip,'Entry Tab'!P198))</f>
        <v/>
      </c>
      <c r="O197" s="112"/>
      <c r="P197" s="36" t="str">
        <f t="shared" ref="P197:P260" si="41">IF(Q197="","",IF(Q197="Subscriber",P196+1,P196))</f>
        <v/>
      </c>
      <c r="Q197" s="36" t="str">
        <f>IF('Entry Tab'!A198="","",IF(TRIM('Entry Tab'!E198)="","Subscriber",IF(OR(TRIM('Entry Tab'!E198)="Wife",TRIM('Entry Tab'!E198)="Husband"),"Spouse","Child")))</f>
        <v/>
      </c>
      <c r="R197" s="44" t="str">
        <f>IF(B197="","",IF('Entry Tab'!W198&lt;&gt;"",0,IF(Q197="Subscriber",1,IF(Q197="Spouse",1,0.01))))</f>
        <v/>
      </c>
      <c r="S197" s="44" t="str">
        <f t="shared" si="34"/>
        <v/>
      </c>
      <c r="T197" s="44" t="str">
        <f t="shared" si="35"/>
        <v/>
      </c>
      <c r="U197" s="113"/>
      <c r="V197" s="36" t="str">
        <f t="shared" ref="V197:V260" si="42">IF(W197="","",IF(W197="Subscriber",V196+1,V196))</f>
        <v/>
      </c>
      <c r="W197" s="36" t="str">
        <f>IF('Entry Tab'!A198="","",IF('Entry Tab'!X198&lt;&gt;"","Waive",IF(TRIM('Entry Tab'!E198)="","Subscriber",IF(OR(TRIM('Entry Tab'!E198)="Wife",TRIM('Entry Tab'!E198)="Husband"),"Spouse","Child"))))</f>
        <v/>
      </c>
      <c r="X197" s="44" t="str">
        <f t="shared" si="36"/>
        <v/>
      </c>
      <c r="Y197" s="44" t="str">
        <f t="shared" si="37"/>
        <v/>
      </c>
      <c r="Z197" s="44" t="str">
        <f t="shared" si="38"/>
        <v/>
      </c>
      <c r="AB197" s="36" t="str">
        <f t="shared" ref="AB197:AB260" si="43">IF(AC197="","",IF(AC197="Subscriber",AB196+1,AB196))</f>
        <v/>
      </c>
      <c r="AC197" s="36" t="str">
        <f>IF('Entry Tab'!A198="","",IF(TRIM('Entry Tab'!E198)="","Subscriber",IF(OR(TRIM('Entry Tab'!E198)="Wife",TRIM('Entry Tab'!E198)="Husband"),"Spouse","Child")))</f>
        <v/>
      </c>
      <c r="AD197" s="44" t="str">
        <f>IF(B197="","",IF('Entry Tab'!AC198="",0,1))</f>
        <v/>
      </c>
      <c r="AE197" s="44" t="str">
        <f t="shared" si="39"/>
        <v/>
      </c>
      <c r="AF197" s="44" t="str">
        <f>IF(AE197="","",IF(AC197&lt;&gt;"Subscriber","",IF('Entry Tab'!AC198="","0",AE197)))</f>
        <v/>
      </c>
    </row>
    <row r="198" spans="1:32" x14ac:dyDescent="0.2">
      <c r="A198" s="36" t="str">
        <f t="shared" si="40"/>
        <v/>
      </c>
      <c r="B198" s="36" t="str">
        <f>IF('Entry Tab'!A199="","",IF(TRIM('Entry Tab'!E199)="","Subscriber",IF(OR(TRIM('Entry Tab'!E199)="Wife",TRIM('Entry Tab'!E199)="Husband"),"Spouse","Child")))</f>
        <v/>
      </c>
      <c r="C198" s="85" t="str">
        <f>IF(TRIM('Entry Tab'!A199)="","",TRIM('Entry Tab'!A199))</f>
        <v/>
      </c>
      <c r="D198" s="85" t="str">
        <f>IF(TRIM('Entry Tab'!A199)="","",TRIM('Entry Tab'!B199))</f>
        <v/>
      </c>
      <c r="E198" s="69" t="str">
        <f>IF(B198="Subscriber",'Entry Tab'!L199,"")</f>
        <v/>
      </c>
      <c r="F198" s="86" t="str">
        <f>IF('Entry Tab'!F199="","",'Entry Tab'!F199)</f>
        <v/>
      </c>
      <c r="G198" s="85" t="str">
        <f>IF(TRIM('Entry Tab'!G199)="","",TRIM('Entry Tab'!G199))</f>
        <v/>
      </c>
      <c r="H198" s="36" t="str">
        <f>IF(TRIM('Entry Tab'!A199)="","",IF(B198&lt;&gt;"Subscriber","",IF(AND(B198="Subscriber",OR(TRIM('Entry Tab'!AO199)&lt;&gt;"",TRIM('Entry Tab'!AN199)&lt;&gt;"",TRIM('Entry Tab'!AP199)&lt;&gt;"")),$AP$1,"0")))</f>
        <v/>
      </c>
      <c r="I198" s="71" t="str">
        <f>IF(TRIM('Entry Tab'!A199)="","","N")</f>
        <v/>
      </c>
      <c r="J198" s="42" t="str">
        <f>IF(B198&lt;&gt;"Subscriber","",IF('Entry Tab'!W199="",'QRS Subscriber Census Converter'!T198,IF('Entry Tab'!W199="Spousal Coverage",8,IF('Entry Tab'!W199="Medicare",11,IF('Entry Tab'!W199="Health coverage through another job",9,IF(OR('Entry Tab'!W199="Do not want",'Entry Tab'!W199="Other (provide reason here)"),12,10))))))</f>
        <v/>
      </c>
      <c r="K198" s="42" t="str">
        <f>IF(TRIM('Entry Tab'!A199)="","",IF(B198&lt;&gt;"Subscriber","",IF(AND(B198="Subscriber",dental="No"),13,IF(TRIM('Entry Tab'!X199)&lt;&gt;"",IF('Entry Tab'!X199="Spousal Coverage",8,13),IF(Z198="","",Z198)))))</f>
        <v/>
      </c>
      <c r="L198" s="36" t="str">
        <f t="shared" si="33"/>
        <v/>
      </c>
      <c r="M198" s="36" t="str">
        <f>IF(B198&lt;&gt;"Subscriber","",IF(disability="No",0,IF(AND(B198="Subscriber",'Entry Tab'!AE199&lt;&gt;""),1,0)))</f>
        <v/>
      </c>
      <c r="N198" s="37" t="str">
        <f>IF(B198&lt;&gt;"Subscriber","",IF(AND(B198="Subscriber",otherLoc="No"),workZip,'Entry Tab'!P199))</f>
        <v/>
      </c>
      <c r="O198" s="112"/>
      <c r="P198" s="36" t="str">
        <f t="shared" si="41"/>
        <v/>
      </c>
      <c r="Q198" s="36" t="str">
        <f>IF('Entry Tab'!A199="","",IF(TRIM('Entry Tab'!E199)="","Subscriber",IF(OR(TRIM('Entry Tab'!E199)="Wife",TRIM('Entry Tab'!E199)="Husband"),"Spouse","Child")))</f>
        <v/>
      </c>
      <c r="R198" s="44" t="str">
        <f>IF(B198="","",IF('Entry Tab'!W199&lt;&gt;"",0,IF(Q198="Subscriber",1,IF(Q198="Spouse",1,0.01))))</f>
        <v/>
      </c>
      <c r="S198" s="44" t="str">
        <f t="shared" si="34"/>
        <v/>
      </c>
      <c r="T198" s="44" t="str">
        <f t="shared" si="35"/>
        <v/>
      </c>
      <c r="U198" s="113"/>
      <c r="V198" s="36" t="str">
        <f t="shared" si="42"/>
        <v/>
      </c>
      <c r="W198" s="36" t="str">
        <f>IF('Entry Tab'!A199="","",IF('Entry Tab'!X199&lt;&gt;"","Waive",IF(TRIM('Entry Tab'!E199)="","Subscriber",IF(OR(TRIM('Entry Tab'!E199)="Wife",TRIM('Entry Tab'!E199)="Husband"),"Spouse","Child"))))</f>
        <v/>
      </c>
      <c r="X198" s="44" t="str">
        <f t="shared" si="36"/>
        <v/>
      </c>
      <c r="Y198" s="44" t="str">
        <f t="shared" si="37"/>
        <v/>
      </c>
      <c r="Z198" s="44" t="str">
        <f t="shared" si="38"/>
        <v/>
      </c>
      <c r="AB198" s="36" t="str">
        <f t="shared" si="43"/>
        <v/>
      </c>
      <c r="AC198" s="36" t="str">
        <f>IF('Entry Tab'!A199="","",IF(TRIM('Entry Tab'!E199)="","Subscriber",IF(OR(TRIM('Entry Tab'!E199)="Wife",TRIM('Entry Tab'!E199)="Husband"),"Spouse","Child")))</f>
        <v/>
      </c>
      <c r="AD198" s="44" t="str">
        <f>IF(B198="","",IF('Entry Tab'!AC199="",0,1))</f>
        <v/>
      </c>
      <c r="AE198" s="44" t="str">
        <f t="shared" si="39"/>
        <v/>
      </c>
      <c r="AF198" s="44" t="str">
        <f>IF(AE198="","",IF(AC198&lt;&gt;"Subscriber","",IF('Entry Tab'!AC199="","0",AE198)))</f>
        <v/>
      </c>
    </row>
    <row r="199" spans="1:32" x14ac:dyDescent="0.2">
      <c r="A199" s="36" t="str">
        <f t="shared" si="40"/>
        <v/>
      </c>
      <c r="B199" s="36" t="str">
        <f>IF('Entry Tab'!A200="","",IF(TRIM('Entry Tab'!E200)="","Subscriber",IF(OR(TRIM('Entry Tab'!E200)="Wife",TRIM('Entry Tab'!E200)="Husband"),"Spouse","Child")))</f>
        <v/>
      </c>
      <c r="C199" s="85" t="str">
        <f>IF(TRIM('Entry Tab'!A200)="","",TRIM('Entry Tab'!A200))</f>
        <v/>
      </c>
      <c r="D199" s="85" t="str">
        <f>IF(TRIM('Entry Tab'!A200)="","",TRIM('Entry Tab'!B200))</f>
        <v/>
      </c>
      <c r="E199" s="69" t="str">
        <f>IF(B199="Subscriber",'Entry Tab'!L200,"")</f>
        <v/>
      </c>
      <c r="F199" s="86" t="str">
        <f>IF('Entry Tab'!F200="","",'Entry Tab'!F200)</f>
        <v/>
      </c>
      <c r="G199" s="85" t="str">
        <f>IF(TRIM('Entry Tab'!G200)="","",TRIM('Entry Tab'!G200))</f>
        <v/>
      </c>
      <c r="H199" s="36" t="str">
        <f>IF(TRIM('Entry Tab'!A200)="","",IF(B199&lt;&gt;"Subscriber","",IF(AND(B199="Subscriber",OR(TRIM('Entry Tab'!AO200)&lt;&gt;"",TRIM('Entry Tab'!AN200)&lt;&gt;"",TRIM('Entry Tab'!AP200)&lt;&gt;"")),$AP$1,"0")))</f>
        <v/>
      </c>
      <c r="I199" s="71" t="str">
        <f>IF(TRIM('Entry Tab'!A200)="","","N")</f>
        <v/>
      </c>
      <c r="J199" s="42" t="str">
        <f>IF(B199&lt;&gt;"Subscriber","",IF('Entry Tab'!W200="",'QRS Subscriber Census Converter'!T199,IF('Entry Tab'!W200="Spousal Coverage",8,IF('Entry Tab'!W200="Medicare",11,IF('Entry Tab'!W200="Health coverage through another job",9,IF(OR('Entry Tab'!W200="Do not want",'Entry Tab'!W200="Other (provide reason here)"),12,10))))))</f>
        <v/>
      </c>
      <c r="K199" s="42" t="str">
        <f>IF(TRIM('Entry Tab'!A200)="","",IF(B199&lt;&gt;"Subscriber","",IF(AND(B199="Subscriber",dental="No"),13,IF(TRIM('Entry Tab'!X200)&lt;&gt;"",IF('Entry Tab'!X200="Spousal Coverage",8,13),IF(Z199="","",Z199)))))</f>
        <v/>
      </c>
      <c r="L199" s="36" t="str">
        <f t="shared" si="33"/>
        <v/>
      </c>
      <c r="M199" s="36" t="str">
        <f>IF(B199&lt;&gt;"Subscriber","",IF(disability="No",0,IF(AND(B199="Subscriber",'Entry Tab'!AE200&lt;&gt;""),1,0)))</f>
        <v/>
      </c>
      <c r="N199" s="37" t="str">
        <f>IF(B199&lt;&gt;"Subscriber","",IF(AND(B199="Subscriber",otherLoc="No"),workZip,'Entry Tab'!P200))</f>
        <v/>
      </c>
      <c r="O199" s="112"/>
      <c r="P199" s="36" t="str">
        <f t="shared" si="41"/>
        <v/>
      </c>
      <c r="Q199" s="36" t="str">
        <f>IF('Entry Tab'!A200="","",IF(TRIM('Entry Tab'!E200)="","Subscriber",IF(OR(TRIM('Entry Tab'!E200)="Wife",TRIM('Entry Tab'!E200)="Husband"),"Spouse","Child")))</f>
        <v/>
      </c>
      <c r="R199" s="44" t="str">
        <f>IF(B199="","",IF('Entry Tab'!W200&lt;&gt;"",0,IF(Q199="Subscriber",1,IF(Q199="Spouse",1,0.01))))</f>
        <v/>
      </c>
      <c r="S199" s="44" t="str">
        <f t="shared" si="34"/>
        <v/>
      </c>
      <c r="T199" s="44" t="str">
        <f t="shared" si="35"/>
        <v/>
      </c>
      <c r="U199" s="113"/>
      <c r="V199" s="36" t="str">
        <f t="shared" si="42"/>
        <v/>
      </c>
      <c r="W199" s="36" t="str">
        <f>IF('Entry Tab'!A200="","",IF('Entry Tab'!X200&lt;&gt;"","Waive",IF(TRIM('Entry Tab'!E200)="","Subscriber",IF(OR(TRIM('Entry Tab'!E200)="Wife",TRIM('Entry Tab'!E200)="Husband"),"Spouse","Child"))))</f>
        <v/>
      </c>
      <c r="X199" s="44" t="str">
        <f t="shared" si="36"/>
        <v/>
      </c>
      <c r="Y199" s="44" t="str">
        <f t="shared" si="37"/>
        <v/>
      </c>
      <c r="Z199" s="44" t="str">
        <f t="shared" si="38"/>
        <v/>
      </c>
      <c r="AB199" s="36" t="str">
        <f t="shared" si="43"/>
        <v/>
      </c>
      <c r="AC199" s="36" t="str">
        <f>IF('Entry Tab'!A200="","",IF(TRIM('Entry Tab'!E200)="","Subscriber",IF(OR(TRIM('Entry Tab'!E200)="Wife",TRIM('Entry Tab'!E200)="Husband"),"Spouse","Child")))</f>
        <v/>
      </c>
      <c r="AD199" s="44" t="str">
        <f>IF(B199="","",IF('Entry Tab'!AC200="",0,1))</f>
        <v/>
      </c>
      <c r="AE199" s="44" t="str">
        <f t="shared" si="39"/>
        <v/>
      </c>
      <c r="AF199" s="44" t="str">
        <f>IF(AE199="","",IF(AC199&lt;&gt;"Subscriber","",IF('Entry Tab'!AC200="","0",AE199)))</f>
        <v/>
      </c>
    </row>
    <row r="200" spans="1:32" x14ac:dyDescent="0.2">
      <c r="A200" s="36" t="str">
        <f t="shared" si="40"/>
        <v/>
      </c>
      <c r="B200" s="36" t="str">
        <f>IF('Entry Tab'!A201="","",IF(TRIM('Entry Tab'!E201)="","Subscriber",IF(OR(TRIM('Entry Tab'!E201)="Wife",TRIM('Entry Tab'!E201)="Husband"),"Spouse","Child")))</f>
        <v/>
      </c>
      <c r="C200" s="85" t="str">
        <f>IF(TRIM('Entry Tab'!A201)="","",TRIM('Entry Tab'!A201))</f>
        <v/>
      </c>
      <c r="D200" s="85" t="str">
        <f>IF(TRIM('Entry Tab'!A201)="","",TRIM('Entry Tab'!B201))</f>
        <v/>
      </c>
      <c r="E200" s="69" t="str">
        <f>IF(B200="Subscriber",'Entry Tab'!L201,"")</f>
        <v/>
      </c>
      <c r="F200" s="86" t="str">
        <f>IF('Entry Tab'!F201="","",'Entry Tab'!F201)</f>
        <v/>
      </c>
      <c r="G200" s="85" t="str">
        <f>IF(TRIM('Entry Tab'!G201)="","",TRIM('Entry Tab'!G201))</f>
        <v/>
      </c>
      <c r="H200" s="36" t="str">
        <f>IF(TRIM('Entry Tab'!A201)="","",IF(B200&lt;&gt;"Subscriber","",IF(AND(B200="Subscriber",OR(TRIM('Entry Tab'!AO201)&lt;&gt;"",TRIM('Entry Tab'!AN201)&lt;&gt;"",TRIM('Entry Tab'!AP201)&lt;&gt;"")),$AP$1,"0")))</f>
        <v/>
      </c>
      <c r="I200" s="71" t="str">
        <f>IF(TRIM('Entry Tab'!A201)="","","N")</f>
        <v/>
      </c>
      <c r="J200" s="42" t="str">
        <f>IF(B200&lt;&gt;"Subscriber","",IF('Entry Tab'!W201="",'QRS Subscriber Census Converter'!T200,IF('Entry Tab'!W201="Spousal Coverage",8,IF('Entry Tab'!W201="Medicare",11,IF('Entry Tab'!W201="Health coverage through another job",9,IF(OR('Entry Tab'!W201="Do not want",'Entry Tab'!W201="Other (provide reason here)"),12,10))))))</f>
        <v/>
      </c>
      <c r="K200" s="42" t="str">
        <f>IF(TRIM('Entry Tab'!A201)="","",IF(B200&lt;&gt;"Subscriber","",IF(AND(B200="Subscriber",dental="No"),13,IF(TRIM('Entry Tab'!X201)&lt;&gt;"",IF('Entry Tab'!X201="Spousal Coverage",8,13),IF(Z200="","",Z200)))))</f>
        <v/>
      </c>
      <c r="L200" s="36" t="str">
        <f t="shared" si="33"/>
        <v/>
      </c>
      <c r="M200" s="36" t="str">
        <f>IF(B200&lt;&gt;"Subscriber","",IF(disability="No",0,IF(AND(B200="Subscriber",'Entry Tab'!AE201&lt;&gt;""),1,0)))</f>
        <v/>
      </c>
      <c r="N200" s="37" t="str">
        <f>IF(B200&lt;&gt;"Subscriber","",IF(AND(B200="Subscriber",otherLoc="No"),workZip,'Entry Tab'!P201))</f>
        <v/>
      </c>
      <c r="O200" s="112"/>
      <c r="P200" s="36" t="str">
        <f t="shared" si="41"/>
        <v/>
      </c>
      <c r="Q200" s="36" t="str">
        <f>IF('Entry Tab'!A201="","",IF(TRIM('Entry Tab'!E201)="","Subscriber",IF(OR(TRIM('Entry Tab'!E201)="Wife",TRIM('Entry Tab'!E201)="Husband"),"Spouse","Child")))</f>
        <v/>
      </c>
      <c r="R200" s="44" t="str">
        <f>IF(B200="","",IF('Entry Tab'!W201&lt;&gt;"",0,IF(Q200="Subscriber",1,IF(Q200="Spouse",1,0.01))))</f>
        <v/>
      </c>
      <c r="S200" s="44" t="str">
        <f t="shared" si="34"/>
        <v/>
      </c>
      <c r="T200" s="44" t="str">
        <f t="shared" si="35"/>
        <v/>
      </c>
      <c r="U200" s="113"/>
      <c r="V200" s="36" t="str">
        <f t="shared" si="42"/>
        <v/>
      </c>
      <c r="W200" s="36" t="str">
        <f>IF('Entry Tab'!A201="","",IF('Entry Tab'!X201&lt;&gt;"","Waive",IF(TRIM('Entry Tab'!E201)="","Subscriber",IF(OR(TRIM('Entry Tab'!E201)="Wife",TRIM('Entry Tab'!E201)="Husband"),"Spouse","Child"))))</f>
        <v/>
      </c>
      <c r="X200" s="44" t="str">
        <f t="shared" si="36"/>
        <v/>
      </c>
      <c r="Y200" s="44" t="str">
        <f t="shared" si="37"/>
        <v/>
      </c>
      <c r="Z200" s="44" t="str">
        <f t="shared" si="38"/>
        <v/>
      </c>
      <c r="AB200" s="36" t="str">
        <f t="shared" si="43"/>
        <v/>
      </c>
      <c r="AC200" s="36" t="str">
        <f>IF('Entry Tab'!A201="","",IF(TRIM('Entry Tab'!E201)="","Subscriber",IF(OR(TRIM('Entry Tab'!E201)="Wife",TRIM('Entry Tab'!E201)="Husband"),"Spouse","Child")))</f>
        <v/>
      </c>
      <c r="AD200" s="44" t="str">
        <f>IF(B200="","",IF('Entry Tab'!AC201="",0,1))</f>
        <v/>
      </c>
      <c r="AE200" s="44" t="str">
        <f t="shared" si="39"/>
        <v/>
      </c>
      <c r="AF200" s="44" t="str">
        <f>IF(AE200="","",IF(AC200&lt;&gt;"Subscriber","",IF('Entry Tab'!AC201="","0",AE200)))</f>
        <v/>
      </c>
    </row>
    <row r="201" spans="1:32" x14ac:dyDescent="0.2">
      <c r="A201" s="36" t="str">
        <f t="shared" si="40"/>
        <v/>
      </c>
      <c r="B201" s="36" t="str">
        <f>IF('Entry Tab'!A202="","",IF(TRIM('Entry Tab'!E202)="","Subscriber",IF(OR(TRIM('Entry Tab'!E202)="Wife",TRIM('Entry Tab'!E202)="Husband"),"Spouse","Child")))</f>
        <v/>
      </c>
      <c r="C201" s="85" t="str">
        <f>IF(TRIM('Entry Tab'!A202)="","",TRIM('Entry Tab'!A202))</f>
        <v/>
      </c>
      <c r="D201" s="85" t="str">
        <f>IF(TRIM('Entry Tab'!A202)="","",TRIM('Entry Tab'!B202))</f>
        <v/>
      </c>
      <c r="E201" s="69" t="str">
        <f>IF(B201="Subscriber",'Entry Tab'!L202,"")</f>
        <v/>
      </c>
      <c r="F201" s="86" t="str">
        <f>IF('Entry Tab'!F202="","",'Entry Tab'!F202)</f>
        <v/>
      </c>
      <c r="G201" s="85" t="str">
        <f>IF(TRIM('Entry Tab'!G202)="","",TRIM('Entry Tab'!G202))</f>
        <v/>
      </c>
      <c r="H201" s="36" t="str">
        <f>IF(TRIM('Entry Tab'!A202)="","",IF(B201&lt;&gt;"Subscriber","",IF(AND(B201="Subscriber",OR(TRIM('Entry Tab'!AO202)&lt;&gt;"",TRIM('Entry Tab'!AN202)&lt;&gt;"",TRIM('Entry Tab'!AP202)&lt;&gt;"")),$AP$1,"0")))</f>
        <v/>
      </c>
      <c r="I201" s="71" t="str">
        <f>IF(TRIM('Entry Tab'!A202)="","","N")</f>
        <v/>
      </c>
      <c r="J201" s="42" t="str">
        <f>IF(B201&lt;&gt;"Subscriber","",IF('Entry Tab'!W202="",'QRS Subscriber Census Converter'!T201,IF('Entry Tab'!W202="Spousal Coverage",8,IF('Entry Tab'!W202="Medicare",11,IF('Entry Tab'!W202="Health coverage through another job",9,IF(OR('Entry Tab'!W202="Do not want",'Entry Tab'!W202="Other (provide reason here)"),12,10))))))</f>
        <v/>
      </c>
      <c r="K201" s="42" t="str">
        <f>IF(TRIM('Entry Tab'!A202)="","",IF(B201&lt;&gt;"Subscriber","",IF(AND(B201="Subscriber",dental="No"),13,IF(TRIM('Entry Tab'!X202)&lt;&gt;"",IF('Entry Tab'!X202="Spousal Coverage",8,13),IF(Z201="","",Z201)))))</f>
        <v/>
      </c>
      <c r="L201" s="36" t="str">
        <f t="shared" si="33"/>
        <v/>
      </c>
      <c r="M201" s="36" t="str">
        <f>IF(B201&lt;&gt;"Subscriber","",IF(disability="No",0,IF(AND(B201="Subscriber",'Entry Tab'!AE202&lt;&gt;""),1,0)))</f>
        <v/>
      </c>
      <c r="N201" s="37" t="str">
        <f>IF(B201&lt;&gt;"Subscriber","",IF(AND(B201="Subscriber",otherLoc="No"),workZip,'Entry Tab'!P202))</f>
        <v/>
      </c>
      <c r="O201" s="112"/>
      <c r="P201" s="36" t="str">
        <f t="shared" si="41"/>
        <v/>
      </c>
      <c r="Q201" s="36" t="str">
        <f>IF('Entry Tab'!A202="","",IF(TRIM('Entry Tab'!E202)="","Subscriber",IF(OR(TRIM('Entry Tab'!E202)="Wife",TRIM('Entry Tab'!E202)="Husband"),"Spouse","Child")))</f>
        <v/>
      </c>
      <c r="R201" s="44" t="str">
        <f>IF(B201="","",IF('Entry Tab'!W202&lt;&gt;"",0,IF(Q201="Subscriber",1,IF(Q201="Spouse",1,0.01))))</f>
        <v/>
      </c>
      <c r="S201" s="44" t="str">
        <f t="shared" si="34"/>
        <v/>
      </c>
      <c r="T201" s="44" t="str">
        <f t="shared" si="35"/>
        <v/>
      </c>
      <c r="U201" s="113"/>
      <c r="V201" s="36" t="str">
        <f t="shared" si="42"/>
        <v/>
      </c>
      <c r="W201" s="36" t="str">
        <f>IF('Entry Tab'!A202="","",IF('Entry Tab'!X202&lt;&gt;"","Waive",IF(TRIM('Entry Tab'!E202)="","Subscriber",IF(OR(TRIM('Entry Tab'!E202)="Wife",TRIM('Entry Tab'!E202)="Husband"),"Spouse","Child"))))</f>
        <v/>
      </c>
      <c r="X201" s="44" t="str">
        <f t="shared" si="36"/>
        <v/>
      </c>
      <c r="Y201" s="44" t="str">
        <f t="shared" si="37"/>
        <v/>
      </c>
      <c r="Z201" s="44" t="str">
        <f t="shared" si="38"/>
        <v/>
      </c>
      <c r="AB201" s="36" t="str">
        <f t="shared" si="43"/>
        <v/>
      </c>
      <c r="AC201" s="36" t="str">
        <f>IF('Entry Tab'!A202="","",IF(TRIM('Entry Tab'!E202)="","Subscriber",IF(OR(TRIM('Entry Tab'!E202)="Wife",TRIM('Entry Tab'!E202)="Husband"),"Spouse","Child")))</f>
        <v/>
      </c>
      <c r="AD201" s="44" t="str">
        <f>IF(B201="","",IF('Entry Tab'!AC202="",0,1))</f>
        <v/>
      </c>
      <c r="AE201" s="44" t="str">
        <f t="shared" si="39"/>
        <v/>
      </c>
      <c r="AF201" s="44" t="str">
        <f>IF(AE201="","",IF(AC201&lt;&gt;"Subscriber","",IF('Entry Tab'!AC202="","0",AE201)))</f>
        <v/>
      </c>
    </row>
    <row r="202" spans="1:32" x14ac:dyDescent="0.2">
      <c r="A202" s="36" t="str">
        <f t="shared" si="40"/>
        <v/>
      </c>
      <c r="B202" s="36" t="str">
        <f>IF('Entry Tab'!A203="","",IF(TRIM('Entry Tab'!E203)="","Subscriber",IF(OR(TRIM('Entry Tab'!E203)="Wife",TRIM('Entry Tab'!E203)="Husband"),"Spouse","Child")))</f>
        <v/>
      </c>
      <c r="C202" s="85" t="str">
        <f>IF(TRIM('Entry Tab'!A203)="","",TRIM('Entry Tab'!A203))</f>
        <v/>
      </c>
      <c r="D202" s="85" t="str">
        <f>IF(TRIM('Entry Tab'!A203)="","",TRIM('Entry Tab'!B203))</f>
        <v/>
      </c>
      <c r="E202" s="69" t="str">
        <f>IF(B202="Subscriber",'Entry Tab'!L203,"")</f>
        <v/>
      </c>
      <c r="F202" s="86" t="str">
        <f>IF('Entry Tab'!F203="","",'Entry Tab'!F203)</f>
        <v/>
      </c>
      <c r="G202" s="85" t="str">
        <f>IF(TRIM('Entry Tab'!G203)="","",TRIM('Entry Tab'!G203))</f>
        <v/>
      </c>
      <c r="H202" s="36" t="str">
        <f>IF(TRIM('Entry Tab'!A203)="","",IF(B202&lt;&gt;"Subscriber","",IF(AND(B202="Subscriber",OR(TRIM('Entry Tab'!AO203)&lt;&gt;"",TRIM('Entry Tab'!AN203)&lt;&gt;"",TRIM('Entry Tab'!AP203)&lt;&gt;"")),$AP$1,"0")))</f>
        <v/>
      </c>
      <c r="I202" s="71" t="str">
        <f>IF(TRIM('Entry Tab'!A203)="","","N")</f>
        <v/>
      </c>
      <c r="J202" s="42" t="str">
        <f>IF(B202&lt;&gt;"Subscriber","",IF('Entry Tab'!W203="",'QRS Subscriber Census Converter'!T202,IF('Entry Tab'!W203="Spousal Coverage",8,IF('Entry Tab'!W203="Medicare",11,IF('Entry Tab'!W203="Health coverage through another job",9,IF(OR('Entry Tab'!W203="Do not want",'Entry Tab'!W203="Other (provide reason here)"),12,10))))))</f>
        <v/>
      </c>
      <c r="K202" s="42" t="str">
        <f>IF(TRIM('Entry Tab'!A203)="","",IF(B202&lt;&gt;"Subscriber","",IF(AND(B202="Subscriber",dental="No"),13,IF(TRIM('Entry Tab'!X203)&lt;&gt;"",IF('Entry Tab'!X203="Spousal Coverage",8,13),IF(Z202="","",Z202)))))</f>
        <v/>
      </c>
      <c r="L202" s="36" t="str">
        <f t="shared" si="33"/>
        <v/>
      </c>
      <c r="M202" s="36" t="str">
        <f>IF(B202&lt;&gt;"Subscriber","",IF(disability="No",0,IF(AND(B202="Subscriber",'Entry Tab'!AE203&lt;&gt;""),1,0)))</f>
        <v/>
      </c>
      <c r="N202" s="37" t="str">
        <f>IF(B202&lt;&gt;"Subscriber","",IF(AND(B202="Subscriber",otherLoc="No"),workZip,'Entry Tab'!P203))</f>
        <v/>
      </c>
      <c r="O202" s="112"/>
      <c r="P202" s="36" t="str">
        <f t="shared" si="41"/>
        <v/>
      </c>
      <c r="Q202" s="36" t="str">
        <f>IF('Entry Tab'!A203="","",IF(TRIM('Entry Tab'!E203)="","Subscriber",IF(OR(TRIM('Entry Tab'!E203)="Wife",TRIM('Entry Tab'!E203)="Husband"),"Spouse","Child")))</f>
        <v/>
      </c>
      <c r="R202" s="44" t="str">
        <f>IF(B202="","",IF('Entry Tab'!W203&lt;&gt;"",0,IF(Q202="Subscriber",1,IF(Q202="Spouse",1,0.01))))</f>
        <v/>
      </c>
      <c r="S202" s="44" t="str">
        <f t="shared" si="34"/>
        <v/>
      </c>
      <c r="T202" s="44" t="str">
        <f t="shared" si="35"/>
        <v/>
      </c>
      <c r="U202" s="113"/>
      <c r="V202" s="36" t="str">
        <f t="shared" si="42"/>
        <v/>
      </c>
      <c r="W202" s="36" t="str">
        <f>IF('Entry Tab'!A203="","",IF('Entry Tab'!X203&lt;&gt;"","Waive",IF(TRIM('Entry Tab'!E203)="","Subscriber",IF(OR(TRIM('Entry Tab'!E203)="Wife",TRIM('Entry Tab'!E203)="Husband"),"Spouse","Child"))))</f>
        <v/>
      </c>
      <c r="X202" s="44" t="str">
        <f t="shared" si="36"/>
        <v/>
      </c>
      <c r="Y202" s="44" t="str">
        <f t="shared" si="37"/>
        <v/>
      </c>
      <c r="Z202" s="44" t="str">
        <f t="shared" si="38"/>
        <v/>
      </c>
      <c r="AB202" s="36" t="str">
        <f t="shared" si="43"/>
        <v/>
      </c>
      <c r="AC202" s="36" t="str">
        <f>IF('Entry Tab'!A203="","",IF(TRIM('Entry Tab'!E203)="","Subscriber",IF(OR(TRIM('Entry Tab'!E203)="Wife",TRIM('Entry Tab'!E203)="Husband"),"Spouse","Child")))</f>
        <v/>
      </c>
      <c r="AD202" s="44" t="str">
        <f>IF(B202="","",IF('Entry Tab'!AC203="",0,1))</f>
        <v/>
      </c>
      <c r="AE202" s="44" t="str">
        <f t="shared" si="39"/>
        <v/>
      </c>
      <c r="AF202" s="44" t="str">
        <f>IF(AE202="","",IF(AC202&lt;&gt;"Subscriber","",IF('Entry Tab'!AC203="","0",AE202)))</f>
        <v/>
      </c>
    </row>
    <row r="203" spans="1:32" x14ac:dyDescent="0.2">
      <c r="A203" s="36" t="str">
        <f t="shared" si="40"/>
        <v/>
      </c>
      <c r="B203" s="36" t="str">
        <f>IF('Entry Tab'!A204="","",IF(TRIM('Entry Tab'!E204)="","Subscriber",IF(OR(TRIM('Entry Tab'!E204)="Wife",TRIM('Entry Tab'!E204)="Husband"),"Spouse","Child")))</f>
        <v/>
      </c>
      <c r="C203" s="85" t="str">
        <f>IF(TRIM('Entry Tab'!A204)="","",TRIM('Entry Tab'!A204))</f>
        <v/>
      </c>
      <c r="D203" s="85" t="str">
        <f>IF(TRIM('Entry Tab'!A204)="","",TRIM('Entry Tab'!B204))</f>
        <v/>
      </c>
      <c r="E203" s="69" t="str">
        <f>IF(B203="Subscriber",'Entry Tab'!L204,"")</f>
        <v/>
      </c>
      <c r="F203" s="86" t="str">
        <f>IF('Entry Tab'!F204="","",'Entry Tab'!F204)</f>
        <v/>
      </c>
      <c r="G203" s="85" t="str">
        <f>IF(TRIM('Entry Tab'!G204)="","",TRIM('Entry Tab'!G204))</f>
        <v/>
      </c>
      <c r="H203" s="36" t="str">
        <f>IF(TRIM('Entry Tab'!A204)="","",IF(B203&lt;&gt;"Subscriber","",IF(AND(B203="Subscriber",OR(TRIM('Entry Tab'!AO204)&lt;&gt;"",TRIM('Entry Tab'!AN204)&lt;&gt;"",TRIM('Entry Tab'!AP204)&lt;&gt;"")),$AP$1,"0")))</f>
        <v/>
      </c>
      <c r="I203" s="71" t="str">
        <f>IF(TRIM('Entry Tab'!A204)="","","N")</f>
        <v/>
      </c>
      <c r="J203" s="42" t="str">
        <f>IF(B203&lt;&gt;"Subscriber","",IF('Entry Tab'!W204="",'QRS Subscriber Census Converter'!T203,IF('Entry Tab'!W204="Spousal Coverage",8,IF('Entry Tab'!W204="Medicare",11,IF('Entry Tab'!W204="Health coverage through another job",9,IF(OR('Entry Tab'!W204="Do not want",'Entry Tab'!W204="Other (provide reason here)"),12,10))))))</f>
        <v/>
      </c>
      <c r="K203" s="42" t="str">
        <f>IF(TRIM('Entry Tab'!A204)="","",IF(B203&lt;&gt;"Subscriber","",IF(AND(B203="Subscriber",dental="No"),13,IF(TRIM('Entry Tab'!X204)&lt;&gt;"",IF('Entry Tab'!X204="Spousal Coverage",8,13),IF(Z203="","",Z203)))))</f>
        <v/>
      </c>
      <c r="L203" s="36" t="str">
        <f t="shared" si="33"/>
        <v/>
      </c>
      <c r="M203" s="36" t="str">
        <f>IF(B203&lt;&gt;"Subscriber","",IF(disability="No",0,IF(AND(B203="Subscriber",'Entry Tab'!AE204&lt;&gt;""),1,0)))</f>
        <v/>
      </c>
      <c r="N203" s="37" t="str">
        <f>IF(B203&lt;&gt;"Subscriber","",IF(AND(B203="Subscriber",otherLoc="No"),workZip,'Entry Tab'!P204))</f>
        <v/>
      </c>
      <c r="O203" s="112"/>
      <c r="P203" s="36" t="str">
        <f t="shared" si="41"/>
        <v/>
      </c>
      <c r="Q203" s="36" t="str">
        <f>IF('Entry Tab'!A204="","",IF(TRIM('Entry Tab'!E204)="","Subscriber",IF(OR(TRIM('Entry Tab'!E204)="Wife",TRIM('Entry Tab'!E204)="Husband"),"Spouse","Child")))</f>
        <v/>
      </c>
      <c r="R203" s="44" t="str">
        <f>IF(B203="","",IF('Entry Tab'!W204&lt;&gt;"",0,IF(Q203="Subscriber",1,IF(Q203="Spouse",1,0.01))))</f>
        <v/>
      </c>
      <c r="S203" s="44" t="str">
        <f t="shared" si="34"/>
        <v/>
      </c>
      <c r="T203" s="44" t="str">
        <f t="shared" si="35"/>
        <v/>
      </c>
      <c r="U203" s="113"/>
      <c r="V203" s="36" t="str">
        <f t="shared" si="42"/>
        <v/>
      </c>
      <c r="W203" s="36" t="str">
        <f>IF('Entry Tab'!A204="","",IF('Entry Tab'!X204&lt;&gt;"","Waive",IF(TRIM('Entry Tab'!E204)="","Subscriber",IF(OR(TRIM('Entry Tab'!E204)="Wife",TRIM('Entry Tab'!E204)="Husband"),"Spouse","Child"))))</f>
        <v/>
      </c>
      <c r="X203" s="44" t="str">
        <f t="shared" si="36"/>
        <v/>
      </c>
      <c r="Y203" s="44" t="str">
        <f t="shared" si="37"/>
        <v/>
      </c>
      <c r="Z203" s="44" t="str">
        <f t="shared" si="38"/>
        <v/>
      </c>
      <c r="AB203" s="36" t="str">
        <f t="shared" si="43"/>
        <v/>
      </c>
      <c r="AC203" s="36" t="str">
        <f>IF('Entry Tab'!A204="","",IF(TRIM('Entry Tab'!E204)="","Subscriber",IF(OR(TRIM('Entry Tab'!E204)="Wife",TRIM('Entry Tab'!E204)="Husband"),"Spouse","Child")))</f>
        <v/>
      </c>
      <c r="AD203" s="44" t="str">
        <f>IF(B203="","",IF('Entry Tab'!AC204="",0,1))</f>
        <v/>
      </c>
      <c r="AE203" s="44" t="str">
        <f t="shared" si="39"/>
        <v/>
      </c>
      <c r="AF203" s="44" t="str">
        <f>IF(AE203="","",IF(AC203&lt;&gt;"Subscriber","",IF('Entry Tab'!AC204="","0",AE203)))</f>
        <v/>
      </c>
    </row>
    <row r="204" spans="1:32" x14ac:dyDescent="0.2">
      <c r="A204" s="36" t="str">
        <f t="shared" si="40"/>
        <v/>
      </c>
      <c r="B204" s="36" t="str">
        <f>IF('Entry Tab'!A205="","",IF(TRIM('Entry Tab'!E205)="","Subscriber",IF(OR(TRIM('Entry Tab'!E205)="Wife",TRIM('Entry Tab'!E205)="Husband"),"Spouse","Child")))</f>
        <v/>
      </c>
      <c r="C204" s="85" t="str">
        <f>IF(TRIM('Entry Tab'!A205)="","",TRIM('Entry Tab'!A205))</f>
        <v/>
      </c>
      <c r="D204" s="85" t="str">
        <f>IF(TRIM('Entry Tab'!A205)="","",TRIM('Entry Tab'!B205))</f>
        <v/>
      </c>
      <c r="E204" s="69" t="str">
        <f>IF(B204="Subscriber",'Entry Tab'!L205,"")</f>
        <v/>
      </c>
      <c r="F204" s="86" t="str">
        <f>IF('Entry Tab'!F205="","",'Entry Tab'!F205)</f>
        <v/>
      </c>
      <c r="G204" s="85" t="str">
        <f>IF(TRIM('Entry Tab'!G205)="","",TRIM('Entry Tab'!G205))</f>
        <v/>
      </c>
      <c r="H204" s="36" t="str">
        <f>IF(TRIM('Entry Tab'!A205)="","",IF(B204&lt;&gt;"Subscriber","",IF(AND(B204="Subscriber",OR(TRIM('Entry Tab'!AO205)&lt;&gt;"",TRIM('Entry Tab'!AN205)&lt;&gt;"",TRIM('Entry Tab'!AP205)&lt;&gt;"")),$AP$1,"0")))</f>
        <v/>
      </c>
      <c r="I204" s="71" t="str">
        <f>IF(TRIM('Entry Tab'!A205)="","","N")</f>
        <v/>
      </c>
      <c r="J204" s="42" t="str">
        <f>IF(B204&lt;&gt;"Subscriber","",IF('Entry Tab'!W205="",'QRS Subscriber Census Converter'!T204,IF('Entry Tab'!W205="Spousal Coverage",8,IF('Entry Tab'!W205="Medicare",11,IF('Entry Tab'!W205="Health coverage through another job",9,IF(OR('Entry Tab'!W205="Do not want",'Entry Tab'!W205="Other (provide reason here)"),12,10))))))</f>
        <v/>
      </c>
      <c r="K204" s="42" t="str">
        <f>IF(TRIM('Entry Tab'!A205)="","",IF(B204&lt;&gt;"Subscriber","",IF(AND(B204="Subscriber",dental="No"),13,IF(TRIM('Entry Tab'!X205)&lt;&gt;"",IF('Entry Tab'!X205="Spousal Coverage",8,13),IF(Z204="","",Z204)))))</f>
        <v/>
      </c>
      <c r="L204" s="36" t="str">
        <f t="shared" si="33"/>
        <v/>
      </c>
      <c r="M204" s="36" t="str">
        <f>IF(B204&lt;&gt;"Subscriber","",IF(disability="No",0,IF(AND(B204="Subscriber",'Entry Tab'!AE205&lt;&gt;""),1,0)))</f>
        <v/>
      </c>
      <c r="N204" s="37" t="str">
        <f>IF(B204&lt;&gt;"Subscriber","",IF(AND(B204="Subscriber",otherLoc="No"),workZip,'Entry Tab'!P205))</f>
        <v/>
      </c>
      <c r="O204" s="112"/>
      <c r="P204" s="36" t="str">
        <f t="shared" si="41"/>
        <v/>
      </c>
      <c r="Q204" s="36" t="str">
        <f>IF('Entry Tab'!A205="","",IF(TRIM('Entry Tab'!E205)="","Subscriber",IF(OR(TRIM('Entry Tab'!E205)="Wife",TRIM('Entry Tab'!E205)="Husband"),"Spouse","Child")))</f>
        <v/>
      </c>
      <c r="R204" s="44" t="str">
        <f>IF(B204="","",IF('Entry Tab'!W205&lt;&gt;"",0,IF(Q204="Subscriber",1,IF(Q204="Spouse",1,0.01))))</f>
        <v/>
      </c>
      <c r="S204" s="44" t="str">
        <f t="shared" si="34"/>
        <v/>
      </c>
      <c r="T204" s="44" t="str">
        <f t="shared" si="35"/>
        <v/>
      </c>
      <c r="U204" s="113"/>
      <c r="V204" s="36" t="str">
        <f t="shared" si="42"/>
        <v/>
      </c>
      <c r="W204" s="36" t="str">
        <f>IF('Entry Tab'!A205="","",IF('Entry Tab'!X205&lt;&gt;"","Waive",IF(TRIM('Entry Tab'!E205)="","Subscriber",IF(OR(TRIM('Entry Tab'!E205)="Wife",TRIM('Entry Tab'!E205)="Husband"),"Spouse","Child"))))</f>
        <v/>
      </c>
      <c r="X204" s="44" t="str">
        <f t="shared" si="36"/>
        <v/>
      </c>
      <c r="Y204" s="44" t="str">
        <f t="shared" si="37"/>
        <v/>
      </c>
      <c r="Z204" s="44" t="str">
        <f t="shared" si="38"/>
        <v/>
      </c>
      <c r="AB204" s="36" t="str">
        <f t="shared" si="43"/>
        <v/>
      </c>
      <c r="AC204" s="36" t="str">
        <f>IF('Entry Tab'!A205="","",IF(TRIM('Entry Tab'!E205)="","Subscriber",IF(OR(TRIM('Entry Tab'!E205)="Wife",TRIM('Entry Tab'!E205)="Husband"),"Spouse","Child")))</f>
        <v/>
      </c>
      <c r="AD204" s="44" t="str">
        <f>IF(B204="","",IF('Entry Tab'!AC205="",0,1))</f>
        <v/>
      </c>
      <c r="AE204" s="44" t="str">
        <f t="shared" si="39"/>
        <v/>
      </c>
      <c r="AF204" s="44" t="str">
        <f>IF(AE204="","",IF(AC204&lt;&gt;"Subscriber","",IF('Entry Tab'!AC205="","0",AE204)))</f>
        <v/>
      </c>
    </row>
    <row r="205" spans="1:32" x14ac:dyDescent="0.2">
      <c r="A205" s="36" t="str">
        <f t="shared" si="40"/>
        <v/>
      </c>
      <c r="B205" s="36" t="str">
        <f>IF('Entry Tab'!A206="","",IF(TRIM('Entry Tab'!E206)="","Subscriber",IF(OR(TRIM('Entry Tab'!E206)="Wife",TRIM('Entry Tab'!E206)="Husband"),"Spouse","Child")))</f>
        <v/>
      </c>
      <c r="C205" s="85" t="str">
        <f>IF(TRIM('Entry Tab'!A206)="","",TRIM('Entry Tab'!A206))</f>
        <v/>
      </c>
      <c r="D205" s="85" t="str">
        <f>IF(TRIM('Entry Tab'!A206)="","",TRIM('Entry Tab'!B206))</f>
        <v/>
      </c>
      <c r="E205" s="69" t="str">
        <f>IF(B205="Subscriber",'Entry Tab'!L206,"")</f>
        <v/>
      </c>
      <c r="F205" s="86" t="str">
        <f>IF('Entry Tab'!F206="","",'Entry Tab'!F206)</f>
        <v/>
      </c>
      <c r="G205" s="85" t="str">
        <f>IF(TRIM('Entry Tab'!G206)="","",TRIM('Entry Tab'!G206))</f>
        <v/>
      </c>
      <c r="H205" s="36" t="str">
        <f>IF(TRIM('Entry Tab'!A206)="","",IF(B205&lt;&gt;"Subscriber","",IF(AND(B205="Subscriber",OR(TRIM('Entry Tab'!AO206)&lt;&gt;"",TRIM('Entry Tab'!AN206)&lt;&gt;"",TRIM('Entry Tab'!AP206)&lt;&gt;"")),$AP$1,"0")))</f>
        <v/>
      </c>
      <c r="I205" s="71" t="str">
        <f>IF(TRIM('Entry Tab'!A206)="","","N")</f>
        <v/>
      </c>
      <c r="J205" s="42" t="str">
        <f>IF(B205&lt;&gt;"Subscriber","",IF('Entry Tab'!W206="",'QRS Subscriber Census Converter'!T205,IF('Entry Tab'!W206="Spousal Coverage",8,IF('Entry Tab'!W206="Medicare",11,IF('Entry Tab'!W206="Health coverage through another job",9,IF(OR('Entry Tab'!W206="Do not want",'Entry Tab'!W206="Other (provide reason here)"),12,10))))))</f>
        <v/>
      </c>
      <c r="K205" s="42" t="str">
        <f>IF(TRIM('Entry Tab'!A206)="","",IF(B205&lt;&gt;"Subscriber","",IF(AND(B205="Subscriber",dental="No"),13,IF(TRIM('Entry Tab'!X206)&lt;&gt;"",IF('Entry Tab'!X206="Spousal Coverage",8,13),IF(Z205="","",Z205)))))</f>
        <v/>
      </c>
      <c r="L205" s="36" t="str">
        <f t="shared" si="33"/>
        <v/>
      </c>
      <c r="M205" s="36" t="str">
        <f>IF(B205&lt;&gt;"Subscriber","",IF(disability="No",0,IF(AND(B205="Subscriber",'Entry Tab'!AE206&lt;&gt;""),1,0)))</f>
        <v/>
      </c>
      <c r="N205" s="37" t="str">
        <f>IF(B205&lt;&gt;"Subscriber","",IF(AND(B205="Subscriber",otherLoc="No"),workZip,'Entry Tab'!P206))</f>
        <v/>
      </c>
      <c r="O205" s="112"/>
      <c r="P205" s="36" t="str">
        <f t="shared" si="41"/>
        <v/>
      </c>
      <c r="Q205" s="36" t="str">
        <f>IF('Entry Tab'!A206="","",IF(TRIM('Entry Tab'!E206)="","Subscriber",IF(OR(TRIM('Entry Tab'!E206)="Wife",TRIM('Entry Tab'!E206)="Husband"),"Spouse","Child")))</f>
        <v/>
      </c>
      <c r="R205" s="44" t="str">
        <f>IF(B205="","",IF('Entry Tab'!W206&lt;&gt;"",0,IF(Q205="Subscriber",1,IF(Q205="Spouse",1,0.01))))</f>
        <v/>
      </c>
      <c r="S205" s="44" t="str">
        <f t="shared" si="34"/>
        <v/>
      </c>
      <c r="T205" s="44" t="str">
        <f t="shared" si="35"/>
        <v/>
      </c>
      <c r="U205" s="113"/>
      <c r="V205" s="36" t="str">
        <f t="shared" si="42"/>
        <v/>
      </c>
      <c r="W205" s="36" t="str">
        <f>IF('Entry Tab'!A206="","",IF('Entry Tab'!X206&lt;&gt;"","Waive",IF(TRIM('Entry Tab'!E206)="","Subscriber",IF(OR(TRIM('Entry Tab'!E206)="Wife",TRIM('Entry Tab'!E206)="Husband"),"Spouse","Child"))))</f>
        <v/>
      </c>
      <c r="X205" s="44" t="str">
        <f t="shared" si="36"/>
        <v/>
      </c>
      <c r="Y205" s="44" t="str">
        <f t="shared" si="37"/>
        <v/>
      </c>
      <c r="Z205" s="44" t="str">
        <f t="shared" si="38"/>
        <v/>
      </c>
      <c r="AB205" s="36" t="str">
        <f t="shared" si="43"/>
        <v/>
      </c>
      <c r="AC205" s="36" t="str">
        <f>IF('Entry Tab'!A206="","",IF(TRIM('Entry Tab'!E206)="","Subscriber",IF(OR(TRIM('Entry Tab'!E206)="Wife",TRIM('Entry Tab'!E206)="Husband"),"Spouse","Child")))</f>
        <v/>
      </c>
      <c r="AD205" s="44" t="str">
        <f>IF(B205="","",IF('Entry Tab'!AC206="",0,1))</f>
        <v/>
      </c>
      <c r="AE205" s="44" t="str">
        <f t="shared" si="39"/>
        <v/>
      </c>
      <c r="AF205" s="44" t="str">
        <f>IF(AE205="","",IF(AC205&lt;&gt;"Subscriber","",IF('Entry Tab'!AC206="","0",AE205)))</f>
        <v/>
      </c>
    </row>
    <row r="206" spans="1:32" x14ac:dyDescent="0.2">
      <c r="A206" s="36" t="str">
        <f t="shared" si="40"/>
        <v/>
      </c>
      <c r="B206" s="36" t="str">
        <f>IF('Entry Tab'!A207="","",IF(TRIM('Entry Tab'!E207)="","Subscriber",IF(OR(TRIM('Entry Tab'!E207)="Wife",TRIM('Entry Tab'!E207)="Husband"),"Spouse","Child")))</f>
        <v/>
      </c>
      <c r="C206" s="85" t="str">
        <f>IF(TRIM('Entry Tab'!A207)="","",TRIM('Entry Tab'!A207))</f>
        <v/>
      </c>
      <c r="D206" s="85" t="str">
        <f>IF(TRIM('Entry Tab'!A207)="","",TRIM('Entry Tab'!B207))</f>
        <v/>
      </c>
      <c r="E206" s="69" t="str">
        <f>IF(B206="Subscriber",'Entry Tab'!L207,"")</f>
        <v/>
      </c>
      <c r="F206" s="86" t="str">
        <f>IF('Entry Tab'!F207="","",'Entry Tab'!F207)</f>
        <v/>
      </c>
      <c r="G206" s="85" t="str">
        <f>IF(TRIM('Entry Tab'!G207)="","",TRIM('Entry Tab'!G207))</f>
        <v/>
      </c>
      <c r="H206" s="36" t="str">
        <f>IF(TRIM('Entry Tab'!A207)="","",IF(B206&lt;&gt;"Subscriber","",IF(AND(B206="Subscriber",OR(TRIM('Entry Tab'!AO207)&lt;&gt;"",TRIM('Entry Tab'!AN207)&lt;&gt;"",TRIM('Entry Tab'!AP207)&lt;&gt;"")),$AP$1,"0")))</f>
        <v/>
      </c>
      <c r="I206" s="71" t="str">
        <f>IF(TRIM('Entry Tab'!A207)="","","N")</f>
        <v/>
      </c>
      <c r="J206" s="42" t="str">
        <f>IF(B206&lt;&gt;"Subscriber","",IF('Entry Tab'!W207="",'QRS Subscriber Census Converter'!T206,IF('Entry Tab'!W207="Spousal Coverage",8,IF('Entry Tab'!W207="Medicare",11,IF('Entry Tab'!W207="Health coverage through another job",9,IF(OR('Entry Tab'!W207="Do not want",'Entry Tab'!W207="Other (provide reason here)"),12,10))))))</f>
        <v/>
      </c>
      <c r="K206" s="42" t="str">
        <f>IF(TRIM('Entry Tab'!A207)="","",IF(B206&lt;&gt;"Subscriber","",IF(AND(B206="Subscriber",dental="No"),13,IF(TRIM('Entry Tab'!X207)&lt;&gt;"",IF('Entry Tab'!X207="Spousal Coverage",8,13),IF(Z206="","",Z206)))))</f>
        <v/>
      </c>
      <c r="L206" s="36" t="str">
        <f t="shared" si="33"/>
        <v/>
      </c>
      <c r="M206" s="36" t="str">
        <f>IF(B206&lt;&gt;"Subscriber","",IF(disability="No",0,IF(AND(B206="Subscriber",'Entry Tab'!AE207&lt;&gt;""),1,0)))</f>
        <v/>
      </c>
      <c r="N206" s="37" t="str">
        <f>IF(B206&lt;&gt;"Subscriber","",IF(AND(B206="Subscriber",otherLoc="No"),workZip,'Entry Tab'!P207))</f>
        <v/>
      </c>
      <c r="O206" s="112"/>
      <c r="P206" s="36" t="str">
        <f t="shared" si="41"/>
        <v/>
      </c>
      <c r="Q206" s="36" t="str">
        <f>IF('Entry Tab'!A207="","",IF(TRIM('Entry Tab'!E207)="","Subscriber",IF(OR(TRIM('Entry Tab'!E207)="Wife",TRIM('Entry Tab'!E207)="Husband"),"Spouse","Child")))</f>
        <v/>
      </c>
      <c r="R206" s="44" t="str">
        <f>IF(B206="","",IF('Entry Tab'!W207&lt;&gt;"",0,IF(Q206="Subscriber",1,IF(Q206="Spouse",1,0.01))))</f>
        <v/>
      </c>
      <c r="S206" s="44" t="str">
        <f t="shared" si="34"/>
        <v/>
      </c>
      <c r="T206" s="44" t="str">
        <f t="shared" si="35"/>
        <v/>
      </c>
      <c r="U206" s="113"/>
      <c r="V206" s="36" t="str">
        <f t="shared" si="42"/>
        <v/>
      </c>
      <c r="W206" s="36" t="str">
        <f>IF('Entry Tab'!A207="","",IF('Entry Tab'!X207&lt;&gt;"","Waive",IF(TRIM('Entry Tab'!E207)="","Subscriber",IF(OR(TRIM('Entry Tab'!E207)="Wife",TRIM('Entry Tab'!E207)="Husband"),"Spouse","Child"))))</f>
        <v/>
      </c>
      <c r="X206" s="44" t="str">
        <f t="shared" si="36"/>
        <v/>
      </c>
      <c r="Y206" s="44" t="str">
        <f t="shared" si="37"/>
        <v/>
      </c>
      <c r="Z206" s="44" t="str">
        <f t="shared" si="38"/>
        <v/>
      </c>
      <c r="AB206" s="36" t="str">
        <f t="shared" si="43"/>
        <v/>
      </c>
      <c r="AC206" s="36" t="str">
        <f>IF('Entry Tab'!A207="","",IF(TRIM('Entry Tab'!E207)="","Subscriber",IF(OR(TRIM('Entry Tab'!E207)="Wife",TRIM('Entry Tab'!E207)="Husband"),"Spouse","Child")))</f>
        <v/>
      </c>
      <c r="AD206" s="44" t="str">
        <f>IF(B206="","",IF('Entry Tab'!AC207="",0,1))</f>
        <v/>
      </c>
      <c r="AE206" s="44" t="str">
        <f t="shared" si="39"/>
        <v/>
      </c>
      <c r="AF206" s="44" t="str">
        <f>IF(AE206="","",IF(AC206&lt;&gt;"Subscriber","",IF('Entry Tab'!AC207="","0",AE206)))</f>
        <v/>
      </c>
    </row>
    <row r="207" spans="1:32" x14ac:dyDescent="0.2">
      <c r="A207" s="36" t="str">
        <f t="shared" si="40"/>
        <v/>
      </c>
      <c r="B207" s="36" t="str">
        <f>IF('Entry Tab'!A208="","",IF(TRIM('Entry Tab'!E208)="","Subscriber",IF(OR(TRIM('Entry Tab'!E208)="Wife",TRIM('Entry Tab'!E208)="Husband"),"Spouse","Child")))</f>
        <v/>
      </c>
      <c r="C207" s="85" t="str">
        <f>IF(TRIM('Entry Tab'!A208)="","",TRIM('Entry Tab'!A208))</f>
        <v/>
      </c>
      <c r="D207" s="85" t="str">
        <f>IF(TRIM('Entry Tab'!A208)="","",TRIM('Entry Tab'!B208))</f>
        <v/>
      </c>
      <c r="E207" s="69" t="str">
        <f>IF(B207="Subscriber",'Entry Tab'!L208,"")</f>
        <v/>
      </c>
      <c r="F207" s="86" t="str">
        <f>IF('Entry Tab'!F208="","",'Entry Tab'!F208)</f>
        <v/>
      </c>
      <c r="G207" s="85" t="str">
        <f>IF(TRIM('Entry Tab'!G208)="","",TRIM('Entry Tab'!G208))</f>
        <v/>
      </c>
      <c r="H207" s="36" t="str">
        <f>IF(TRIM('Entry Tab'!A208)="","",IF(B207&lt;&gt;"Subscriber","",IF(AND(B207="Subscriber",OR(TRIM('Entry Tab'!AO208)&lt;&gt;"",TRIM('Entry Tab'!AN208)&lt;&gt;"",TRIM('Entry Tab'!AP208)&lt;&gt;"")),$AP$1,"0")))</f>
        <v/>
      </c>
      <c r="I207" s="71" t="str">
        <f>IF(TRIM('Entry Tab'!A208)="","","N")</f>
        <v/>
      </c>
      <c r="J207" s="42" t="str">
        <f>IF(B207&lt;&gt;"Subscriber","",IF('Entry Tab'!W208="",'QRS Subscriber Census Converter'!T207,IF('Entry Tab'!W208="Spousal Coverage",8,IF('Entry Tab'!W208="Medicare",11,IF('Entry Tab'!W208="Health coverage through another job",9,IF(OR('Entry Tab'!W208="Do not want",'Entry Tab'!W208="Other (provide reason here)"),12,10))))))</f>
        <v/>
      </c>
      <c r="K207" s="42" t="str">
        <f>IF(TRIM('Entry Tab'!A208)="","",IF(B207&lt;&gt;"Subscriber","",IF(AND(B207="Subscriber",dental="No"),13,IF(TRIM('Entry Tab'!X208)&lt;&gt;"",IF('Entry Tab'!X208="Spousal Coverage",8,13),IF(Z207="","",Z207)))))</f>
        <v/>
      </c>
      <c r="L207" s="36" t="str">
        <f t="shared" si="33"/>
        <v/>
      </c>
      <c r="M207" s="36" t="str">
        <f>IF(B207&lt;&gt;"Subscriber","",IF(disability="No",0,IF(AND(B207="Subscriber",'Entry Tab'!AE208&lt;&gt;""),1,0)))</f>
        <v/>
      </c>
      <c r="N207" s="37" t="str">
        <f>IF(B207&lt;&gt;"Subscriber","",IF(AND(B207="Subscriber",otherLoc="No"),workZip,'Entry Tab'!P208))</f>
        <v/>
      </c>
      <c r="O207" s="112"/>
      <c r="P207" s="36" t="str">
        <f t="shared" si="41"/>
        <v/>
      </c>
      <c r="Q207" s="36" t="str">
        <f>IF('Entry Tab'!A208="","",IF(TRIM('Entry Tab'!E208)="","Subscriber",IF(OR(TRIM('Entry Tab'!E208)="Wife",TRIM('Entry Tab'!E208)="Husband"),"Spouse","Child")))</f>
        <v/>
      </c>
      <c r="R207" s="44" t="str">
        <f>IF(B207="","",IF('Entry Tab'!W208&lt;&gt;"",0,IF(Q207="Subscriber",1,IF(Q207="Spouse",1,0.01))))</f>
        <v/>
      </c>
      <c r="S207" s="44" t="str">
        <f t="shared" si="34"/>
        <v/>
      </c>
      <c r="T207" s="44" t="str">
        <f t="shared" si="35"/>
        <v/>
      </c>
      <c r="U207" s="113"/>
      <c r="V207" s="36" t="str">
        <f t="shared" si="42"/>
        <v/>
      </c>
      <c r="W207" s="36" t="str">
        <f>IF('Entry Tab'!A208="","",IF('Entry Tab'!X208&lt;&gt;"","Waive",IF(TRIM('Entry Tab'!E208)="","Subscriber",IF(OR(TRIM('Entry Tab'!E208)="Wife",TRIM('Entry Tab'!E208)="Husband"),"Spouse","Child"))))</f>
        <v/>
      </c>
      <c r="X207" s="44" t="str">
        <f t="shared" si="36"/>
        <v/>
      </c>
      <c r="Y207" s="44" t="str">
        <f t="shared" si="37"/>
        <v/>
      </c>
      <c r="Z207" s="44" t="str">
        <f t="shared" si="38"/>
        <v/>
      </c>
      <c r="AB207" s="36" t="str">
        <f t="shared" si="43"/>
        <v/>
      </c>
      <c r="AC207" s="36" t="str">
        <f>IF('Entry Tab'!A208="","",IF(TRIM('Entry Tab'!E208)="","Subscriber",IF(OR(TRIM('Entry Tab'!E208)="Wife",TRIM('Entry Tab'!E208)="Husband"),"Spouse","Child")))</f>
        <v/>
      </c>
      <c r="AD207" s="44" t="str">
        <f>IF(B207="","",IF('Entry Tab'!AC208="",0,1))</f>
        <v/>
      </c>
      <c r="AE207" s="44" t="str">
        <f t="shared" si="39"/>
        <v/>
      </c>
      <c r="AF207" s="44" t="str">
        <f>IF(AE207="","",IF(AC207&lt;&gt;"Subscriber","",IF('Entry Tab'!AC208="","0",AE207)))</f>
        <v/>
      </c>
    </row>
    <row r="208" spans="1:32" x14ac:dyDescent="0.2">
      <c r="A208" s="36" t="str">
        <f t="shared" si="40"/>
        <v/>
      </c>
      <c r="B208" s="36" t="str">
        <f>IF('Entry Tab'!A209="","",IF(TRIM('Entry Tab'!E209)="","Subscriber",IF(OR(TRIM('Entry Tab'!E209)="Wife",TRIM('Entry Tab'!E209)="Husband"),"Spouse","Child")))</f>
        <v/>
      </c>
      <c r="C208" s="85" t="str">
        <f>IF(TRIM('Entry Tab'!A209)="","",TRIM('Entry Tab'!A209))</f>
        <v/>
      </c>
      <c r="D208" s="85" t="str">
        <f>IF(TRIM('Entry Tab'!A209)="","",TRIM('Entry Tab'!B209))</f>
        <v/>
      </c>
      <c r="E208" s="69" t="str">
        <f>IF(B208="Subscriber",'Entry Tab'!L209,"")</f>
        <v/>
      </c>
      <c r="F208" s="86" t="str">
        <f>IF('Entry Tab'!F209="","",'Entry Tab'!F209)</f>
        <v/>
      </c>
      <c r="G208" s="85" t="str">
        <f>IF(TRIM('Entry Tab'!G209)="","",TRIM('Entry Tab'!G209))</f>
        <v/>
      </c>
      <c r="H208" s="36" t="str">
        <f>IF(TRIM('Entry Tab'!A209)="","",IF(B208&lt;&gt;"Subscriber","",IF(AND(B208="Subscriber",OR(TRIM('Entry Tab'!AO209)&lt;&gt;"",TRIM('Entry Tab'!AN209)&lt;&gt;"",TRIM('Entry Tab'!AP209)&lt;&gt;"")),$AP$1,"0")))</f>
        <v/>
      </c>
      <c r="I208" s="71" t="str">
        <f>IF(TRIM('Entry Tab'!A209)="","","N")</f>
        <v/>
      </c>
      <c r="J208" s="42" t="str">
        <f>IF(B208&lt;&gt;"Subscriber","",IF('Entry Tab'!W209="",'QRS Subscriber Census Converter'!T208,IF('Entry Tab'!W209="Spousal Coverage",8,IF('Entry Tab'!W209="Medicare",11,IF('Entry Tab'!W209="Health coverage through another job",9,IF(OR('Entry Tab'!W209="Do not want",'Entry Tab'!W209="Other (provide reason here)"),12,10))))))</f>
        <v/>
      </c>
      <c r="K208" s="42" t="str">
        <f>IF(TRIM('Entry Tab'!A209)="","",IF(B208&lt;&gt;"Subscriber","",IF(AND(B208="Subscriber",dental="No"),13,IF(TRIM('Entry Tab'!X209)&lt;&gt;"",IF('Entry Tab'!X209="Spousal Coverage",8,13),IF(Z208="","",Z208)))))</f>
        <v/>
      </c>
      <c r="L208" s="36" t="str">
        <f t="shared" si="33"/>
        <v/>
      </c>
      <c r="M208" s="36" t="str">
        <f>IF(B208&lt;&gt;"Subscriber","",IF(disability="No",0,IF(AND(B208="Subscriber",'Entry Tab'!AE209&lt;&gt;""),1,0)))</f>
        <v/>
      </c>
      <c r="N208" s="37" t="str">
        <f>IF(B208&lt;&gt;"Subscriber","",IF(AND(B208="Subscriber",otherLoc="No"),workZip,'Entry Tab'!P209))</f>
        <v/>
      </c>
      <c r="O208" s="112"/>
      <c r="P208" s="36" t="str">
        <f t="shared" si="41"/>
        <v/>
      </c>
      <c r="Q208" s="36" t="str">
        <f>IF('Entry Tab'!A209="","",IF(TRIM('Entry Tab'!E209)="","Subscriber",IF(OR(TRIM('Entry Tab'!E209)="Wife",TRIM('Entry Tab'!E209)="Husband"),"Spouse","Child")))</f>
        <v/>
      </c>
      <c r="R208" s="44" t="str">
        <f>IF(B208="","",IF('Entry Tab'!W209&lt;&gt;"",0,IF(Q208="Subscriber",1,IF(Q208="Spouse",1,0.01))))</f>
        <v/>
      </c>
      <c r="S208" s="44" t="str">
        <f t="shared" si="34"/>
        <v/>
      </c>
      <c r="T208" s="44" t="str">
        <f t="shared" si="35"/>
        <v/>
      </c>
      <c r="U208" s="113"/>
      <c r="V208" s="36" t="str">
        <f t="shared" si="42"/>
        <v/>
      </c>
      <c r="W208" s="36" t="str">
        <f>IF('Entry Tab'!A209="","",IF('Entry Tab'!X209&lt;&gt;"","Waive",IF(TRIM('Entry Tab'!E209)="","Subscriber",IF(OR(TRIM('Entry Tab'!E209)="Wife",TRIM('Entry Tab'!E209)="Husband"),"Spouse","Child"))))</f>
        <v/>
      </c>
      <c r="X208" s="44" t="str">
        <f t="shared" si="36"/>
        <v/>
      </c>
      <c r="Y208" s="44" t="str">
        <f t="shared" si="37"/>
        <v/>
      </c>
      <c r="Z208" s="44" t="str">
        <f t="shared" si="38"/>
        <v/>
      </c>
      <c r="AB208" s="36" t="str">
        <f t="shared" si="43"/>
        <v/>
      </c>
      <c r="AC208" s="36" t="str">
        <f>IF('Entry Tab'!A209="","",IF(TRIM('Entry Tab'!E209)="","Subscriber",IF(OR(TRIM('Entry Tab'!E209)="Wife",TRIM('Entry Tab'!E209)="Husband"),"Spouse","Child")))</f>
        <v/>
      </c>
      <c r="AD208" s="44" t="str">
        <f>IF(B208="","",IF('Entry Tab'!AC209="",0,1))</f>
        <v/>
      </c>
      <c r="AE208" s="44" t="str">
        <f t="shared" si="39"/>
        <v/>
      </c>
      <c r="AF208" s="44" t="str">
        <f>IF(AE208="","",IF(AC208&lt;&gt;"Subscriber","",IF('Entry Tab'!AC209="","0",AE208)))</f>
        <v/>
      </c>
    </row>
    <row r="209" spans="1:32" x14ac:dyDescent="0.2">
      <c r="A209" s="36" t="str">
        <f t="shared" si="40"/>
        <v/>
      </c>
      <c r="B209" s="36" t="str">
        <f>IF('Entry Tab'!A210="","",IF(TRIM('Entry Tab'!E210)="","Subscriber",IF(OR(TRIM('Entry Tab'!E210)="Wife",TRIM('Entry Tab'!E210)="Husband"),"Spouse","Child")))</f>
        <v/>
      </c>
      <c r="C209" s="85" t="str">
        <f>IF(TRIM('Entry Tab'!A210)="","",TRIM('Entry Tab'!A210))</f>
        <v/>
      </c>
      <c r="D209" s="85" t="str">
        <f>IF(TRIM('Entry Tab'!A210)="","",TRIM('Entry Tab'!B210))</f>
        <v/>
      </c>
      <c r="E209" s="69" t="str">
        <f>IF(B209="Subscriber",'Entry Tab'!L210,"")</f>
        <v/>
      </c>
      <c r="F209" s="86" t="str">
        <f>IF('Entry Tab'!F210="","",'Entry Tab'!F210)</f>
        <v/>
      </c>
      <c r="G209" s="85" t="str">
        <f>IF(TRIM('Entry Tab'!G210)="","",TRIM('Entry Tab'!G210))</f>
        <v/>
      </c>
      <c r="H209" s="36" t="str">
        <f>IF(TRIM('Entry Tab'!A210)="","",IF(B209&lt;&gt;"Subscriber","",IF(AND(B209="Subscriber",OR(TRIM('Entry Tab'!AO210)&lt;&gt;"",TRIM('Entry Tab'!AN210)&lt;&gt;"",TRIM('Entry Tab'!AP210)&lt;&gt;"")),$AP$1,"0")))</f>
        <v/>
      </c>
      <c r="I209" s="71" t="str">
        <f>IF(TRIM('Entry Tab'!A210)="","","N")</f>
        <v/>
      </c>
      <c r="J209" s="42" t="str">
        <f>IF(B209&lt;&gt;"Subscriber","",IF('Entry Tab'!W210="",'QRS Subscriber Census Converter'!T209,IF('Entry Tab'!W210="Spousal Coverage",8,IF('Entry Tab'!W210="Medicare",11,IF('Entry Tab'!W210="Health coverage through another job",9,IF(OR('Entry Tab'!W210="Do not want",'Entry Tab'!W210="Other (provide reason here)"),12,10))))))</f>
        <v/>
      </c>
      <c r="K209" s="42" t="str">
        <f>IF(TRIM('Entry Tab'!A210)="","",IF(B209&lt;&gt;"Subscriber","",IF(AND(B209="Subscriber",dental="No"),13,IF(TRIM('Entry Tab'!X210)&lt;&gt;"",IF('Entry Tab'!X210="Spousal Coverage",8,13),IF(Z209="","",Z209)))))</f>
        <v/>
      </c>
      <c r="L209" s="36" t="str">
        <f t="shared" si="33"/>
        <v/>
      </c>
      <c r="M209" s="36" t="str">
        <f>IF(B209&lt;&gt;"Subscriber","",IF(disability="No",0,IF(AND(B209="Subscriber",'Entry Tab'!AE210&lt;&gt;""),1,0)))</f>
        <v/>
      </c>
      <c r="N209" s="37" t="str">
        <f>IF(B209&lt;&gt;"Subscriber","",IF(AND(B209="Subscriber",otherLoc="No"),workZip,'Entry Tab'!P210))</f>
        <v/>
      </c>
      <c r="O209" s="112"/>
      <c r="P209" s="36" t="str">
        <f t="shared" si="41"/>
        <v/>
      </c>
      <c r="Q209" s="36" t="str">
        <f>IF('Entry Tab'!A210="","",IF(TRIM('Entry Tab'!E210)="","Subscriber",IF(OR(TRIM('Entry Tab'!E210)="Wife",TRIM('Entry Tab'!E210)="Husband"),"Spouse","Child")))</f>
        <v/>
      </c>
      <c r="R209" s="44" t="str">
        <f>IF(B209="","",IF('Entry Tab'!W210&lt;&gt;"",0,IF(Q209="Subscriber",1,IF(Q209="Spouse",1,0.01))))</f>
        <v/>
      </c>
      <c r="S209" s="44" t="str">
        <f t="shared" si="34"/>
        <v/>
      </c>
      <c r="T209" s="44" t="str">
        <f t="shared" si="35"/>
        <v/>
      </c>
      <c r="U209" s="113"/>
      <c r="V209" s="36" t="str">
        <f t="shared" si="42"/>
        <v/>
      </c>
      <c r="W209" s="36" t="str">
        <f>IF('Entry Tab'!A210="","",IF('Entry Tab'!X210&lt;&gt;"","Waive",IF(TRIM('Entry Tab'!E210)="","Subscriber",IF(OR(TRIM('Entry Tab'!E210)="Wife",TRIM('Entry Tab'!E210)="Husband"),"Spouse","Child"))))</f>
        <v/>
      </c>
      <c r="X209" s="44" t="str">
        <f t="shared" si="36"/>
        <v/>
      </c>
      <c r="Y209" s="44" t="str">
        <f t="shared" si="37"/>
        <v/>
      </c>
      <c r="Z209" s="44" t="str">
        <f t="shared" si="38"/>
        <v/>
      </c>
      <c r="AB209" s="36" t="str">
        <f t="shared" si="43"/>
        <v/>
      </c>
      <c r="AC209" s="36" t="str">
        <f>IF('Entry Tab'!A210="","",IF(TRIM('Entry Tab'!E210)="","Subscriber",IF(OR(TRIM('Entry Tab'!E210)="Wife",TRIM('Entry Tab'!E210)="Husband"),"Spouse","Child")))</f>
        <v/>
      </c>
      <c r="AD209" s="44" t="str">
        <f>IF(B209="","",IF('Entry Tab'!AC210="",0,1))</f>
        <v/>
      </c>
      <c r="AE209" s="44" t="str">
        <f t="shared" si="39"/>
        <v/>
      </c>
      <c r="AF209" s="44" t="str">
        <f>IF(AE209="","",IF(AC209&lt;&gt;"Subscriber","",IF('Entry Tab'!AC210="","0",AE209)))</f>
        <v/>
      </c>
    </row>
    <row r="210" spans="1:32" x14ac:dyDescent="0.2">
      <c r="A210" s="36" t="str">
        <f t="shared" si="40"/>
        <v/>
      </c>
      <c r="B210" s="36" t="str">
        <f>IF('Entry Tab'!A211="","",IF(TRIM('Entry Tab'!E211)="","Subscriber",IF(OR(TRIM('Entry Tab'!E211)="Wife",TRIM('Entry Tab'!E211)="Husband"),"Spouse","Child")))</f>
        <v/>
      </c>
      <c r="C210" s="85" t="str">
        <f>IF(TRIM('Entry Tab'!A211)="","",TRIM('Entry Tab'!A211))</f>
        <v/>
      </c>
      <c r="D210" s="85" t="str">
        <f>IF(TRIM('Entry Tab'!A211)="","",TRIM('Entry Tab'!B211))</f>
        <v/>
      </c>
      <c r="E210" s="69" t="str">
        <f>IF(B210="Subscriber",'Entry Tab'!L211,"")</f>
        <v/>
      </c>
      <c r="F210" s="86" t="str">
        <f>IF('Entry Tab'!F211="","",'Entry Tab'!F211)</f>
        <v/>
      </c>
      <c r="G210" s="85" t="str">
        <f>IF(TRIM('Entry Tab'!G211)="","",TRIM('Entry Tab'!G211))</f>
        <v/>
      </c>
      <c r="H210" s="36" t="str">
        <f>IF(TRIM('Entry Tab'!A211)="","",IF(B210&lt;&gt;"Subscriber","",IF(AND(B210="Subscriber",OR(TRIM('Entry Tab'!AO211)&lt;&gt;"",TRIM('Entry Tab'!AN211)&lt;&gt;"",TRIM('Entry Tab'!AP211)&lt;&gt;"")),$AP$1,"0")))</f>
        <v/>
      </c>
      <c r="I210" s="71" t="str">
        <f>IF(TRIM('Entry Tab'!A211)="","","N")</f>
        <v/>
      </c>
      <c r="J210" s="42" t="str">
        <f>IF(B210&lt;&gt;"Subscriber","",IF('Entry Tab'!W211="",'QRS Subscriber Census Converter'!T210,IF('Entry Tab'!W211="Spousal Coverage",8,IF('Entry Tab'!W211="Medicare",11,IF('Entry Tab'!W211="Health coverage through another job",9,IF(OR('Entry Tab'!W211="Do not want",'Entry Tab'!W211="Other (provide reason here)"),12,10))))))</f>
        <v/>
      </c>
      <c r="K210" s="42" t="str">
        <f>IF(TRIM('Entry Tab'!A211)="","",IF(B210&lt;&gt;"Subscriber","",IF(AND(B210="Subscriber",dental="No"),13,IF(TRIM('Entry Tab'!X211)&lt;&gt;"",IF('Entry Tab'!X211="Spousal Coverage",8,13),IF(Z210="","",Z210)))))</f>
        <v/>
      </c>
      <c r="L210" s="36" t="str">
        <f t="shared" si="33"/>
        <v/>
      </c>
      <c r="M210" s="36" t="str">
        <f>IF(B210&lt;&gt;"Subscriber","",IF(disability="No",0,IF(AND(B210="Subscriber",'Entry Tab'!AE211&lt;&gt;""),1,0)))</f>
        <v/>
      </c>
      <c r="N210" s="37" t="str">
        <f>IF(B210&lt;&gt;"Subscriber","",IF(AND(B210="Subscriber",otherLoc="No"),workZip,'Entry Tab'!P211))</f>
        <v/>
      </c>
      <c r="O210" s="112"/>
      <c r="P210" s="36" t="str">
        <f t="shared" si="41"/>
        <v/>
      </c>
      <c r="Q210" s="36" t="str">
        <f>IF('Entry Tab'!A211="","",IF(TRIM('Entry Tab'!E211)="","Subscriber",IF(OR(TRIM('Entry Tab'!E211)="Wife",TRIM('Entry Tab'!E211)="Husband"),"Spouse","Child")))</f>
        <v/>
      </c>
      <c r="R210" s="44" t="str">
        <f>IF(B210="","",IF('Entry Tab'!W211&lt;&gt;"",0,IF(Q210="Subscriber",1,IF(Q210="Spouse",1,0.01))))</f>
        <v/>
      </c>
      <c r="S210" s="44" t="str">
        <f t="shared" si="34"/>
        <v/>
      </c>
      <c r="T210" s="44" t="str">
        <f t="shared" si="35"/>
        <v/>
      </c>
      <c r="U210" s="113"/>
      <c r="V210" s="36" t="str">
        <f t="shared" si="42"/>
        <v/>
      </c>
      <c r="W210" s="36" t="str">
        <f>IF('Entry Tab'!A211="","",IF('Entry Tab'!X211&lt;&gt;"","Waive",IF(TRIM('Entry Tab'!E211)="","Subscriber",IF(OR(TRIM('Entry Tab'!E211)="Wife",TRIM('Entry Tab'!E211)="Husband"),"Spouse","Child"))))</f>
        <v/>
      </c>
      <c r="X210" s="44" t="str">
        <f t="shared" si="36"/>
        <v/>
      </c>
      <c r="Y210" s="44" t="str">
        <f t="shared" si="37"/>
        <v/>
      </c>
      <c r="Z210" s="44" t="str">
        <f t="shared" si="38"/>
        <v/>
      </c>
      <c r="AB210" s="36" t="str">
        <f t="shared" si="43"/>
        <v/>
      </c>
      <c r="AC210" s="36" t="str">
        <f>IF('Entry Tab'!A211="","",IF(TRIM('Entry Tab'!E211)="","Subscriber",IF(OR(TRIM('Entry Tab'!E211)="Wife",TRIM('Entry Tab'!E211)="Husband"),"Spouse","Child")))</f>
        <v/>
      </c>
      <c r="AD210" s="44" t="str">
        <f>IF(B210="","",IF('Entry Tab'!AC211="",0,1))</f>
        <v/>
      </c>
      <c r="AE210" s="44" t="str">
        <f t="shared" si="39"/>
        <v/>
      </c>
      <c r="AF210" s="44" t="str">
        <f>IF(AE210="","",IF(AC210&lt;&gt;"Subscriber","",IF('Entry Tab'!AC211="","0",AE210)))</f>
        <v/>
      </c>
    </row>
    <row r="211" spans="1:32" x14ac:dyDescent="0.2">
      <c r="A211" s="36" t="str">
        <f t="shared" si="40"/>
        <v/>
      </c>
      <c r="B211" s="36" t="str">
        <f>IF('Entry Tab'!A212="","",IF(TRIM('Entry Tab'!E212)="","Subscriber",IF(OR(TRIM('Entry Tab'!E212)="Wife",TRIM('Entry Tab'!E212)="Husband"),"Spouse","Child")))</f>
        <v/>
      </c>
      <c r="C211" s="85" t="str">
        <f>IF(TRIM('Entry Tab'!A212)="","",TRIM('Entry Tab'!A212))</f>
        <v/>
      </c>
      <c r="D211" s="85" t="str">
        <f>IF(TRIM('Entry Tab'!A212)="","",TRIM('Entry Tab'!B212))</f>
        <v/>
      </c>
      <c r="E211" s="69" t="str">
        <f>IF(B211="Subscriber",'Entry Tab'!L212,"")</f>
        <v/>
      </c>
      <c r="F211" s="86" t="str">
        <f>IF('Entry Tab'!F212="","",'Entry Tab'!F212)</f>
        <v/>
      </c>
      <c r="G211" s="85" t="str">
        <f>IF(TRIM('Entry Tab'!G212)="","",TRIM('Entry Tab'!G212))</f>
        <v/>
      </c>
      <c r="H211" s="36" t="str">
        <f>IF(TRIM('Entry Tab'!A212)="","",IF(B211&lt;&gt;"Subscriber","",IF(AND(B211="Subscriber",OR(TRIM('Entry Tab'!AO212)&lt;&gt;"",TRIM('Entry Tab'!AN212)&lt;&gt;"",TRIM('Entry Tab'!AP212)&lt;&gt;"")),$AP$1,"0")))</f>
        <v/>
      </c>
      <c r="I211" s="71" t="str">
        <f>IF(TRIM('Entry Tab'!A212)="","","N")</f>
        <v/>
      </c>
      <c r="J211" s="42" t="str">
        <f>IF(B211&lt;&gt;"Subscriber","",IF('Entry Tab'!W212="",'QRS Subscriber Census Converter'!T211,IF('Entry Tab'!W212="Spousal Coverage",8,IF('Entry Tab'!W212="Medicare",11,IF('Entry Tab'!W212="Health coverage through another job",9,IF(OR('Entry Tab'!W212="Do not want",'Entry Tab'!W212="Other (provide reason here)"),12,10))))))</f>
        <v/>
      </c>
      <c r="K211" s="42" t="str">
        <f>IF(TRIM('Entry Tab'!A212)="","",IF(B211&lt;&gt;"Subscriber","",IF(AND(B211="Subscriber",dental="No"),13,IF(TRIM('Entry Tab'!X212)&lt;&gt;"",IF('Entry Tab'!X212="Spousal Coverage",8,13),IF(Z211="","",Z211)))))</f>
        <v/>
      </c>
      <c r="L211" s="36" t="str">
        <f t="shared" si="33"/>
        <v/>
      </c>
      <c r="M211" s="36" t="str">
        <f>IF(B211&lt;&gt;"Subscriber","",IF(disability="No",0,IF(AND(B211="Subscriber",'Entry Tab'!AE212&lt;&gt;""),1,0)))</f>
        <v/>
      </c>
      <c r="N211" s="37" t="str">
        <f>IF(B211&lt;&gt;"Subscriber","",IF(AND(B211="Subscriber",otherLoc="No"),workZip,'Entry Tab'!P212))</f>
        <v/>
      </c>
      <c r="O211" s="112"/>
      <c r="P211" s="36" t="str">
        <f t="shared" si="41"/>
        <v/>
      </c>
      <c r="Q211" s="36" t="str">
        <f>IF('Entry Tab'!A212="","",IF(TRIM('Entry Tab'!E212)="","Subscriber",IF(OR(TRIM('Entry Tab'!E212)="Wife",TRIM('Entry Tab'!E212)="Husband"),"Spouse","Child")))</f>
        <v/>
      </c>
      <c r="R211" s="44" t="str">
        <f>IF(B211="","",IF('Entry Tab'!W212&lt;&gt;"",0,IF(Q211="Subscriber",1,IF(Q211="Spouse",1,0.01))))</f>
        <v/>
      </c>
      <c r="S211" s="44" t="str">
        <f t="shared" si="34"/>
        <v/>
      </c>
      <c r="T211" s="44" t="str">
        <f t="shared" si="35"/>
        <v/>
      </c>
      <c r="U211" s="113"/>
      <c r="V211" s="36" t="str">
        <f t="shared" si="42"/>
        <v/>
      </c>
      <c r="W211" s="36" t="str">
        <f>IF('Entry Tab'!A212="","",IF('Entry Tab'!X212&lt;&gt;"","Waive",IF(TRIM('Entry Tab'!E212)="","Subscriber",IF(OR(TRIM('Entry Tab'!E212)="Wife",TRIM('Entry Tab'!E212)="Husband"),"Spouse","Child"))))</f>
        <v/>
      </c>
      <c r="X211" s="44" t="str">
        <f t="shared" si="36"/>
        <v/>
      </c>
      <c r="Y211" s="44" t="str">
        <f t="shared" si="37"/>
        <v/>
      </c>
      <c r="Z211" s="44" t="str">
        <f t="shared" si="38"/>
        <v/>
      </c>
      <c r="AB211" s="36" t="str">
        <f t="shared" si="43"/>
        <v/>
      </c>
      <c r="AC211" s="36" t="str">
        <f>IF('Entry Tab'!A212="","",IF(TRIM('Entry Tab'!E212)="","Subscriber",IF(OR(TRIM('Entry Tab'!E212)="Wife",TRIM('Entry Tab'!E212)="Husband"),"Spouse","Child")))</f>
        <v/>
      </c>
      <c r="AD211" s="44" t="str">
        <f>IF(B211="","",IF('Entry Tab'!AC212="",0,1))</f>
        <v/>
      </c>
      <c r="AE211" s="44" t="str">
        <f t="shared" si="39"/>
        <v/>
      </c>
      <c r="AF211" s="44" t="str">
        <f>IF(AE211="","",IF(AC211&lt;&gt;"Subscriber","",IF('Entry Tab'!AC212="","0",AE211)))</f>
        <v/>
      </c>
    </row>
    <row r="212" spans="1:32" x14ac:dyDescent="0.2">
      <c r="A212" s="36" t="str">
        <f t="shared" si="40"/>
        <v/>
      </c>
      <c r="B212" s="36" t="str">
        <f>IF('Entry Tab'!A213="","",IF(TRIM('Entry Tab'!E213)="","Subscriber",IF(OR(TRIM('Entry Tab'!E213)="Wife",TRIM('Entry Tab'!E213)="Husband"),"Spouse","Child")))</f>
        <v/>
      </c>
      <c r="C212" s="85" t="str">
        <f>IF(TRIM('Entry Tab'!A213)="","",TRIM('Entry Tab'!A213))</f>
        <v/>
      </c>
      <c r="D212" s="85" t="str">
        <f>IF(TRIM('Entry Tab'!A213)="","",TRIM('Entry Tab'!B213))</f>
        <v/>
      </c>
      <c r="E212" s="69" t="str">
        <f>IF(B212="Subscriber",'Entry Tab'!L213,"")</f>
        <v/>
      </c>
      <c r="F212" s="86" t="str">
        <f>IF('Entry Tab'!F213="","",'Entry Tab'!F213)</f>
        <v/>
      </c>
      <c r="G212" s="85" t="str">
        <f>IF(TRIM('Entry Tab'!G213)="","",TRIM('Entry Tab'!G213))</f>
        <v/>
      </c>
      <c r="H212" s="36" t="str">
        <f>IF(TRIM('Entry Tab'!A213)="","",IF(B212&lt;&gt;"Subscriber","",IF(AND(B212="Subscriber",OR(TRIM('Entry Tab'!AO213)&lt;&gt;"",TRIM('Entry Tab'!AN213)&lt;&gt;"",TRIM('Entry Tab'!AP213)&lt;&gt;"")),$AP$1,"0")))</f>
        <v/>
      </c>
      <c r="I212" s="71" t="str">
        <f>IF(TRIM('Entry Tab'!A213)="","","N")</f>
        <v/>
      </c>
      <c r="J212" s="42" t="str">
        <f>IF(B212&lt;&gt;"Subscriber","",IF('Entry Tab'!W213="",'QRS Subscriber Census Converter'!T212,IF('Entry Tab'!W213="Spousal Coverage",8,IF('Entry Tab'!W213="Medicare",11,IF('Entry Tab'!W213="Health coverage through another job",9,IF(OR('Entry Tab'!W213="Do not want",'Entry Tab'!W213="Other (provide reason here)"),12,10))))))</f>
        <v/>
      </c>
      <c r="K212" s="42" t="str">
        <f>IF(TRIM('Entry Tab'!A213)="","",IF(B212&lt;&gt;"Subscriber","",IF(AND(B212="Subscriber",dental="No"),13,IF(TRIM('Entry Tab'!X213)&lt;&gt;"",IF('Entry Tab'!X213="Spousal Coverage",8,13),IF(Z212="","",Z212)))))</f>
        <v/>
      </c>
      <c r="L212" s="36" t="str">
        <f t="shared" si="33"/>
        <v/>
      </c>
      <c r="M212" s="36" t="str">
        <f>IF(B212&lt;&gt;"Subscriber","",IF(disability="No",0,IF(AND(B212="Subscriber",'Entry Tab'!AE213&lt;&gt;""),1,0)))</f>
        <v/>
      </c>
      <c r="N212" s="37" t="str">
        <f>IF(B212&lt;&gt;"Subscriber","",IF(AND(B212="Subscriber",otherLoc="No"),workZip,'Entry Tab'!P213))</f>
        <v/>
      </c>
      <c r="O212" s="112"/>
      <c r="P212" s="36" t="str">
        <f t="shared" si="41"/>
        <v/>
      </c>
      <c r="Q212" s="36" t="str">
        <f>IF('Entry Tab'!A213="","",IF(TRIM('Entry Tab'!E213)="","Subscriber",IF(OR(TRIM('Entry Tab'!E213)="Wife",TRIM('Entry Tab'!E213)="Husband"),"Spouse","Child")))</f>
        <v/>
      </c>
      <c r="R212" s="44" t="str">
        <f>IF(B212="","",IF('Entry Tab'!W213&lt;&gt;"",0,IF(Q212="Subscriber",1,IF(Q212="Spouse",1,0.01))))</f>
        <v/>
      </c>
      <c r="S212" s="44" t="str">
        <f t="shared" si="34"/>
        <v/>
      </c>
      <c r="T212" s="44" t="str">
        <f t="shared" si="35"/>
        <v/>
      </c>
      <c r="U212" s="113"/>
      <c r="V212" s="36" t="str">
        <f t="shared" si="42"/>
        <v/>
      </c>
      <c r="W212" s="36" t="str">
        <f>IF('Entry Tab'!A213="","",IF('Entry Tab'!X213&lt;&gt;"","Waive",IF(TRIM('Entry Tab'!E213)="","Subscriber",IF(OR(TRIM('Entry Tab'!E213)="Wife",TRIM('Entry Tab'!E213)="Husband"),"Spouse","Child"))))</f>
        <v/>
      </c>
      <c r="X212" s="44" t="str">
        <f t="shared" si="36"/>
        <v/>
      </c>
      <c r="Y212" s="44" t="str">
        <f t="shared" si="37"/>
        <v/>
      </c>
      <c r="Z212" s="44" t="str">
        <f t="shared" si="38"/>
        <v/>
      </c>
      <c r="AB212" s="36" t="str">
        <f t="shared" si="43"/>
        <v/>
      </c>
      <c r="AC212" s="36" t="str">
        <f>IF('Entry Tab'!A213="","",IF(TRIM('Entry Tab'!E213)="","Subscriber",IF(OR(TRIM('Entry Tab'!E213)="Wife",TRIM('Entry Tab'!E213)="Husband"),"Spouse","Child")))</f>
        <v/>
      </c>
      <c r="AD212" s="44" t="str">
        <f>IF(B212="","",IF('Entry Tab'!AC213="",0,1))</f>
        <v/>
      </c>
      <c r="AE212" s="44" t="str">
        <f t="shared" si="39"/>
        <v/>
      </c>
      <c r="AF212" s="44" t="str">
        <f>IF(AE212="","",IF(AC212&lt;&gt;"Subscriber","",IF('Entry Tab'!AC213="","0",AE212)))</f>
        <v/>
      </c>
    </row>
    <row r="213" spans="1:32" x14ac:dyDescent="0.2">
      <c r="A213" s="36" t="str">
        <f t="shared" si="40"/>
        <v/>
      </c>
      <c r="B213" s="36" t="str">
        <f>IF('Entry Tab'!A214="","",IF(TRIM('Entry Tab'!E214)="","Subscriber",IF(OR(TRIM('Entry Tab'!E214)="Wife",TRIM('Entry Tab'!E214)="Husband"),"Spouse","Child")))</f>
        <v/>
      </c>
      <c r="C213" s="85" t="str">
        <f>IF(TRIM('Entry Tab'!A214)="","",TRIM('Entry Tab'!A214))</f>
        <v/>
      </c>
      <c r="D213" s="85" t="str">
        <f>IF(TRIM('Entry Tab'!A214)="","",TRIM('Entry Tab'!B214))</f>
        <v/>
      </c>
      <c r="E213" s="69" t="str">
        <f>IF(B213="Subscriber",'Entry Tab'!L214,"")</f>
        <v/>
      </c>
      <c r="F213" s="86" t="str">
        <f>IF('Entry Tab'!F214="","",'Entry Tab'!F214)</f>
        <v/>
      </c>
      <c r="G213" s="85" t="str">
        <f>IF(TRIM('Entry Tab'!G214)="","",TRIM('Entry Tab'!G214))</f>
        <v/>
      </c>
      <c r="H213" s="36" t="str">
        <f>IF(TRIM('Entry Tab'!A214)="","",IF(B213&lt;&gt;"Subscriber","",IF(AND(B213="Subscriber",OR(TRIM('Entry Tab'!AO214)&lt;&gt;"",TRIM('Entry Tab'!AN214)&lt;&gt;"",TRIM('Entry Tab'!AP214)&lt;&gt;"")),$AP$1,"0")))</f>
        <v/>
      </c>
      <c r="I213" s="71" t="str">
        <f>IF(TRIM('Entry Tab'!A214)="","","N")</f>
        <v/>
      </c>
      <c r="J213" s="42" t="str">
        <f>IF(B213&lt;&gt;"Subscriber","",IF('Entry Tab'!W214="",'QRS Subscriber Census Converter'!T213,IF('Entry Tab'!W214="Spousal Coverage",8,IF('Entry Tab'!W214="Medicare",11,IF('Entry Tab'!W214="Health coverage through another job",9,IF(OR('Entry Tab'!W214="Do not want",'Entry Tab'!W214="Other (provide reason here)"),12,10))))))</f>
        <v/>
      </c>
      <c r="K213" s="42" t="str">
        <f>IF(TRIM('Entry Tab'!A214)="","",IF(B213&lt;&gt;"Subscriber","",IF(AND(B213="Subscriber",dental="No"),13,IF(TRIM('Entry Tab'!X214)&lt;&gt;"",IF('Entry Tab'!X214="Spousal Coverage",8,13),IF(Z213="","",Z213)))))</f>
        <v/>
      </c>
      <c r="L213" s="36" t="str">
        <f t="shared" si="33"/>
        <v/>
      </c>
      <c r="M213" s="36" t="str">
        <f>IF(B213&lt;&gt;"Subscriber","",IF(disability="No",0,IF(AND(B213="Subscriber",'Entry Tab'!AE214&lt;&gt;""),1,0)))</f>
        <v/>
      </c>
      <c r="N213" s="37" t="str">
        <f>IF(B213&lt;&gt;"Subscriber","",IF(AND(B213="Subscriber",otherLoc="No"),workZip,'Entry Tab'!P214))</f>
        <v/>
      </c>
      <c r="O213" s="112"/>
      <c r="P213" s="36" t="str">
        <f t="shared" si="41"/>
        <v/>
      </c>
      <c r="Q213" s="36" t="str">
        <f>IF('Entry Tab'!A214="","",IF(TRIM('Entry Tab'!E214)="","Subscriber",IF(OR(TRIM('Entry Tab'!E214)="Wife",TRIM('Entry Tab'!E214)="Husband"),"Spouse","Child")))</f>
        <v/>
      </c>
      <c r="R213" s="44" t="str">
        <f>IF(B213="","",IF('Entry Tab'!W214&lt;&gt;"",0,IF(Q213="Subscriber",1,IF(Q213="Spouse",1,0.01))))</f>
        <v/>
      </c>
      <c r="S213" s="44" t="str">
        <f t="shared" si="34"/>
        <v/>
      </c>
      <c r="T213" s="44" t="str">
        <f t="shared" si="35"/>
        <v/>
      </c>
      <c r="U213" s="113"/>
      <c r="V213" s="36" t="str">
        <f t="shared" si="42"/>
        <v/>
      </c>
      <c r="W213" s="36" t="str">
        <f>IF('Entry Tab'!A214="","",IF('Entry Tab'!X214&lt;&gt;"","Waive",IF(TRIM('Entry Tab'!E214)="","Subscriber",IF(OR(TRIM('Entry Tab'!E214)="Wife",TRIM('Entry Tab'!E214)="Husband"),"Spouse","Child"))))</f>
        <v/>
      </c>
      <c r="X213" s="44" t="str">
        <f t="shared" si="36"/>
        <v/>
      </c>
      <c r="Y213" s="44" t="str">
        <f t="shared" si="37"/>
        <v/>
      </c>
      <c r="Z213" s="44" t="str">
        <f t="shared" si="38"/>
        <v/>
      </c>
      <c r="AB213" s="36" t="str">
        <f t="shared" si="43"/>
        <v/>
      </c>
      <c r="AC213" s="36" t="str">
        <f>IF('Entry Tab'!A214="","",IF(TRIM('Entry Tab'!E214)="","Subscriber",IF(OR(TRIM('Entry Tab'!E214)="Wife",TRIM('Entry Tab'!E214)="Husband"),"Spouse","Child")))</f>
        <v/>
      </c>
      <c r="AD213" s="44" t="str">
        <f>IF(B213="","",IF('Entry Tab'!AC214="",0,1))</f>
        <v/>
      </c>
      <c r="AE213" s="44" t="str">
        <f t="shared" si="39"/>
        <v/>
      </c>
      <c r="AF213" s="44" t="str">
        <f>IF(AE213="","",IF(AC213&lt;&gt;"Subscriber","",IF('Entry Tab'!AC214="","0",AE213)))</f>
        <v/>
      </c>
    </row>
    <row r="214" spans="1:32" x14ac:dyDescent="0.2">
      <c r="A214" s="36" t="str">
        <f t="shared" si="40"/>
        <v/>
      </c>
      <c r="B214" s="36" t="str">
        <f>IF('Entry Tab'!A215="","",IF(TRIM('Entry Tab'!E215)="","Subscriber",IF(OR(TRIM('Entry Tab'!E215)="Wife",TRIM('Entry Tab'!E215)="Husband"),"Spouse","Child")))</f>
        <v/>
      </c>
      <c r="C214" s="85" t="str">
        <f>IF(TRIM('Entry Tab'!A215)="","",TRIM('Entry Tab'!A215))</f>
        <v/>
      </c>
      <c r="D214" s="85" t="str">
        <f>IF(TRIM('Entry Tab'!A215)="","",TRIM('Entry Tab'!B215))</f>
        <v/>
      </c>
      <c r="E214" s="69" t="str">
        <f>IF(B214="Subscriber",'Entry Tab'!L215,"")</f>
        <v/>
      </c>
      <c r="F214" s="86" t="str">
        <f>IF('Entry Tab'!F215="","",'Entry Tab'!F215)</f>
        <v/>
      </c>
      <c r="G214" s="85" t="str">
        <f>IF(TRIM('Entry Tab'!G215)="","",TRIM('Entry Tab'!G215))</f>
        <v/>
      </c>
      <c r="H214" s="36" t="str">
        <f>IF(TRIM('Entry Tab'!A215)="","",IF(B214&lt;&gt;"Subscriber","",IF(AND(B214="Subscriber",OR(TRIM('Entry Tab'!AO215)&lt;&gt;"",TRIM('Entry Tab'!AN215)&lt;&gt;"",TRIM('Entry Tab'!AP215)&lt;&gt;"")),$AP$1,"0")))</f>
        <v/>
      </c>
      <c r="I214" s="71" t="str">
        <f>IF(TRIM('Entry Tab'!A215)="","","N")</f>
        <v/>
      </c>
      <c r="J214" s="42" t="str">
        <f>IF(B214&lt;&gt;"Subscriber","",IF('Entry Tab'!W215="",'QRS Subscriber Census Converter'!T214,IF('Entry Tab'!W215="Spousal Coverage",8,IF('Entry Tab'!W215="Medicare",11,IF('Entry Tab'!W215="Health coverage through another job",9,IF(OR('Entry Tab'!W215="Do not want",'Entry Tab'!W215="Other (provide reason here)"),12,10))))))</f>
        <v/>
      </c>
      <c r="K214" s="42" t="str">
        <f>IF(TRIM('Entry Tab'!A215)="","",IF(B214&lt;&gt;"Subscriber","",IF(AND(B214="Subscriber",dental="No"),13,IF(TRIM('Entry Tab'!X215)&lt;&gt;"",IF('Entry Tab'!X215="Spousal Coverage",8,13),IF(Z214="","",Z214)))))</f>
        <v/>
      </c>
      <c r="L214" s="36" t="str">
        <f t="shared" si="33"/>
        <v/>
      </c>
      <c r="M214" s="36" t="str">
        <f>IF(B214&lt;&gt;"Subscriber","",IF(disability="No",0,IF(AND(B214="Subscriber",'Entry Tab'!AE215&lt;&gt;""),1,0)))</f>
        <v/>
      </c>
      <c r="N214" s="37" t="str">
        <f>IF(B214&lt;&gt;"Subscriber","",IF(AND(B214="Subscriber",otherLoc="No"),workZip,'Entry Tab'!P215))</f>
        <v/>
      </c>
      <c r="O214" s="112"/>
      <c r="P214" s="36" t="str">
        <f t="shared" si="41"/>
        <v/>
      </c>
      <c r="Q214" s="36" t="str">
        <f>IF('Entry Tab'!A215="","",IF(TRIM('Entry Tab'!E215)="","Subscriber",IF(OR(TRIM('Entry Tab'!E215)="Wife",TRIM('Entry Tab'!E215)="Husband"),"Spouse","Child")))</f>
        <v/>
      </c>
      <c r="R214" s="44" t="str">
        <f>IF(B214="","",IF('Entry Tab'!W215&lt;&gt;"",0,IF(Q214="Subscriber",1,IF(Q214="Spouse",1,0.01))))</f>
        <v/>
      </c>
      <c r="S214" s="44" t="str">
        <f t="shared" si="34"/>
        <v/>
      </c>
      <c r="T214" s="44" t="str">
        <f t="shared" si="35"/>
        <v/>
      </c>
      <c r="U214" s="113"/>
      <c r="V214" s="36" t="str">
        <f t="shared" si="42"/>
        <v/>
      </c>
      <c r="W214" s="36" t="str">
        <f>IF('Entry Tab'!A215="","",IF('Entry Tab'!X215&lt;&gt;"","Waive",IF(TRIM('Entry Tab'!E215)="","Subscriber",IF(OR(TRIM('Entry Tab'!E215)="Wife",TRIM('Entry Tab'!E215)="Husband"),"Spouse","Child"))))</f>
        <v/>
      </c>
      <c r="X214" s="44" t="str">
        <f t="shared" si="36"/>
        <v/>
      </c>
      <c r="Y214" s="44" t="str">
        <f t="shared" si="37"/>
        <v/>
      </c>
      <c r="Z214" s="44" t="str">
        <f t="shared" si="38"/>
        <v/>
      </c>
      <c r="AB214" s="36" t="str">
        <f t="shared" si="43"/>
        <v/>
      </c>
      <c r="AC214" s="36" t="str">
        <f>IF('Entry Tab'!A215="","",IF(TRIM('Entry Tab'!E215)="","Subscriber",IF(OR(TRIM('Entry Tab'!E215)="Wife",TRIM('Entry Tab'!E215)="Husband"),"Spouse","Child")))</f>
        <v/>
      </c>
      <c r="AD214" s="44" t="str">
        <f>IF(B214="","",IF('Entry Tab'!AC215="",0,1))</f>
        <v/>
      </c>
      <c r="AE214" s="44" t="str">
        <f t="shared" si="39"/>
        <v/>
      </c>
      <c r="AF214" s="44" t="str">
        <f>IF(AE214="","",IF(AC214&lt;&gt;"Subscriber","",IF('Entry Tab'!AC215="","0",AE214)))</f>
        <v/>
      </c>
    </row>
    <row r="215" spans="1:32" x14ac:dyDescent="0.2">
      <c r="A215" s="36" t="str">
        <f t="shared" si="40"/>
        <v/>
      </c>
      <c r="B215" s="36" t="str">
        <f>IF('Entry Tab'!A216="","",IF(TRIM('Entry Tab'!E216)="","Subscriber",IF(OR(TRIM('Entry Tab'!E216)="Wife",TRIM('Entry Tab'!E216)="Husband"),"Spouse","Child")))</f>
        <v/>
      </c>
      <c r="C215" s="85" t="str">
        <f>IF(TRIM('Entry Tab'!A216)="","",TRIM('Entry Tab'!A216))</f>
        <v/>
      </c>
      <c r="D215" s="85" t="str">
        <f>IF(TRIM('Entry Tab'!A216)="","",TRIM('Entry Tab'!B216))</f>
        <v/>
      </c>
      <c r="E215" s="69" t="str">
        <f>IF(B215="Subscriber",'Entry Tab'!L216,"")</f>
        <v/>
      </c>
      <c r="F215" s="86" t="str">
        <f>IF('Entry Tab'!F216="","",'Entry Tab'!F216)</f>
        <v/>
      </c>
      <c r="G215" s="85" t="str">
        <f>IF(TRIM('Entry Tab'!G216)="","",TRIM('Entry Tab'!G216))</f>
        <v/>
      </c>
      <c r="H215" s="36" t="str">
        <f>IF(TRIM('Entry Tab'!A216)="","",IF(B215&lt;&gt;"Subscriber","",IF(AND(B215="Subscriber",OR(TRIM('Entry Tab'!AO216)&lt;&gt;"",TRIM('Entry Tab'!AN216)&lt;&gt;"",TRIM('Entry Tab'!AP216)&lt;&gt;"")),$AP$1,"0")))</f>
        <v/>
      </c>
      <c r="I215" s="71" t="str">
        <f>IF(TRIM('Entry Tab'!A216)="","","N")</f>
        <v/>
      </c>
      <c r="J215" s="42" t="str">
        <f>IF(B215&lt;&gt;"Subscriber","",IF('Entry Tab'!W216="",'QRS Subscriber Census Converter'!T215,IF('Entry Tab'!W216="Spousal Coverage",8,IF('Entry Tab'!W216="Medicare",11,IF('Entry Tab'!W216="Health coverage through another job",9,IF(OR('Entry Tab'!W216="Do not want",'Entry Tab'!W216="Other (provide reason here)"),12,10))))))</f>
        <v/>
      </c>
      <c r="K215" s="42" t="str">
        <f>IF(TRIM('Entry Tab'!A216)="","",IF(B215&lt;&gt;"Subscriber","",IF(AND(B215="Subscriber",dental="No"),13,IF(TRIM('Entry Tab'!X216)&lt;&gt;"",IF('Entry Tab'!X216="Spousal Coverage",8,13),IF(Z215="","",Z215)))))</f>
        <v/>
      </c>
      <c r="L215" s="36" t="str">
        <f t="shared" si="33"/>
        <v/>
      </c>
      <c r="M215" s="36" t="str">
        <f>IF(B215&lt;&gt;"Subscriber","",IF(disability="No",0,IF(AND(B215="Subscriber",'Entry Tab'!AE216&lt;&gt;""),1,0)))</f>
        <v/>
      </c>
      <c r="N215" s="37" t="str">
        <f>IF(B215&lt;&gt;"Subscriber","",IF(AND(B215="Subscriber",otherLoc="No"),workZip,'Entry Tab'!P216))</f>
        <v/>
      </c>
      <c r="O215" s="112"/>
      <c r="P215" s="36" t="str">
        <f t="shared" si="41"/>
        <v/>
      </c>
      <c r="Q215" s="36" t="str">
        <f>IF('Entry Tab'!A216="","",IF(TRIM('Entry Tab'!E216)="","Subscriber",IF(OR(TRIM('Entry Tab'!E216)="Wife",TRIM('Entry Tab'!E216)="Husband"),"Spouse","Child")))</f>
        <v/>
      </c>
      <c r="R215" s="44" t="str">
        <f>IF(B215="","",IF('Entry Tab'!W216&lt;&gt;"",0,IF(Q215="Subscriber",1,IF(Q215="Spouse",1,0.01))))</f>
        <v/>
      </c>
      <c r="S215" s="44" t="str">
        <f t="shared" si="34"/>
        <v/>
      </c>
      <c r="T215" s="44" t="str">
        <f t="shared" si="35"/>
        <v/>
      </c>
      <c r="U215" s="113"/>
      <c r="V215" s="36" t="str">
        <f t="shared" si="42"/>
        <v/>
      </c>
      <c r="W215" s="36" t="str">
        <f>IF('Entry Tab'!A216="","",IF('Entry Tab'!X216&lt;&gt;"","Waive",IF(TRIM('Entry Tab'!E216)="","Subscriber",IF(OR(TRIM('Entry Tab'!E216)="Wife",TRIM('Entry Tab'!E216)="Husband"),"Spouse","Child"))))</f>
        <v/>
      </c>
      <c r="X215" s="44" t="str">
        <f t="shared" si="36"/>
        <v/>
      </c>
      <c r="Y215" s="44" t="str">
        <f t="shared" si="37"/>
        <v/>
      </c>
      <c r="Z215" s="44" t="str">
        <f t="shared" si="38"/>
        <v/>
      </c>
      <c r="AB215" s="36" t="str">
        <f t="shared" si="43"/>
        <v/>
      </c>
      <c r="AC215" s="36" t="str">
        <f>IF('Entry Tab'!A216="","",IF(TRIM('Entry Tab'!E216)="","Subscriber",IF(OR(TRIM('Entry Tab'!E216)="Wife",TRIM('Entry Tab'!E216)="Husband"),"Spouse","Child")))</f>
        <v/>
      </c>
      <c r="AD215" s="44" t="str">
        <f>IF(B215="","",IF('Entry Tab'!AC216="",0,1))</f>
        <v/>
      </c>
      <c r="AE215" s="44" t="str">
        <f t="shared" si="39"/>
        <v/>
      </c>
      <c r="AF215" s="44" t="str">
        <f>IF(AE215="","",IF(AC215&lt;&gt;"Subscriber","",IF('Entry Tab'!AC216="","0",AE215)))</f>
        <v/>
      </c>
    </row>
    <row r="216" spans="1:32" x14ac:dyDescent="0.2">
      <c r="A216" s="36" t="str">
        <f t="shared" si="40"/>
        <v/>
      </c>
      <c r="B216" s="36" t="str">
        <f>IF('Entry Tab'!A217="","",IF(TRIM('Entry Tab'!E217)="","Subscriber",IF(OR(TRIM('Entry Tab'!E217)="Wife",TRIM('Entry Tab'!E217)="Husband"),"Spouse","Child")))</f>
        <v/>
      </c>
      <c r="C216" s="85" t="str">
        <f>IF(TRIM('Entry Tab'!A217)="","",TRIM('Entry Tab'!A217))</f>
        <v/>
      </c>
      <c r="D216" s="85" t="str">
        <f>IF(TRIM('Entry Tab'!A217)="","",TRIM('Entry Tab'!B217))</f>
        <v/>
      </c>
      <c r="E216" s="69" t="str">
        <f>IF(B216="Subscriber",'Entry Tab'!L217,"")</f>
        <v/>
      </c>
      <c r="F216" s="86" t="str">
        <f>IF('Entry Tab'!F217="","",'Entry Tab'!F217)</f>
        <v/>
      </c>
      <c r="G216" s="85" t="str">
        <f>IF(TRIM('Entry Tab'!G217)="","",TRIM('Entry Tab'!G217))</f>
        <v/>
      </c>
      <c r="H216" s="36" t="str">
        <f>IF(TRIM('Entry Tab'!A217)="","",IF(B216&lt;&gt;"Subscriber","",IF(AND(B216="Subscriber",OR(TRIM('Entry Tab'!AO217)&lt;&gt;"",TRIM('Entry Tab'!AN217)&lt;&gt;"",TRIM('Entry Tab'!AP217)&lt;&gt;"")),$AP$1,"0")))</f>
        <v/>
      </c>
      <c r="I216" s="71" t="str">
        <f>IF(TRIM('Entry Tab'!A217)="","","N")</f>
        <v/>
      </c>
      <c r="J216" s="42" t="str">
        <f>IF(B216&lt;&gt;"Subscriber","",IF('Entry Tab'!W217="",'QRS Subscriber Census Converter'!T216,IF('Entry Tab'!W217="Spousal Coverage",8,IF('Entry Tab'!W217="Medicare",11,IF('Entry Tab'!W217="Health coverage through another job",9,IF(OR('Entry Tab'!W217="Do not want",'Entry Tab'!W217="Other (provide reason here)"),12,10))))))</f>
        <v/>
      </c>
      <c r="K216" s="42" t="str">
        <f>IF(TRIM('Entry Tab'!A217)="","",IF(B216&lt;&gt;"Subscriber","",IF(AND(B216="Subscriber",dental="No"),13,IF(TRIM('Entry Tab'!X217)&lt;&gt;"",IF('Entry Tab'!X217="Spousal Coverage",8,13),IF(Z216="","",Z216)))))</f>
        <v/>
      </c>
      <c r="L216" s="36" t="str">
        <f t="shared" si="33"/>
        <v/>
      </c>
      <c r="M216" s="36" t="str">
        <f>IF(B216&lt;&gt;"Subscriber","",IF(disability="No",0,IF(AND(B216="Subscriber",'Entry Tab'!AE217&lt;&gt;""),1,0)))</f>
        <v/>
      </c>
      <c r="N216" s="37" t="str">
        <f>IF(B216&lt;&gt;"Subscriber","",IF(AND(B216="Subscriber",otherLoc="No"),workZip,'Entry Tab'!P217))</f>
        <v/>
      </c>
      <c r="O216" s="112"/>
      <c r="P216" s="36" t="str">
        <f t="shared" si="41"/>
        <v/>
      </c>
      <c r="Q216" s="36" t="str">
        <f>IF('Entry Tab'!A217="","",IF(TRIM('Entry Tab'!E217)="","Subscriber",IF(OR(TRIM('Entry Tab'!E217)="Wife",TRIM('Entry Tab'!E217)="Husband"),"Spouse","Child")))</f>
        <v/>
      </c>
      <c r="R216" s="44" t="str">
        <f>IF(B216="","",IF('Entry Tab'!W217&lt;&gt;"",0,IF(Q216="Subscriber",1,IF(Q216="Spouse",1,0.01))))</f>
        <v/>
      </c>
      <c r="S216" s="44" t="str">
        <f t="shared" si="34"/>
        <v/>
      </c>
      <c r="T216" s="44" t="str">
        <f t="shared" si="35"/>
        <v/>
      </c>
      <c r="U216" s="113"/>
      <c r="V216" s="36" t="str">
        <f t="shared" si="42"/>
        <v/>
      </c>
      <c r="W216" s="36" t="str">
        <f>IF('Entry Tab'!A217="","",IF('Entry Tab'!X217&lt;&gt;"","Waive",IF(TRIM('Entry Tab'!E217)="","Subscriber",IF(OR(TRIM('Entry Tab'!E217)="Wife",TRIM('Entry Tab'!E217)="Husband"),"Spouse","Child"))))</f>
        <v/>
      </c>
      <c r="X216" s="44" t="str">
        <f t="shared" si="36"/>
        <v/>
      </c>
      <c r="Y216" s="44" t="str">
        <f t="shared" si="37"/>
        <v/>
      </c>
      <c r="Z216" s="44" t="str">
        <f t="shared" si="38"/>
        <v/>
      </c>
      <c r="AB216" s="36" t="str">
        <f t="shared" si="43"/>
        <v/>
      </c>
      <c r="AC216" s="36" t="str">
        <f>IF('Entry Tab'!A217="","",IF(TRIM('Entry Tab'!E217)="","Subscriber",IF(OR(TRIM('Entry Tab'!E217)="Wife",TRIM('Entry Tab'!E217)="Husband"),"Spouse","Child")))</f>
        <v/>
      </c>
      <c r="AD216" s="44" t="str">
        <f>IF(B216="","",IF('Entry Tab'!AC217="",0,1))</f>
        <v/>
      </c>
      <c r="AE216" s="44" t="str">
        <f t="shared" si="39"/>
        <v/>
      </c>
      <c r="AF216" s="44" t="str">
        <f>IF(AE216="","",IF(AC216&lt;&gt;"Subscriber","",IF('Entry Tab'!AC217="","0",AE216)))</f>
        <v/>
      </c>
    </row>
    <row r="217" spans="1:32" x14ac:dyDescent="0.2">
      <c r="A217" s="36" t="str">
        <f t="shared" si="40"/>
        <v/>
      </c>
      <c r="B217" s="36" t="str">
        <f>IF('Entry Tab'!A218="","",IF(TRIM('Entry Tab'!E218)="","Subscriber",IF(OR(TRIM('Entry Tab'!E218)="Wife",TRIM('Entry Tab'!E218)="Husband"),"Spouse","Child")))</f>
        <v/>
      </c>
      <c r="C217" s="85" t="str">
        <f>IF(TRIM('Entry Tab'!A218)="","",TRIM('Entry Tab'!A218))</f>
        <v/>
      </c>
      <c r="D217" s="85" t="str">
        <f>IF(TRIM('Entry Tab'!A218)="","",TRIM('Entry Tab'!B218))</f>
        <v/>
      </c>
      <c r="E217" s="69" t="str">
        <f>IF(B217="Subscriber",'Entry Tab'!L218,"")</f>
        <v/>
      </c>
      <c r="F217" s="86" t="str">
        <f>IF('Entry Tab'!F218="","",'Entry Tab'!F218)</f>
        <v/>
      </c>
      <c r="G217" s="85" t="str">
        <f>IF(TRIM('Entry Tab'!G218)="","",TRIM('Entry Tab'!G218))</f>
        <v/>
      </c>
      <c r="H217" s="36" t="str">
        <f>IF(TRIM('Entry Tab'!A218)="","",IF(B217&lt;&gt;"Subscriber","",IF(AND(B217="Subscriber",OR(TRIM('Entry Tab'!AO218)&lt;&gt;"",TRIM('Entry Tab'!AN218)&lt;&gt;"",TRIM('Entry Tab'!AP218)&lt;&gt;"")),$AP$1,"0")))</f>
        <v/>
      </c>
      <c r="I217" s="71" t="str">
        <f>IF(TRIM('Entry Tab'!A218)="","","N")</f>
        <v/>
      </c>
      <c r="J217" s="42" t="str">
        <f>IF(B217&lt;&gt;"Subscriber","",IF('Entry Tab'!W218="",'QRS Subscriber Census Converter'!T217,IF('Entry Tab'!W218="Spousal Coverage",8,IF('Entry Tab'!W218="Medicare",11,IF('Entry Tab'!W218="Health coverage through another job",9,IF(OR('Entry Tab'!W218="Do not want",'Entry Tab'!W218="Other (provide reason here)"),12,10))))))</f>
        <v/>
      </c>
      <c r="K217" s="42" t="str">
        <f>IF(TRIM('Entry Tab'!A218)="","",IF(B217&lt;&gt;"Subscriber","",IF(AND(B217="Subscriber",dental="No"),13,IF(TRIM('Entry Tab'!X218)&lt;&gt;"",IF('Entry Tab'!X218="Spousal Coverage",8,13),IF(Z217="","",Z217)))))</f>
        <v/>
      </c>
      <c r="L217" s="36" t="str">
        <f t="shared" si="33"/>
        <v/>
      </c>
      <c r="M217" s="36" t="str">
        <f>IF(B217&lt;&gt;"Subscriber","",IF(disability="No",0,IF(AND(B217="Subscriber",'Entry Tab'!AE218&lt;&gt;""),1,0)))</f>
        <v/>
      </c>
      <c r="N217" s="37" t="str">
        <f>IF(B217&lt;&gt;"Subscriber","",IF(AND(B217="Subscriber",otherLoc="No"),workZip,'Entry Tab'!P218))</f>
        <v/>
      </c>
      <c r="O217" s="112"/>
      <c r="P217" s="36" t="str">
        <f t="shared" si="41"/>
        <v/>
      </c>
      <c r="Q217" s="36" t="str">
        <f>IF('Entry Tab'!A218="","",IF(TRIM('Entry Tab'!E218)="","Subscriber",IF(OR(TRIM('Entry Tab'!E218)="Wife",TRIM('Entry Tab'!E218)="Husband"),"Spouse","Child")))</f>
        <v/>
      </c>
      <c r="R217" s="44" t="str">
        <f>IF(B217="","",IF('Entry Tab'!W218&lt;&gt;"",0,IF(Q217="Subscriber",1,IF(Q217="Spouse",1,0.01))))</f>
        <v/>
      </c>
      <c r="S217" s="44" t="str">
        <f t="shared" si="34"/>
        <v/>
      </c>
      <c r="T217" s="44" t="str">
        <f t="shared" si="35"/>
        <v/>
      </c>
      <c r="U217" s="113"/>
      <c r="V217" s="36" t="str">
        <f t="shared" si="42"/>
        <v/>
      </c>
      <c r="W217" s="36" t="str">
        <f>IF('Entry Tab'!A218="","",IF('Entry Tab'!X218&lt;&gt;"","Waive",IF(TRIM('Entry Tab'!E218)="","Subscriber",IF(OR(TRIM('Entry Tab'!E218)="Wife",TRIM('Entry Tab'!E218)="Husband"),"Spouse","Child"))))</f>
        <v/>
      </c>
      <c r="X217" s="44" t="str">
        <f t="shared" si="36"/>
        <v/>
      </c>
      <c r="Y217" s="44" t="str">
        <f t="shared" si="37"/>
        <v/>
      </c>
      <c r="Z217" s="44" t="str">
        <f t="shared" si="38"/>
        <v/>
      </c>
      <c r="AB217" s="36" t="str">
        <f t="shared" si="43"/>
        <v/>
      </c>
      <c r="AC217" s="36" t="str">
        <f>IF('Entry Tab'!A218="","",IF(TRIM('Entry Tab'!E218)="","Subscriber",IF(OR(TRIM('Entry Tab'!E218)="Wife",TRIM('Entry Tab'!E218)="Husband"),"Spouse","Child")))</f>
        <v/>
      </c>
      <c r="AD217" s="44" t="str">
        <f>IF(B217="","",IF('Entry Tab'!AC218="",0,1))</f>
        <v/>
      </c>
      <c r="AE217" s="44" t="str">
        <f t="shared" si="39"/>
        <v/>
      </c>
      <c r="AF217" s="44" t="str">
        <f>IF(AE217="","",IF(AC217&lt;&gt;"Subscriber","",IF('Entry Tab'!AC218="","0",AE217)))</f>
        <v/>
      </c>
    </row>
    <row r="218" spans="1:32" x14ac:dyDescent="0.2">
      <c r="A218" s="36" t="str">
        <f t="shared" si="40"/>
        <v/>
      </c>
      <c r="B218" s="36" t="str">
        <f>IF('Entry Tab'!A219="","",IF(TRIM('Entry Tab'!E219)="","Subscriber",IF(OR(TRIM('Entry Tab'!E219)="Wife",TRIM('Entry Tab'!E219)="Husband"),"Spouse","Child")))</f>
        <v/>
      </c>
      <c r="C218" s="85" t="str">
        <f>IF(TRIM('Entry Tab'!A219)="","",TRIM('Entry Tab'!A219))</f>
        <v/>
      </c>
      <c r="D218" s="85" t="str">
        <f>IF(TRIM('Entry Tab'!A219)="","",TRIM('Entry Tab'!B219))</f>
        <v/>
      </c>
      <c r="E218" s="69" t="str">
        <f>IF(B218="Subscriber",'Entry Tab'!L219,"")</f>
        <v/>
      </c>
      <c r="F218" s="86" t="str">
        <f>IF('Entry Tab'!F219="","",'Entry Tab'!F219)</f>
        <v/>
      </c>
      <c r="G218" s="85" t="str">
        <f>IF(TRIM('Entry Tab'!G219)="","",TRIM('Entry Tab'!G219))</f>
        <v/>
      </c>
      <c r="H218" s="36" t="str">
        <f>IF(TRIM('Entry Tab'!A219)="","",IF(B218&lt;&gt;"Subscriber","",IF(AND(B218="Subscriber",OR(TRIM('Entry Tab'!AO219)&lt;&gt;"",TRIM('Entry Tab'!AN219)&lt;&gt;"",TRIM('Entry Tab'!AP219)&lt;&gt;"")),$AP$1,"0")))</f>
        <v/>
      </c>
      <c r="I218" s="71" t="str">
        <f>IF(TRIM('Entry Tab'!A219)="","","N")</f>
        <v/>
      </c>
      <c r="J218" s="42" t="str">
        <f>IF(B218&lt;&gt;"Subscriber","",IF('Entry Tab'!W219="",'QRS Subscriber Census Converter'!T218,IF('Entry Tab'!W219="Spousal Coverage",8,IF('Entry Tab'!W219="Medicare",11,IF('Entry Tab'!W219="Health coverage through another job",9,IF(OR('Entry Tab'!W219="Do not want",'Entry Tab'!W219="Other (provide reason here)"),12,10))))))</f>
        <v/>
      </c>
      <c r="K218" s="42" t="str">
        <f>IF(TRIM('Entry Tab'!A219)="","",IF(B218&lt;&gt;"Subscriber","",IF(AND(B218="Subscriber",dental="No"),13,IF(TRIM('Entry Tab'!X219)&lt;&gt;"",IF('Entry Tab'!X219="Spousal Coverage",8,13),IF(Z218="","",Z218)))))</f>
        <v/>
      </c>
      <c r="L218" s="36" t="str">
        <f t="shared" si="33"/>
        <v/>
      </c>
      <c r="M218" s="36" t="str">
        <f>IF(B218&lt;&gt;"Subscriber","",IF(disability="No",0,IF(AND(B218="Subscriber",'Entry Tab'!AE219&lt;&gt;""),1,0)))</f>
        <v/>
      </c>
      <c r="N218" s="37" t="str">
        <f>IF(B218&lt;&gt;"Subscriber","",IF(AND(B218="Subscriber",otherLoc="No"),workZip,'Entry Tab'!P219))</f>
        <v/>
      </c>
      <c r="O218" s="112"/>
      <c r="P218" s="36" t="str">
        <f t="shared" si="41"/>
        <v/>
      </c>
      <c r="Q218" s="36" t="str">
        <f>IF('Entry Tab'!A219="","",IF(TRIM('Entry Tab'!E219)="","Subscriber",IF(OR(TRIM('Entry Tab'!E219)="Wife",TRIM('Entry Tab'!E219)="Husband"),"Spouse","Child")))</f>
        <v/>
      </c>
      <c r="R218" s="44" t="str">
        <f>IF(B218="","",IF('Entry Tab'!W219&lt;&gt;"",0,IF(Q218="Subscriber",1,IF(Q218="Spouse",1,0.01))))</f>
        <v/>
      </c>
      <c r="S218" s="44" t="str">
        <f t="shared" si="34"/>
        <v/>
      </c>
      <c r="T218" s="44" t="str">
        <f t="shared" si="35"/>
        <v/>
      </c>
      <c r="U218" s="113"/>
      <c r="V218" s="36" t="str">
        <f t="shared" si="42"/>
        <v/>
      </c>
      <c r="W218" s="36" t="str">
        <f>IF('Entry Tab'!A219="","",IF('Entry Tab'!X219&lt;&gt;"","Waive",IF(TRIM('Entry Tab'!E219)="","Subscriber",IF(OR(TRIM('Entry Tab'!E219)="Wife",TRIM('Entry Tab'!E219)="Husband"),"Spouse","Child"))))</f>
        <v/>
      </c>
      <c r="X218" s="44" t="str">
        <f t="shared" si="36"/>
        <v/>
      </c>
      <c r="Y218" s="44" t="str">
        <f t="shared" si="37"/>
        <v/>
      </c>
      <c r="Z218" s="44" t="str">
        <f t="shared" si="38"/>
        <v/>
      </c>
      <c r="AB218" s="36" t="str">
        <f t="shared" si="43"/>
        <v/>
      </c>
      <c r="AC218" s="36" t="str">
        <f>IF('Entry Tab'!A219="","",IF(TRIM('Entry Tab'!E219)="","Subscriber",IF(OR(TRIM('Entry Tab'!E219)="Wife",TRIM('Entry Tab'!E219)="Husband"),"Spouse","Child")))</f>
        <v/>
      </c>
      <c r="AD218" s="44" t="str">
        <f>IF(B218="","",IF('Entry Tab'!AC219="",0,1))</f>
        <v/>
      </c>
      <c r="AE218" s="44" t="str">
        <f t="shared" si="39"/>
        <v/>
      </c>
      <c r="AF218" s="44" t="str">
        <f>IF(AE218="","",IF(AC218&lt;&gt;"Subscriber","",IF('Entry Tab'!AC219="","0",AE218)))</f>
        <v/>
      </c>
    </row>
    <row r="219" spans="1:32" x14ac:dyDescent="0.2">
      <c r="A219" s="36" t="str">
        <f t="shared" si="40"/>
        <v/>
      </c>
      <c r="B219" s="36" t="str">
        <f>IF('Entry Tab'!A220="","",IF(TRIM('Entry Tab'!E220)="","Subscriber",IF(OR(TRIM('Entry Tab'!E220)="Wife",TRIM('Entry Tab'!E220)="Husband"),"Spouse","Child")))</f>
        <v/>
      </c>
      <c r="C219" s="85" t="str">
        <f>IF(TRIM('Entry Tab'!A220)="","",TRIM('Entry Tab'!A220))</f>
        <v/>
      </c>
      <c r="D219" s="85" t="str">
        <f>IF(TRIM('Entry Tab'!A220)="","",TRIM('Entry Tab'!B220))</f>
        <v/>
      </c>
      <c r="E219" s="69" t="str">
        <f>IF(B219="Subscriber",'Entry Tab'!L220,"")</f>
        <v/>
      </c>
      <c r="F219" s="86" t="str">
        <f>IF('Entry Tab'!F220="","",'Entry Tab'!F220)</f>
        <v/>
      </c>
      <c r="G219" s="85" t="str">
        <f>IF(TRIM('Entry Tab'!G220)="","",TRIM('Entry Tab'!G220))</f>
        <v/>
      </c>
      <c r="H219" s="36" t="str">
        <f>IF(TRIM('Entry Tab'!A220)="","",IF(B219&lt;&gt;"Subscriber","",IF(AND(B219="Subscriber",OR(TRIM('Entry Tab'!AO220)&lt;&gt;"",TRIM('Entry Tab'!AN220)&lt;&gt;"",TRIM('Entry Tab'!AP220)&lt;&gt;"")),$AP$1,"0")))</f>
        <v/>
      </c>
      <c r="I219" s="71" t="str">
        <f>IF(TRIM('Entry Tab'!A220)="","","N")</f>
        <v/>
      </c>
      <c r="J219" s="42" t="str">
        <f>IF(B219&lt;&gt;"Subscriber","",IF('Entry Tab'!W220="",'QRS Subscriber Census Converter'!T219,IF('Entry Tab'!W220="Spousal Coverage",8,IF('Entry Tab'!W220="Medicare",11,IF('Entry Tab'!W220="Health coverage through another job",9,IF(OR('Entry Tab'!W220="Do not want",'Entry Tab'!W220="Other (provide reason here)"),12,10))))))</f>
        <v/>
      </c>
      <c r="K219" s="42" t="str">
        <f>IF(TRIM('Entry Tab'!A220)="","",IF(B219&lt;&gt;"Subscriber","",IF(AND(B219="Subscriber",dental="No"),13,IF(TRIM('Entry Tab'!X220)&lt;&gt;"",IF('Entry Tab'!X220="Spousal Coverage",8,13),IF(Z219="","",Z219)))))</f>
        <v/>
      </c>
      <c r="L219" s="36" t="str">
        <f t="shared" si="33"/>
        <v/>
      </c>
      <c r="M219" s="36" t="str">
        <f>IF(B219&lt;&gt;"Subscriber","",IF(disability="No",0,IF(AND(B219="Subscriber",'Entry Tab'!AE220&lt;&gt;""),1,0)))</f>
        <v/>
      </c>
      <c r="N219" s="37" t="str">
        <f>IF(B219&lt;&gt;"Subscriber","",IF(AND(B219="Subscriber",otherLoc="No"),workZip,'Entry Tab'!P220))</f>
        <v/>
      </c>
      <c r="O219" s="112"/>
      <c r="P219" s="36" t="str">
        <f t="shared" si="41"/>
        <v/>
      </c>
      <c r="Q219" s="36" t="str">
        <f>IF('Entry Tab'!A220="","",IF(TRIM('Entry Tab'!E220)="","Subscriber",IF(OR(TRIM('Entry Tab'!E220)="Wife",TRIM('Entry Tab'!E220)="Husband"),"Spouse","Child")))</f>
        <v/>
      </c>
      <c r="R219" s="44" t="str">
        <f>IF(B219="","",IF('Entry Tab'!W220&lt;&gt;"",0,IF(Q219="Subscriber",1,IF(Q219="Spouse",1,0.01))))</f>
        <v/>
      </c>
      <c r="S219" s="44" t="str">
        <f t="shared" si="34"/>
        <v/>
      </c>
      <c r="T219" s="44" t="str">
        <f t="shared" si="35"/>
        <v/>
      </c>
      <c r="U219" s="113"/>
      <c r="V219" s="36" t="str">
        <f t="shared" si="42"/>
        <v/>
      </c>
      <c r="W219" s="36" t="str">
        <f>IF('Entry Tab'!A220="","",IF('Entry Tab'!X220&lt;&gt;"","Waive",IF(TRIM('Entry Tab'!E220)="","Subscriber",IF(OR(TRIM('Entry Tab'!E220)="Wife",TRIM('Entry Tab'!E220)="Husband"),"Spouse","Child"))))</f>
        <v/>
      </c>
      <c r="X219" s="44" t="str">
        <f t="shared" si="36"/>
        <v/>
      </c>
      <c r="Y219" s="44" t="str">
        <f t="shared" si="37"/>
        <v/>
      </c>
      <c r="Z219" s="44" t="str">
        <f t="shared" si="38"/>
        <v/>
      </c>
      <c r="AB219" s="36" t="str">
        <f t="shared" si="43"/>
        <v/>
      </c>
      <c r="AC219" s="36" t="str">
        <f>IF('Entry Tab'!A220="","",IF(TRIM('Entry Tab'!E220)="","Subscriber",IF(OR(TRIM('Entry Tab'!E220)="Wife",TRIM('Entry Tab'!E220)="Husband"),"Spouse","Child")))</f>
        <v/>
      </c>
      <c r="AD219" s="44" t="str">
        <f>IF(B219="","",IF('Entry Tab'!AC220="",0,1))</f>
        <v/>
      </c>
      <c r="AE219" s="44" t="str">
        <f t="shared" si="39"/>
        <v/>
      </c>
      <c r="AF219" s="44" t="str">
        <f>IF(AE219="","",IF(AC219&lt;&gt;"Subscriber","",IF('Entry Tab'!AC220="","0",AE219)))</f>
        <v/>
      </c>
    </row>
    <row r="220" spans="1:32" x14ac:dyDescent="0.2">
      <c r="A220" s="36" t="str">
        <f t="shared" si="40"/>
        <v/>
      </c>
      <c r="B220" s="36" t="str">
        <f>IF('Entry Tab'!A221="","",IF(TRIM('Entry Tab'!E221)="","Subscriber",IF(OR(TRIM('Entry Tab'!E221)="Wife",TRIM('Entry Tab'!E221)="Husband"),"Spouse","Child")))</f>
        <v/>
      </c>
      <c r="C220" s="85" t="str">
        <f>IF(TRIM('Entry Tab'!A221)="","",TRIM('Entry Tab'!A221))</f>
        <v/>
      </c>
      <c r="D220" s="85" t="str">
        <f>IF(TRIM('Entry Tab'!A221)="","",TRIM('Entry Tab'!B221))</f>
        <v/>
      </c>
      <c r="E220" s="69" t="str">
        <f>IF(B220="Subscriber",'Entry Tab'!L221,"")</f>
        <v/>
      </c>
      <c r="F220" s="86" t="str">
        <f>IF('Entry Tab'!F221="","",'Entry Tab'!F221)</f>
        <v/>
      </c>
      <c r="G220" s="85" t="str">
        <f>IF(TRIM('Entry Tab'!G221)="","",TRIM('Entry Tab'!G221))</f>
        <v/>
      </c>
      <c r="H220" s="36" t="str">
        <f>IF(TRIM('Entry Tab'!A221)="","",IF(B220&lt;&gt;"Subscriber","",IF(AND(B220="Subscriber",OR(TRIM('Entry Tab'!AO221)&lt;&gt;"",TRIM('Entry Tab'!AN221)&lt;&gt;"",TRIM('Entry Tab'!AP221)&lt;&gt;"")),$AP$1,"0")))</f>
        <v/>
      </c>
      <c r="I220" s="71" t="str">
        <f>IF(TRIM('Entry Tab'!A221)="","","N")</f>
        <v/>
      </c>
      <c r="J220" s="42" t="str">
        <f>IF(B220&lt;&gt;"Subscriber","",IF('Entry Tab'!W221="",'QRS Subscriber Census Converter'!T220,IF('Entry Tab'!W221="Spousal Coverage",8,IF('Entry Tab'!W221="Medicare",11,IF('Entry Tab'!W221="Health coverage through another job",9,IF(OR('Entry Tab'!W221="Do not want",'Entry Tab'!W221="Other (provide reason here)"),12,10))))))</f>
        <v/>
      </c>
      <c r="K220" s="42" t="str">
        <f>IF(TRIM('Entry Tab'!A221)="","",IF(B220&lt;&gt;"Subscriber","",IF(AND(B220="Subscriber",dental="No"),13,IF(TRIM('Entry Tab'!X221)&lt;&gt;"",IF('Entry Tab'!X221="Spousal Coverage",8,13),IF(Z220="","",Z220)))))</f>
        <v/>
      </c>
      <c r="L220" s="36" t="str">
        <f t="shared" si="33"/>
        <v/>
      </c>
      <c r="M220" s="36" t="str">
        <f>IF(B220&lt;&gt;"Subscriber","",IF(disability="No",0,IF(AND(B220="Subscriber",'Entry Tab'!AE221&lt;&gt;""),1,0)))</f>
        <v/>
      </c>
      <c r="N220" s="37" t="str">
        <f>IF(B220&lt;&gt;"Subscriber","",IF(AND(B220="Subscriber",otherLoc="No"),workZip,'Entry Tab'!P221))</f>
        <v/>
      </c>
      <c r="O220" s="112"/>
      <c r="P220" s="36" t="str">
        <f t="shared" si="41"/>
        <v/>
      </c>
      <c r="Q220" s="36" t="str">
        <f>IF('Entry Tab'!A221="","",IF(TRIM('Entry Tab'!E221)="","Subscriber",IF(OR(TRIM('Entry Tab'!E221)="Wife",TRIM('Entry Tab'!E221)="Husband"),"Spouse","Child")))</f>
        <v/>
      </c>
      <c r="R220" s="44" t="str">
        <f>IF(B220="","",IF('Entry Tab'!W221&lt;&gt;"",0,IF(Q220="Subscriber",1,IF(Q220="Spouse",1,0.01))))</f>
        <v/>
      </c>
      <c r="S220" s="44" t="str">
        <f t="shared" si="34"/>
        <v/>
      </c>
      <c r="T220" s="44" t="str">
        <f t="shared" si="35"/>
        <v/>
      </c>
      <c r="U220" s="113"/>
      <c r="V220" s="36" t="str">
        <f t="shared" si="42"/>
        <v/>
      </c>
      <c r="W220" s="36" t="str">
        <f>IF('Entry Tab'!A221="","",IF('Entry Tab'!X221&lt;&gt;"","Waive",IF(TRIM('Entry Tab'!E221)="","Subscriber",IF(OR(TRIM('Entry Tab'!E221)="Wife",TRIM('Entry Tab'!E221)="Husband"),"Spouse","Child"))))</f>
        <v/>
      </c>
      <c r="X220" s="44" t="str">
        <f t="shared" si="36"/>
        <v/>
      </c>
      <c r="Y220" s="44" t="str">
        <f t="shared" si="37"/>
        <v/>
      </c>
      <c r="Z220" s="44" t="str">
        <f t="shared" si="38"/>
        <v/>
      </c>
      <c r="AB220" s="36" t="str">
        <f t="shared" si="43"/>
        <v/>
      </c>
      <c r="AC220" s="36" t="str">
        <f>IF('Entry Tab'!A221="","",IF(TRIM('Entry Tab'!E221)="","Subscriber",IF(OR(TRIM('Entry Tab'!E221)="Wife",TRIM('Entry Tab'!E221)="Husband"),"Spouse","Child")))</f>
        <v/>
      </c>
      <c r="AD220" s="44" t="str">
        <f>IF(B220="","",IF('Entry Tab'!AC221="",0,1))</f>
        <v/>
      </c>
      <c r="AE220" s="44" t="str">
        <f t="shared" si="39"/>
        <v/>
      </c>
      <c r="AF220" s="44" t="str">
        <f>IF(AE220="","",IF(AC220&lt;&gt;"Subscriber","",IF('Entry Tab'!AC221="","0",AE220)))</f>
        <v/>
      </c>
    </row>
    <row r="221" spans="1:32" x14ac:dyDescent="0.2">
      <c r="A221" s="36" t="str">
        <f t="shared" si="40"/>
        <v/>
      </c>
      <c r="B221" s="36" t="str">
        <f>IF('Entry Tab'!A222="","",IF(TRIM('Entry Tab'!E222)="","Subscriber",IF(OR(TRIM('Entry Tab'!E222)="Wife",TRIM('Entry Tab'!E222)="Husband"),"Spouse","Child")))</f>
        <v/>
      </c>
      <c r="C221" s="85" t="str">
        <f>IF(TRIM('Entry Tab'!A222)="","",TRIM('Entry Tab'!A222))</f>
        <v/>
      </c>
      <c r="D221" s="85" t="str">
        <f>IF(TRIM('Entry Tab'!A222)="","",TRIM('Entry Tab'!B222))</f>
        <v/>
      </c>
      <c r="E221" s="69" t="str">
        <f>IF(B221="Subscriber",'Entry Tab'!L222,"")</f>
        <v/>
      </c>
      <c r="F221" s="86" t="str">
        <f>IF('Entry Tab'!F222="","",'Entry Tab'!F222)</f>
        <v/>
      </c>
      <c r="G221" s="85" t="str">
        <f>IF(TRIM('Entry Tab'!G222)="","",TRIM('Entry Tab'!G222))</f>
        <v/>
      </c>
      <c r="H221" s="36" t="str">
        <f>IF(TRIM('Entry Tab'!A222)="","",IF(B221&lt;&gt;"Subscriber","",IF(AND(B221="Subscriber",OR(TRIM('Entry Tab'!AO222)&lt;&gt;"",TRIM('Entry Tab'!AN222)&lt;&gt;"",TRIM('Entry Tab'!AP222)&lt;&gt;"")),$AP$1,"0")))</f>
        <v/>
      </c>
      <c r="I221" s="71" t="str">
        <f>IF(TRIM('Entry Tab'!A222)="","","N")</f>
        <v/>
      </c>
      <c r="J221" s="42" t="str">
        <f>IF(B221&lt;&gt;"Subscriber","",IF('Entry Tab'!W222="",'QRS Subscriber Census Converter'!T221,IF('Entry Tab'!W222="Spousal Coverage",8,IF('Entry Tab'!W222="Medicare",11,IF('Entry Tab'!W222="Health coverage through another job",9,IF(OR('Entry Tab'!W222="Do not want",'Entry Tab'!W222="Other (provide reason here)"),12,10))))))</f>
        <v/>
      </c>
      <c r="K221" s="42" t="str">
        <f>IF(TRIM('Entry Tab'!A222)="","",IF(B221&lt;&gt;"Subscriber","",IF(AND(B221="Subscriber",dental="No"),13,IF(TRIM('Entry Tab'!X222)&lt;&gt;"",IF('Entry Tab'!X222="Spousal Coverage",8,13),IF(Z221="","",Z221)))))</f>
        <v/>
      </c>
      <c r="L221" s="36" t="str">
        <f t="shared" si="33"/>
        <v/>
      </c>
      <c r="M221" s="36" t="str">
        <f>IF(B221&lt;&gt;"Subscriber","",IF(disability="No",0,IF(AND(B221="Subscriber",'Entry Tab'!AE222&lt;&gt;""),1,0)))</f>
        <v/>
      </c>
      <c r="N221" s="37" t="str">
        <f>IF(B221&lt;&gt;"Subscriber","",IF(AND(B221="Subscriber",otherLoc="No"),workZip,'Entry Tab'!P222))</f>
        <v/>
      </c>
      <c r="O221" s="112"/>
      <c r="P221" s="36" t="str">
        <f t="shared" si="41"/>
        <v/>
      </c>
      <c r="Q221" s="36" t="str">
        <f>IF('Entry Tab'!A222="","",IF(TRIM('Entry Tab'!E222)="","Subscriber",IF(OR(TRIM('Entry Tab'!E222)="Wife",TRIM('Entry Tab'!E222)="Husband"),"Spouse","Child")))</f>
        <v/>
      </c>
      <c r="R221" s="44" t="str">
        <f>IF(B221="","",IF('Entry Tab'!W222&lt;&gt;"",0,IF(Q221="Subscriber",1,IF(Q221="Spouse",1,0.01))))</f>
        <v/>
      </c>
      <c r="S221" s="44" t="str">
        <f t="shared" si="34"/>
        <v/>
      </c>
      <c r="T221" s="44" t="str">
        <f t="shared" si="35"/>
        <v/>
      </c>
      <c r="U221" s="113"/>
      <c r="V221" s="36" t="str">
        <f t="shared" si="42"/>
        <v/>
      </c>
      <c r="W221" s="36" t="str">
        <f>IF('Entry Tab'!A222="","",IF('Entry Tab'!X222&lt;&gt;"","Waive",IF(TRIM('Entry Tab'!E222)="","Subscriber",IF(OR(TRIM('Entry Tab'!E222)="Wife",TRIM('Entry Tab'!E222)="Husband"),"Spouse","Child"))))</f>
        <v/>
      </c>
      <c r="X221" s="44" t="str">
        <f t="shared" si="36"/>
        <v/>
      </c>
      <c r="Y221" s="44" t="str">
        <f t="shared" si="37"/>
        <v/>
      </c>
      <c r="Z221" s="44" t="str">
        <f t="shared" si="38"/>
        <v/>
      </c>
      <c r="AB221" s="36" t="str">
        <f t="shared" si="43"/>
        <v/>
      </c>
      <c r="AC221" s="36" t="str">
        <f>IF('Entry Tab'!A222="","",IF(TRIM('Entry Tab'!E222)="","Subscriber",IF(OR(TRIM('Entry Tab'!E222)="Wife",TRIM('Entry Tab'!E222)="Husband"),"Spouse","Child")))</f>
        <v/>
      </c>
      <c r="AD221" s="44" t="str">
        <f>IF(B221="","",IF('Entry Tab'!AC222="",0,1))</f>
        <v/>
      </c>
      <c r="AE221" s="44" t="str">
        <f t="shared" si="39"/>
        <v/>
      </c>
      <c r="AF221" s="44" t="str">
        <f>IF(AE221="","",IF(AC221&lt;&gt;"Subscriber","",IF('Entry Tab'!AC222="","0",AE221)))</f>
        <v/>
      </c>
    </row>
    <row r="222" spans="1:32" x14ac:dyDescent="0.2">
      <c r="A222" s="36" t="str">
        <f t="shared" si="40"/>
        <v/>
      </c>
      <c r="B222" s="36" t="str">
        <f>IF('Entry Tab'!A223="","",IF(TRIM('Entry Tab'!E223)="","Subscriber",IF(OR(TRIM('Entry Tab'!E223)="Wife",TRIM('Entry Tab'!E223)="Husband"),"Spouse","Child")))</f>
        <v/>
      </c>
      <c r="C222" s="85" t="str">
        <f>IF(TRIM('Entry Tab'!A223)="","",TRIM('Entry Tab'!A223))</f>
        <v/>
      </c>
      <c r="D222" s="85" t="str">
        <f>IF(TRIM('Entry Tab'!A223)="","",TRIM('Entry Tab'!B223))</f>
        <v/>
      </c>
      <c r="E222" s="69" t="str">
        <f>IF(B222="Subscriber",'Entry Tab'!L223,"")</f>
        <v/>
      </c>
      <c r="F222" s="86" t="str">
        <f>IF('Entry Tab'!F223="","",'Entry Tab'!F223)</f>
        <v/>
      </c>
      <c r="G222" s="85" t="str">
        <f>IF(TRIM('Entry Tab'!G223)="","",TRIM('Entry Tab'!G223))</f>
        <v/>
      </c>
      <c r="H222" s="36" t="str">
        <f>IF(TRIM('Entry Tab'!A223)="","",IF(B222&lt;&gt;"Subscriber","",IF(AND(B222="Subscriber",OR(TRIM('Entry Tab'!AO223)&lt;&gt;"",TRIM('Entry Tab'!AN223)&lt;&gt;"",TRIM('Entry Tab'!AP223)&lt;&gt;"")),$AP$1,"0")))</f>
        <v/>
      </c>
      <c r="I222" s="71" t="str">
        <f>IF(TRIM('Entry Tab'!A223)="","","N")</f>
        <v/>
      </c>
      <c r="J222" s="42" t="str">
        <f>IF(B222&lt;&gt;"Subscriber","",IF('Entry Tab'!W223="",'QRS Subscriber Census Converter'!T222,IF('Entry Tab'!W223="Spousal Coverage",8,IF('Entry Tab'!W223="Medicare",11,IF('Entry Tab'!W223="Health coverage through another job",9,IF(OR('Entry Tab'!W223="Do not want",'Entry Tab'!W223="Other (provide reason here)"),12,10))))))</f>
        <v/>
      </c>
      <c r="K222" s="42" t="str">
        <f>IF(TRIM('Entry Tab'!A223)="","",IF(B222&lt;&gt;"Subscriber","",IF(AND(B222="Subscriber",dental="No"),13,IF(TRIM('Entry Tab'!X223)&lt;&gt;"",IF('Entry Tab'!X223="Spousal Coverage",8,13),IF(Z222="","",Z222)))))</f>
        <v/>
      </c>
      <c r="L222" s="36" t="str">
        <f t="shared" si="33"/>
        <v/>
      </c>
      <c r="M222" s="36" t="str">
        <f>IF(B222&lt;&gt;"Subscriber","",IF(disability="No",0,IF(AND(B222="Subscriber",'Entry Tab'!AE223&lt;&gt;""),1,0)))</f>
        <v/>
      </c>
      <c r="N222" s="37" t="str">
        <f>IF(B222&lt;&gt;"Subscriber","",IF(AND(B222="Subscriber",otherLoc="No"),workZip,'Entry Tab'!P223))</f>
        <v/>
      </c>
      <c r="O222" s="112"/>
      <c r="P222" s="36" t="str">
        <f t="shared" si="41"/>
        <v/>
      </c>
      <c r="Q222" s="36" t="str">
        <f>IF('Entry Tab'!A223="","",IF(TRIM('Entry Tab'!E223)="","Subscriber",IF(OR(TRIM('Entry Tab'!E223)="Wife",TRIM('Entry Tab'!E223)="Husband"),"Spouse","Child")))</f>
        <v/>
      </c>
      <c r="R222" s="44" t="str">
        <f>IF(B222="","",IF('Entry Tab'!W223&lt;&gt;"",0,IF(Q222="Subscriber",1,IF(Q222="Spouse",1,0.01))))</f>
        <v/>
      </c>
      <c r="S222" s="44" t="str">
        <f t="shared" si="34"/>
        <v/>
      </c>
      <c r="T222" s="44" t="str">
        <f t="shared" si="35"/>
        <v/>
      </c>
      <c r="U222" s="113"/>
      <c r="V222" s="36" t="str">
        <f t="shared" si="42"/>
        <v/>
      </c>
      <c r="W222" s="36" t="str">
        <f>IF('Entry Tab'!A223="","",IF('Entry Tab'!X223&lt;&gt;"","Waive",IF(TRIM('Entry Tab'!E223)="","Subscriber",IF(OR(TRIM('Entry Tab'!E223)="Wife",TRIM('Entry Tab'!E223)="Husband"),"Spouse","Child"))))</f>
        <v/>
      </c>
      <c r="X222" s="44" t="str">
        <f t="shared" si="36"/>
        <v/>
      </c>
      <c r="Y222" s="44" t="str">
        <f t="shared" si="37"/>
        <v/>
      </c>
      <c r="Z222" s="44" t="str">
        <f t="shared" si="38"/>
        <v/>
      </c>
      <c r="AB222" s="36" t="str">
        <f t="shared" si="43"/>
        <v/>
      </c>
      <c r="AC222" s="36" t="str">
        <f>IF('Entry Tab'!A223="","",IF(TRIM('Entry Tab'!E223)="","Subscriber",IF(OR(TRIM('Entry Tab'!E223)="Wife",TRIM('Entry Tab'!E223)="Husband"),"Spouse","Child")))</f>
        <v/>
      </c>
      <c r="AD222" s="44" t="str">
        <f>IF(B222="","",IF('Entry Tab'!AC223="",0,1))</f>
        <v/>
      </c>
      <c r="AE222" s="44" t="str">
        <f t="shared" si="39"/>
        <v/>
      </c>
      <c r="AF222" s="44" t="str">
        <f>IF(AE222="","",IF(AC222&lt;&gt;"Subscriber","",IF('Entry Tab'!AC223="","0",AE222)))</f>
        <v/>
      </c>
    </row>
    <row r="223" spans="1:32" x14ac:dyDescent="0.2">
      <c r="A223" s="36" t="str">
        <f t="shared" si="40"/>
        <v/>
      </c>
      <c r="B223" s="36" t="str">
        <f>IF('Entry Tab'!A224="","",IF(TRIM('Entry Tab'!E224)="","Subscriber",IF(OR(TRIM('Entry Tab'!E224)="Wife",TRIM('Entry Tab'!E224)="Husband"),"Spouse","Child")))</f>
        <v/>
      </c>
      <c r="C223" s="85" t="str">
        <f>IF(TRIM('Entry Tab'!A224)="","",TRIM('Entry Tab'!A224))</f>
        <v/>
      </c>
      <c r="D223" s="85" t="str">
        <f>IF(TRIM('Entry Tab'!A224)="","",TRIM('Entry Tab'!B224))</f>
        <v/>
      </c>
      <c r="E223" s="69" t="str">
        <f>IF(B223="Subscriber",'Entry Tab'!L224,"")</f>
        <v/>
      </c>
      <c r="F223" s="86" t="str">
        <f>IF('Entry Tab'!F224="","",'Entry Tab'!F224)</f>
        <v/>
      </c>
      <c r="G223" s="85" t="str">
        <f>IF(TRIM('Entry Tab'!G224)="","",TRIM('Entry Tab'!G224))</f>
        <v/>
      </c>
      <c r="H223" s="36" t="str">
        <f>IF(TRIM('Entry Tab'!A224)="","",IF(B223&lt;&gt;"Subscriber","",IF(AND(B223="Subscriber",OR(TRIM('Entry Tab'!AO224)&lt;&gt;"",TRIM('Entry Tab'!AN224)&lt;&gt;"",TRIM('Entry Tab'!AP224)&lt;&gt;"")),$AP$1,"0")))</f>
        <v/>
      </c>
      <c r="I223" s="71" t="str">
        <f>IF(TRIM('Entry Tab'!A224)="","","N")</f>
        <v/>
      </c>
      <c r="J223" s="42" t="str">
        <f>IF(B223&lt;&gt;"Subscriber","",IF('Entry Tab'!W224="",'QRS Subscriber Census Converter'!T223,IF('Entry Tab'!W224="Spousal Coverage",8,IF('Entry Tab'!W224="Medicare",11,IF('Entry Tab'!W224="Health coverage through another job",9,IF(OR('Entry Tab'!W224="Do not want",'Entry Tab'!W224="Other (provide reason here)"),12,10))))))</f>
        <v/>
      </c>
      <c r="K223" s="42" t="str">
        <f>IF(TRIM('Entry Tab'!A224)="","",IF(B223&lt;&gt;"Subscriber","",IF(AND(B223="Subscriber",dental="No"),13,IF(TRIM('Entry Tab'!X224)&lt;&gt;"",IF('Entry Tab'!X224="Spousal Coverage",8,13),IF(Z223="","",Z223)))))</f>
        <v/>
      </c>
      <c r="L223" s="36" t="str">
        <f t="shared" si="33"/>
        <v/>
      </c>
      <c r="M223" s="36" t="str">
        <f>IF(B223&lt;&gt;"Subscriber","",IF(disability="No",0,IF(AND(B223="Subscriber",'Entry Tab'!AE224&lt;&gt;""),1,0)))</f>
        <v/>
      </c>
      <c r="N223" s="37" t="str">
        <f>IF(B223&lt;&gt;"Subscriber","",IF(AND(B223="Subscriber",otherLoc="No"),workZip,'Entry Tab'!P224))</f>
        <v/>
      </c>
      <c r="O223" s="112"/>
      <c r="P223" s="36" t="str">
        <f t="shared" si="41"/>
        <v/>
      </c>
      <c r="Q223" s="36" t="str">
        <f>IF('Entry Tab'!A224="","",IF(TRIM('Entry Tab'!E224)="","Subscriber",IF(OR(TRIM('Entry Tab'!E224)="Wife",TRIM('Entry Tab'!E224)="Husband"),"Spouse","Child")))</f>
        <v/>
      </c>
      <c r="R223" s="44" t="str">
        <f>IF(B223="","",IF('Entry Tab'!W224&lt;&gt;"",0,IF(Q223="Subscriber",1,IF(Q223="Spouse",1,0.01))))</f>
        <v/>
      </c>
      <c r="S223" s="44" t="str">
        <f t="shared" si="34"/>
        <v/>
      </c>
      <c r="T223" s="44" t="str">
        <f t="shared" si="35"/>
        <v/>
      </c>
      <c r="U223" s="113"/>
      <c r="V223" s="36" t="str">
        <f t="shared" si="42"/>
        <v/>
      </c>
      <c r="W223" s="36" t="str">
        <f>IF('Entry Tab'!A224="","",IF('Entry Tab'!X224&lt;&gt;"","Waive",IF(TRIM('Entry Tab'!E224)="","Subscriber",IF(OR(TRIM('Entry Tab'!E224)="Wife",TRIM('Entry Tab'!E224)="Husband"),"Spouse","Child"))))</f>
        <v/>
      </c>
      <c r="X223" s="44" t="str">
        <f t="shared" si="36"/>
        <v/>
      </c>
      <c r="Y223" s="44" t="str">
        <f t="shared" si="37"/>
        <v/>
      </c>
      <c r="Z223" s="44" t="str">
        <f t="shared" si="38"/>
        <v/>
      </c>
      <c r="AB223" s="36" t="str">
        <f t="shared" si="43"/>
        <v/>
      </c>
      <c r="AC223" s="36" t="str">
        <f>IF('Entry Tab'!A224="","",IF(TRIM('Entry Tab'!E224)="","Subscriber",IF(OR(TRIM('Entry Tab'!E224)="Wife",TRIM('Entry Tab'!E224)="Husband"),"Spouse","Child")))</f>
        <v/>
      </c>
      <c r="AD223" s="44" t="str">
        <f>IF(B223="","",IF('Entry Tab'!AC224="",0,1))</f>
        <v/>
      </c>
      <c r="AE223" s="44" t="str">
        <f t="shared" si="39"/>
        <v/>
      </c>
      <c r="AF223" s="44" t="str">
        <f>IF(AE223="","",IF(AC223&lt;&gt;"Subscriber","",IF('Entry Tab'!AC224="","0",AE223)))</f>
        <v/>
      </c>
    </row>
    <row r="224" spans="1:32" x14ac:dyDescent="0.2">
      <c r="A224" s="36" t="str">
        <f t="shared" si="40"/>
        <v/>
      </c>
      <c r="B224" s="36" t="str">
        <f>IF('Entry Tab'!A225="","",IF(TRIM('Entry Tab'!E225)="","Subscriber",IF(OR(TRIM('Entry Tab'!E225)="Wife",TRIM('Entry Tab'!E225)="Husband"),"Spouse","Child")))</f>
        <v/>
      </c>
      <c r="C224" s="85" t="str">
        <f>IF(TRIM('Entry Tab'!A225)="","",TRIM('Entry Tab'!A225))</f>
        <v/>
      </c>
      <c r="D224" s="85" t="str">
        <f>IF(TRIM('Entry Tab'!A225)="","",TRIM('Entry Tab'!B225))</f>
        <v/>
      </c>
      <c r="E224" s="69" t="str">
        <f>IF(B224="Subscriber",'Entry Tab'!L225,"")</f>
        <v/>
      </c>
      <c r="F224" s="86" t="str">
        <f>IF('Entry Tab'!F225="","",'Entry Tab'!F225)</f>
        <v/>
      </c>
      <c r="G224" s="85" t="str">
        <f>IF(TRIM('Entry Tab'!G225)="","",TRIM('Entry Tab'!G225))</f>
        <v/>
      </c>
      <c r="H224" s="36" t="str">
        <f>IF(TRIM('Entry Tab'!A225)="","",IF(B224&lt;&gt;"Subscriber","",IF(AND(B224="Subscriber",OR(TRIM('Entry Tab'!AO225)&lt;&gt;"",TRIM('Entry Tab'!AN225)&lt;&gt;"",TRIM('Entry Tab'!AP225)&lt;&gt;"")),$AP$1,"0")))</f>
        <v/>
      </c>
      <c r="I224" s="71" t="str">
        <f>IF(TRIM('Entry Tab'!A225)="","","N")</f>
        <v/>
      </c>
      <c r="J224" s="42" t="str">
        <f>IF(B224&lt;&gt;"Subscriber","",IF('Entry Tab'!W225="",'QRS Subscriber Census Converter'!T224,IF('Entry Tab'!W225="Spousal Coverage",8,IF('Entry Tab'!W225="Medicare",11,IF('Entry Tab'!W225="Health coverage through another job",9,IF(OR('Entry Tab'!W225="Do not want",'Entry Tab'!W225="Other (provide reason here)"),12,10))))))</f>
        <v/>
      </c>
      <c r="K224" s="42" t="str">
        <f>IF(TRIM('Entry Tab'!A225)="","",IF(B224&lt;&gt;"Subscriber","",IF(AND(B224="Subscriber",dental="No"),13,IF(TRIM('Entry Tab'!X225)&lt;&gt;"",IF('Entry Tab'!X225="Spousal Coverage",8,13),IF(Z224="","",Z224)))))</f>
        <v/>
      </c>
      <c r="L224" s="36" t="str">
        <f t="shared" si="33"/>
        <v/>
      </c>
      <c r="M224" s="36" t="str">
        <f>IF(B224&lt;&gt;"Subscriber","",IF(disability="No",0,IF(AND(B224="Subscriber",'Entry Tab'!AE225&lt;&gt;""),1,0)))</f>
        <v/>
      </c>
      <c r="N224" s="37" t="str">
        <f>IF(B224&lt;&gt;"Subscriber","",IF(AND(B224="Subscriber",otherLoc="No"),workZip,'Entry Tab'!P225))</f>
        <v/>
      </c>
      <c r="O224" s="112"/>
      <c r="P224" s="36" t="str">
        <f t="shared" si="41"/>
        <v/>
      </c>
      <c r="Q224" s="36" t="str">
        <f>IF('Entry Tab'!A225="","",IF(TRIM('Entry Tab'!E225)="","Subscriber",IF(OR(TRIM('Entry Tab'!E225)="Wife",TRIM('Entry Tab'!E225)="Husband"),"Spouse","Child")))</f>
        <v/>
      </c>
      <c r="R224" s="44" t="str">
        <f>IF(B224="","",IF('Entry Tab'!W225&lt;&gt;"",0,IF(Q224="Subscriber",1,IF(Q224="Spouse",1,0.01))))</f>
        <v/>
      </c>
      <c r="S224" s="44" t="str">
        <f t="shared" si="34"/>
        <v/>
      </c>
      <c r="T224" s="44" t="str">
        <f t="shared" si="35"/>
        <v/>
      </c>
      <c r="U224" s="113"/>
      <c r="V224" s="36" t="str">
        <f t="shared" si="42"/>
        <v/>
      </c>
      <c r="W224" s="36" t="str">
        <f>IF('Entry Tab'!A225="","",IF('Entry Tab'!X225&lt;&gt;"","Waive",IF(TRIM('Entry Tab'!E225)="","Subscriber",IF(OR(TRIM('Entry Tab'!E225)="Wife",TRIM('Entry Tab'!E225)="Husband"),"Spouse","Child"))))</f>
        <v/>
      </c>
      <c r="X224" s="44" t="str">
        <f t="shared" si="36"/>
        <v/>
      </c>
      <c r="Y224" s="44" t="str">
        <f t="shared" si="37"/>
        <v/>
      </c>
      <c r="Z224" s="44" t="str">
        <f t="shared" si="38"/>
        <v/>
      </c>
      <c r="AB224" s="36" t="str">
        <f t="shared" si="43"/>
        <v/>
      </c>
      <c r="AC224" s="36" t="str">
        <f>IF('Entry Tab'!A225="","",IF(TRIM('Entry Tab'!E225)="","Subscriber",IF(OR(TRIM('Entry Tab'!E225)="Wife",TRIM('Entry Tab'!E225)="Husband"),"Spouse","Child")))</f>
        <v/>
      </c>
      <c r="AD224" s="44" t="str">
        <f>IF(B224="","",IF('Entry Tab'!AC225="",0,1))</f>
        <v/>
      </c>
      <c r="AE224" s="44" t="str">
        <f t="shared" si="39"/>
        <v/>
      </c>
      <c r="AF224" s="44" t="str">
        <f>IF(AE224="","",IF(AC224&lt;&gt;"Subscriber","",IF('Entry Tab'!AC225="","0",AE224)))</f>
        <v/>
      </c>
    </row>
    <row r="225" spans="1:32" x14ac:dyDescent="0.2">
      <c r="A225" s="36" t="str">
        <f t="shared" si="40"/>
        <v/>
      </c>
      <c r="B225" s="36" t="str">
        <f>IF('Entry Tab'!A226="","",IF(TRIM('Entry Tab'!E226)="","Subscriber",IF(OR(TRIM('Entry Tab'!E226)="Wife",TRIM('Entry Tab'!E226)="Husband"),"Spouse","Child")))</f>
        <v/>
      </c>
      <c r="C225" s="85" t="str">
        <f>IF(TRIM('Entry Tab'!A226)="","",TRIM('Entry Tab'!A226))</f>
        <v/>
      </c>
      <c r="D225" s="85" t="str">
        <f>IF(TRIM('Entry Tab'!A226)="","",TRIM('Entry Tab'!B226))</f>
        <v/>
      </c>
      <c r="E225" s="69" t="str">
        <f>IF(B225="Subscriber",'Entry Tab'!L226,"")</f>
        <v/>
      </c>
      <c r="F225" s="86" t="str">
        <f>IF('Entry Tab'!F226="","",'Entry Tab'!F226)</f>
        <v/>
      </c>
      <c r="G225" s="85" t="str">
        <f>IF(TRIM('Entry Tab'!G226)="","",TRIM('Entry Tab'!G226))</f>
        <v/>
      </c>
      <c r="H225" s="36" t="str">
        <f>IF(TRIM('Entry Tab'!A226)="","",IF(B225&lt;&gt;"Subscriber","",IF(AND(B225="Subscriber",OR(TRIM('Entry Tab'!AO226)&lt;&gt;"",TRIM('Entry Tab'!AN226)&lt;&gt;"",TRIM('Entry Tab'!AP226)&lt;&gt;"")),$AP$1,"0")))</f>
        <v/>
      </c>
      <c r="I225" s="71" t="str">
        <f>IF(TRIM('Entry Tab'!A226)="","","N")</f>
        <v/>
      </c>
      <c r="J225" s="42" t="str">
        <f>IF(B225&lt;&gt;"Subscriber","",IF('Entry Tab'!W226="",'QRS Subscriber Census Converter'!T225,IF('Entry Tab'!W226="Spousal Coverage",8,IF('Entry Tab'!W226="Medicare",11,IF('Entry Tab'!W226="Health coverage through another job",9,IF(OR('Entry Tab'!W226="Do not want",'Entry Tab'!W226="Other (provide reason here)"),12,10))))))</f>
        <v/>
      </c>
      <c r="K225" s="42" t="str">
        <f>IF(TRIM('Entry Tab'!A226)="","",IF(B225&lt;&gt;"Subscriber","",IF(AND(B225="Subscriber",dental="No"),13,IF(TRIM('Entry Tab'!X226)&lt;&gt;"",IF('Entry Tab'!X226="Spousal Coverage",8,13),IF(Z225="","",Z225)))))</f>
        <v/>
      </c>
      <c r="L225" s="36" t="str">
        <f t="shared" si="33"/>
        <v/>
      </c>
      <c r="M225" s="36" t="str">
        <f>IF(B225&lt;&gt;"Subscriber","",IF(disability="No",0,IF(AND(B225="Subscriber",'Entry Tab'!AE226&lt;&gt;""),1,0)))</f>
        <v/>
      </c>
      <c r="N225" s="37" t="str">
        <f>IF(B225&lt;&gt;"Subscriber","",IF(AND(B225="Subscriber",otherLoc="No"),workZip,'Entry Tab'!P226))</f>
        <v/>
      </c>
      <c r="O225" s="112"/>
      <c r="P225" s="36" t="str">
        <f t="shared" si="41"/>
        <v/>
      </c>
      <c r="Q225" s="36" t="str">
        <f>IF('Entry Tab'!A226="","",IF(TRIM('Entry Tab'!E226)="","Subscriber",IF(OR(TRIM('Entry Tab'!E226)="Wife",TRIM('Entry Tab'!E226)="Husband"),"Spouse","Child")))</f>
        <v/>
      </c>
      <c r="R225" s="44" t="str">
        <f>IF(B225="","",IF('Entry Tab'!W226&lt;&gt;"",0,IF(Q225="Subscriber",1,IF(Q225="Spouse",1,0.01))))</f>
        <v/>
      </c>
      <c r="S225" s="44" t="str">
        <f t="shared" si="34"/>
        <v/>
      </c>
      <c r="T225" s="44" t="str">
        <f t="shared" si="35"/>
        <v/>
      </c>
      <c r="U225" s="113"/>
      <c r="V225" s="36" t="str">
        <f t="shared" si="42"/>
        <v/>
      </c>
      <c r="W225" s="36" t="str">
        <f>IF('Entry Tab'!A226="","",IF('Entry Tab'!X226&lt;&gt;"","Waive",IF(TRIM('Entry Tab'!E226)="","Subscriber",IF(OR(TRIM('Entry Tab'!E226)="Wife",TRIM('Entry Tab'!E226)="Husband"),"Spouse","Child"))))</f>
        <v/>
      </c>
      <c r="X225" s="44" t="str">
        <f t="shared" si="36"/>
        <v/>
      </c>
      <c r="Y225" s="44" t="str">
        <f t="shared" si="37"/>
        <v/>
      </c>
      <c r="Z225" s="44" t="str">
        <f t="shared" si="38"/>
        <v/>
      </c>
      <c r="AB225" s="36" t="str">
        <f t="shared" si="43"/>
        <v/>
      </c>
      <c r="AC225" s="36" t="str">
        <f>IF('Entry Tab'!A226="","",IF(TRIM('Entry Tab'!E226)="","Subscriber",IF(OR(TRIM('Entry Tab'!E226)="Wife",TRIM('Entry Tab'!E226)="Husband"),"Spouse","Child")))</f>
        <v/>
      </c>
      <c r="AD225" s="44" t="str">
        <f>IF(B225="","",IF('Entry Tab'!AC226="",0,1))</f>
        <v/>
      </c>
      <c r="AE225" s="44" t="str">
        <f t="shared" si="39"/>
        <v/>
      </c>
      <c r="AF225" s="44" t="str">
        <f>IF(AE225="","",IF(AC225&lt;&gt;"Subscriber","",IF('Entry Tab'!AC226="","0",AE225)))</f>
        <v/>
      </c>
    </row>
    <row r="226" spans="1:32" x14ac:dyDescent="0.2">
      <c r="A226" s="36" t="str">
        <f t="shared" si="40"/>
        <v/>
      </c>
      <c r="B226" s="36" t="str">
        <f>IF('Entry Tab'!A227="","",IF(TRIM('Entry Tab'!E227)="","Subscriber",IF(OR(TRIM('Entry Tab'!E227)="Wife",TRIM('Entry Tab'!E227)="Husband"),"Spouse","Child")))</f>
        <v/>
      </c>
      <c r="C226" s="85" t="str">
        <f>IF(TRIM('Entry Tab'!A227)="","",TRIM('Entry Tab'!A227))</f>
        <v/>
      </c>
      <c r="D226" s="85" t="str">
        <f>IF(TRIM('Entry Tab'!A227)="","",TRIM('Entry Tab'!B227))</f>
        <v/>
      </c>
      <c r="E226" s="69" t="str">
        <f>IF(B226="Subscriber",'Entry Tab'!L227,"")</f>
        <v/>
      </c>
      <c r="F226" s="86" t="str">
        <f>IF('Entry Tab'!F227="","",'Entry Tab'!F227)</f>
        <v/>
      </c>
      <c r="G226" s="85" t="str">
        <f>IF(TRIM('Entry Tab'!G227)="","",TRIM('Entry Tab'!G227))</f>
        <v/>
      </c>
      <c r="H226" s="36" t="str">
        <f>IF(TRIM('Entry Tab'!A227)="","",IF(B226&lt;&gt;"Subscriber","",IF(AND(B226="Subscriber",OR(TRIM('Entry Tab'!AO227)&lt;&gt;"",TRIM('Entry Tab'!AN227)&lt;&gt;"",TRIM('Entry Tab'!AP227)&lt;&gt;"")),$AP$1,"0")))</f>
        <v/>
      </c>
      <c r="I226" s="71" t="str">
        <f>IF(TRIM('Entry Tab'!A227)="","","N")</f>
        <v/>
      </c>
      <c r="J226" s="42" t="str">
        <f>IF(B226&lt;&gt;"Subscriber","",IF('Entry Tab'!W227="",'QRS Subscriber Census Converter'!T226,IF('Entry Tab'!W227="Spousal Coverage",8,IF('Entry Tab'!W227="Medicare",11,IF('Entry Tab'!W227="Health coverage through another job",9,IF(OR('Entry Tab'!W227="Do not want",'Entry Tab'!W227="Other (provide reason here)"),12,10))))))</f>
        <v/>
      </c>
      <c r="K226" s="42" t="str">
        <f>IF(TRIM('Entry Tab'!A227)="","",IF(B226&lt;&gt;"Subscriber","",IF(AND(B226="Subscriber",dental="No"),13,IF(TRIM('Entry Tab'!X227)&lt;&gt;"",IF('Entry Tab'!X227="Spousal Coverage",8,13),IF(Z226="","",Z226)))))</f>
        <v/>
      </c>
      <c r="L226" s="36" t="str">
        <f t="shared" si="33"/>
        <v/>
      </c>
      <c r="M226" s="36" t="str">
        <f>IF(B226&lt;&gt;"Subscriber","",IF(disability="No",0,IF(AND(B226="Subscriber",'Entry Tab'!AE227&lt;&gt;""),1,0)))</f>
        <v/>
      </c>
      <c r="N226" s="37" t="str">
        <f>IF(B226&lt;&gt;"Subscriber","",IF(AND(B226="Subscriber",otherLoc="No"),workZip,'Entry Tab'!P227))</f>
        <v/>
      </c>
      <c r="O226" s="112"/>
      <c r="P226" s="36" t="str">
        <f t="shared" si="41"/>
        <v/>
      </c>
      <c r="Q226" s="36" t="str">
        <f>IF('Entry Tab'!A227="","",IF(TRIM('Entry Tab'!E227)="","Subscriber",IF(OR(TRIM('Entry Tab'!E227)="Wife",TRIM('Entry Tab'!E227)="Husband"),"Spouse","Child")))</f>
        <v/>
      </c>
      <c r="R226" s="44" t="str">
        <f>IF(B226="","",IF('Entry Tab'!W227&lt;&gt;"",0,IF(Q226="Subscriber",1,IF(Q226="Spouse",1,0.01))))</f>
        <v/>
      </c>
      <c r="S226" s="44" t="str">
        <f t="shared" si="34"/>
        <v/>
      </c>
      <c r="T226" s="44" t="str">
        <f t="shared" si="35"/>
        <v/>
      </c>
      <c r="U226" s="113"/>
      <c r="V226" s="36" t="str">
        <f t="shared" si="42"/>
        <v/>
      </c>
      <c r="W226" s="36" t="str">
        <f>IF('Entry Tab'!A227="","",IF('Entry Tab'!X227&lt;&gt;"","Waive",IF(TRIM('Entry Tab'!E227)="","Subscriber",IF(OR(TRIM('Entry Tab'!E227)="Wife",TRIM('Entry Tab'!E227)="Husband"),"Spouse","Child"))))</f>
        <v/>
      </c>
      <c r="X226" s="44" t="str">
        <f t="shared" si="36"/>
        <v/>
      </c>
      <c r="Y226" s="44" t="str">
        <f t="shared" si="37"/>
        <v/>
      </c>
      <c r="Z226" s="44" t="str">
        <f t="shared" si="38"/>
        <v/>
      </c>
      <c r="AB226" s="36" t="str">
        <f t="shared" si="43"/>
        <v/>
      </c>
      <c r="AC226" s="36" t="str">
        <f>IF('Entry Tab'!A227="","",IF(TRIM('Entry Tab'!E227)="","Subscriber",IF(OR(TRIM('Entry Tab'!E227)="Wife",TRIM('Entry Tab'!E227)="Husband"),"Spouse","Child")))</f>
        <v/>
      </c>
      <c r="AD226" s="44" t="str">
        <f>IF(B226="","",IF('Entry Tab'!AC227="",0,1))</f>
        <v/>
      </c>
      <c r="AE226" s="44" t="str">
        <f t="shared" si="39"/>
        <v/>
      </c>
      <c r="AF226" s="44" t="str">
        <f>IF(AE226="","",IF(AC226&lt;&gt;"Subscriber","",IF('Entry Tab'!AC227="","0",AE226)))</f>
        <v/>
      </c>
    </row>
    <row r="227" spans="1:32" x14ac:dyDescent="0.2">
      <c r="A227" s="36" t="str">
        <f t="shared" si="40"/>
        <v/>
      </c>
      <c r="B227" s="36" t="str">
        <f>IF('Entry Tab'!A228="","",IF(TRIM('Entry Tab'!E228)="","Subscriber",IF(OR(TRIM('Entry Tab'!E228)="Wife",TRIM('Entry Tab'!E228)="Husband"),"Spouse","Child")))</f>
        <v/>
      </c>
      <c r="C227" s="85" t="str">
        <f>IF(TRIM('Entry Tab'!A228)="","",TRIM('Entry Tab'!A228))</f>
        <v/>
      </c>
      <c r="D227" s="85" t="str">
        <f>IF(TRIM('Entry Tab'!A228)="","",TRIM('Entry Tab'!B228))</f>
        <v/>
      </c>
      <c r="E227" s="69" t="str">
        <f>IF(B227="Subscriber",'Entry Tab'!L228,"")</f>
        <v/>
      </c>
      <c r="F227" s="86" t="str">
        <f>IF('Entry Tab'!F228="","",'Entry Tab'!F228)</f>
        <v/>
      </c>
      <c r="G227" s="85" t="str">
        <f>IF(TRIM('Entry Tab'!G228)="","",TRIM('Entry Tab'!G228))</f>
        <v/>
      </c>
      <c r="H227" s="36" t="str">
        <f>IF(TRIM('Entry Tab'!A228)="","",IF(B227&lt;&gt;"Subscriber","",IF(AND(B227="Subscriber",OR(TRIM('Entry Tab'!AO228)&lt;&gt;"",TRIM('Entry Tab'!AN228)&lt;&gt;"",TRIM('Entry Tab'!AP228)&lt;&gt;"")),$AP$1,"0")))</f>
        <v/>
      </c>
      <c r="I227" s="71" t="str">
        <f>IF(TRIM('Entry Tab'!A228)="","","N")</f>
        <v/>
      </c>
      <c r="J227" s="42" t="str">
        <f>IF(B227&lt;&gt;"Subscriber","",IF('Entry Tab'!W228="",'QRS Subscriber Census Converter'!T227,IF('Entry Tab'!W228="Spousal Coverage",8,IF('Entry Tab'!W228="Medicare",11,IF('Entry Tab'!W228="Health coverage through another job",9,IF(OR('Entry Tab'!W228="Do not want",'Entry Tab'!W228="Other (provide reason here)"),12,10))))))</f>
        <v/>
      </c>
      <c r="K227" s="42" t="str">
        <f>IF(TRIM('Entry Tab'!A228)="","",IF(B227&lt;&gt;"Subscriber","",IF(AND(B227="Subscriber",dental="No"),13,IF(TRIM('Entry Tab'!X228)&lt;&gt;"",IF('Entry Tab'!X228="Spousal Coverage",8,13),IF(Z227="","",Z227)))))</f>
        <v/>
      </c>
      <c r="L227" s="36" t="str">
        <f t="shared" si="33"/>
        <v/>
      </c>
      <c r="M227" s="36" t="str">
        <f>IF(B227&lt;&gt;"Subscriber","",IF(disability="No",0,IF(AND(B227="Subscriber",'Entry Tab'!AE228&lt;&gt;""),1,0)))</f>
        <v/>
      </c>
      <c r="N227" s="37" t="str">
        <f>IF(B227&lt;&gt;"Subscriber","",IF(AND(B227="Subscriber",otherLoc="No"),workZip,'Entry Tab'!P228))</f>
        <v/>
      </c>
      <c r="O227" s="112"/>
      <c r="P227" s="36" t="str">
        <f t="shared" si="41"/>
        <v/>
      </c>
      <c r="Q227" s="36" t="str">
        <f>IF('Entry Tab'!A228="","",IF(TRIM('Entry Tab'!E228)="","Subscriber",IF(OR(TRIM('Entry Tab'!E228)="Wife",TRIM('Entry Tab'!E228)="Husband"),"Spouse","Child")))</f>
        <v/>
      </c>
      <c r="R227" s="44" t="str">
        <f>IF(B227="","",IF('Entry Tab'!W228&lt;&gt;"",0,IF(Q227="Subscriber",1,IF(Q227="Spouse",1,0.01))))</f>
        <v/>
      </c>
      <c r="S227" s="44" t="str">
        <f t="shared" si="34"/>
        <v/>
      </c>
      <c r="T227" s="44" t="str">
        <f t="shared" si="35"/>
        <v/>
      </c>
      <c r="U227" s="113"/>
      <c r="V227" s="36" t="str">
        <f t="shared" si="42"/>
        <v/>
      </c>
      <c r="W227" s="36" t="str">
        <f>IF('Entry Tab'!A228="","",IF('Entry Tab'!X228&lt;&gt;"","Waive",IF(TRIM('Entry Tab'!E228)="","Subscriber",IF(OR(TRIM('Entry Tab'!E228)="Wife",TRIM('Entry Tab'!E228)="Husband"),"Spouse","Child"))))</f>
        <v/>
      </c>
      <c r="X227" s="44" t="str">
        <f t="shared" si="36"/>
        <v/>
      </c>
      <c r="Y227" s="44" t="str">
        <f t="shared" si="37"/>
        <v/>
      </c>
      <c r="Z227" s="44" t="str">
        <f t="shared" si="38"/>
        <v/>
      </c>
      <c r="AB227" s="36" t="str">
        <f t="shared" si="43"/>
        <v/>
      </c>
      <c r="AC227" s="36" t="str">
        <f>IF('Entry Tab'!A228="","",IF(TRIM('Entry Tab'!E228)="","Subscriber",IF(OR(TRIM('Entry Tab'!E228)="Wife",TRIM('Entry Tab'!E228)="Husband"),"Spouse","Child")))</f>
        <v/>
      </c>
      <c r="AD227" s="44" t="str">
        <f>IF(B227="","",IF('Entry Tab'!AC228="",0,1))</f>
        <v/>
      </c>
      <c r="AE227" s="44" t="str">
        <f t="shared" si="39"/>
        <v/>
      </c>
      <c r="AF227" s="44" t="str">
        <f>IF(AE227="","",IF(AC227&lt;&gt;"Subscriber","",IF('Entry Tab'!AC228="","0",AE227)))</f>
        <v/>
      </c>
    </row>
    <row r="228" spans="1:32" x14ac:dyDescent="0.2">
      <c r="A228" s="36" t="str">
        <f t="shared" si="40"/>
        <v/>
      </c>
      <c r="B228" s="36" t="str">
        <f>IF('Entry Tab'!A229="","",IF(TRIM('Entry Tab'!E229)="","Subscriber",IF(OR(TRIM('Entry Tab'!E229)="Wife",TRIM('Entry Tab'!E229)="Husband"),"Spouse","Child")))</f>
        <v/>
      </c>
      <c r="C228" s="85" t="str">
        <f>IF(TRIM('Entry Tab'!A229)="","",TRIM('Entry Tab'!A229))</f>
        <v/>
      </c>
      <c r="D228" s="85" t="str">
        <f>IF(TRIM('Entry Tab'!A229)="","",TRIM('Entry Tab'!B229))</f>
        <v/>
      </c>
      <c r="E228" s="69" t="str">
        <f>IF(B228="Subscriber",'Entry Tab'!L229,"")</f>
        <v/>
      </c>
      <c r="F228" s="86" t="str">
        <f>IF('Entry Tab'!F229="","",'Entry Tab'!F229)</f>
        <v/>
      </c>
      <c r="G228" s="85" t="str">
        <f>IF(TRIM('Entry Tab'!G229)="","",TRIM('Entry Tab'!G229))</f>
        <v/>
      </c>
      <c r="H228" s="36" t="str">
        <f>IF(TRIM('Entry Tab'!A229)="","",IF(B228&lt;&gt;"Subscriber","",IF(AND(B228="Subscriber",OR(TRIM('Entry Tab'!AO229)&lt;&gt;"",TRIM('Entry Tab'!AN229)&lt;&gt;"",TRIM('Entry Tab'!AP229)&lt;&gt;"")),$AP$1,"0")))</f>
        <v/>
      </c>
      <c r="I228" s="71" t="str">
        <f>IF(TRIM('Entry Tab'!A229)="","","N")</f>
        <v/>
      </c>
      <c r="J228" s="42" t="str">
        <f>IF(B228&lt;&gt;"Subscriber","",IF('Entry Tab'!W229="",'QRS Subscriber Census Converter'!T228,IF('Entry Tab'!W229="Spousal Coverage",8,IF('Entry Tab'!W229="Medicare",11,IF('Entry Tab'!W229="Health coverage through another job",9,IF(OR('Entry Tab'!W229="Do not want",'Entry Tab'!W229="Other (provide reason here)"),12,10))))))</f>
        <v/>
      </c>
      <c r="K228" s="42" t="str">
        <f>IF(TRIM('Entry Tab'!A229)="","",IF(B228&lt;&gt;"Subscriber","",IF(AND(B228="Subscriber",dental="No"),13,IF(TRIM('Entry Tab'!X229)&lt;&gt;"",IF('Entry Tab'!X229="Spousal Coverage",8,13),IF(Z228="","",Z228)))))</f>
        <v/>
      </c>
      <c r="L228" s="36" t="str">
        <f t="shared" si="33"/>
        <v/>
      </c>
      <c r="M228" s="36" t="str">
        <f>IF(B228&lt;&gt;"Subscriber","",IF(disability="No",0,IF(AND(B228="Subscriber",'Entry Tab'!AE229&lt;&gt;""),1,0)))</f>
        <v/>
      </c>
      <c r="N228" s="37" t="str">
        <f>IF(B228&lt;&gt;"Subscriber","",IF(AND(B228="Subscriber",otherLoc="No"),workZip,'Entry Tab'!P229))</f>
        <v/>
      </c>
      <c r="O228" s="112"/>
      <c r="P228" s="36" t="str">
        <f t="shared" si="41"/>
        <v/>
      </c>
      <c r="Q228" s="36" t="str">
        <f>IF('Entry Tab'!A229="","",IF(TRIM('Entry Tab'!E229)="","Subscriber",IF(OR(TRIM('Entry Tab'!E229)="Wife",TRIM('Entry Tab'!E229)="Husband"),"Spouse","Child")))</f>
        <v/>
      </c>
      <c r="R228" s="44" t="str">
        <f>IF(B228="","",IF('Entry Tab'!W229&lt;&gt;"",0,IF(Q228="Subscriber",1,IF(Q228="Spouse",1,0.01))))</f>
        <v/>
      </c>
      <c r="S228" s="44" t="str">
        <f t="shared" si="34"/>
        <v/>
      </c>
      <c r="T228" s="44" t="str">
        <f t="shared" si="35"/>
        <v/>
      </c>
      <c r="U228" s="113"/>
      <c r="V228" s="36" t="str">
        <f t="shared" si="42"/>
        <v/>
      </c>
      <c r="W228" s="36" t="str">
        <f>IF('Entry Tab'!A229="","",IF('Entry Tab'!X229&lt;&gt;"","Waive",IF(TRIM('Entry Tab'!E229)="","Subscriber",IF(OR(TRIM('Entry Tab'!E229)="Wife",TRIM('Entry Tab'!E229)="Husband"),"Spouse","Child"))))</f>
        <v/>
      </c>
      <c r="X228" s="44" t="str">
        <f t="shared" si="36"/>
        <v/>
      </c>
      <c r="Y228" s="44" t="str">
        <f t="shared" si="37"/>
        <v/>
      </c>
      <c r="Z228" s="44" t="str">
        <f t="shared" si="38"/>
        <v/>
      </c>
      <c r="AB228" s="36" t="str">
        <f t="shared" si="43"/>
        <v/>
      </c>
      <c r="AC228" s="36" t="str">
        <f>IF('Entry Tab'!A229="","",IF(TRIM('Entry Tab'!E229)="","Subscriber",IF(OR(TRIM('Entry Tab'!E229)="Wife",TRIM('Entry Tab'!E229)="Husband"),"Spouse","Child")))</f>
        <v/>
      </c>
      <c r="AD228" s="44" t="str">
        <f>IF(B228="","",IF('Entry Tab'!AC229="",0,1))</f>
        <v/>
      </c>
      <c r="AE228" s="44" t="str">
        <f t="shared" si="39"/>
        <v/>
      </c>
      <c r="AF228" s="44" t="str">
        <f>IF(AE228="","",IF(AC228&lt;&gt;"Subscriber","",IF('Entry Tab'!AC229="","0",AE228)))</f>
        <v/>
      </c>
    </row>
    <row r="229" spans="1:32" x14ac:dyDescent="0.2">
      <c r="A229" s="36" t="str">
        <f t="shared" si="40"/>
        <v/>
      </c>
      <c r="B229" s="36" t="str">
        <f>IF('Entry Tab'!A230="","",IF(TRIM('Entry Tab'!E230)="","Subscriber",IF(OR(TRIM('Entry Tab'!E230)="Wife",TRIM('Entry Tab'!E230)="Husband"),"Spouse","Child")))</f>
        <v/>
      </c>
      <c r="C229" s="85" t="str">
        <f>IF(TRIM('Entry Tab'!A230)="","",TRIM('Entry Tab'!A230))</f>
        <v/>
      </c>
      <c r="D229" s="85" t="str">
        <f>IF(TRIM('Entry Tab'!A230)="","",TRIM('Entry Tab'!B230))</f>
        <v/>
      </c>
      <c r="E229" s="69" t="str">
        <f>IF(B229="Subscriber",'Entry Tab'!L230,"")</f>
        <v/>
      </c>
      <c r="F229" s="86" t="str">
        <f>IF('Entry Tab'!F230="","",'Entry Tab'!F230)</f>
        <v/>
      </c>
      <c r="G229" s="85" t="str">
        <f>IF(TRIM('Entry Tab'!G230)="","",TRIM('Entry Tab'!G230))</f>
        <v/>
      </c>
      <c r="H229" s="36" t="str">
        <f>IF(TRIM('Entry Tab'!A230)="","",IF(B229&lt;&gt;"Subscriber","",IF(AND(B229="Subscriber",OR(TRIM('Entry Tab'!AO230)&lt;&gt;"",TRIM('Entry Tab'!AN230)&lt;&gt;"",TRIM('Entry Tab'!AP230)&lt;&gt;"")),$AP$1,"0")))</f>
        <v/>
      </c>
      <c r="I229" s="71" t="str">
        <f>IF(TRIM('Entry Tab'!A230)="","","N")</f>
        <v/>
      </c>
      <c r="J229" s="42" t="str">
        <f>IF(B229&lt;&gt;"Subscriber","",IF('Entry Tab'!W230="",'QRS Subscriber Census Converter'!T229,IF('Entry Tab'!W230="Spousal Coverage",8,IF('Entry Tab'!W230="Medicare",11,IF('Entry Tab'!W230="Health coverage through another job",9,IF(OR('Entry Tab'!W230="Do not want",'Entry Tab'!W230="Other (provide reason here)"),12,10))))))</f>
        <v/>
      </c>
      <c r="K229" s="42" t="str">
        <f>IF(TRIM('Entry Tab'!A230)="","",IF(B229&lt;&gt;"Subscriber","",IF(AND(B229="Subscriber",dental="No"),13,IF(TRIM('Entry Tab'!X230)&lt;&gt;"",IF('Entry Tab'!X230="Spousal Coverage",8,13),IF(Z229="","",Z229)))))</f>
        <v/>
      </c>
      <c r="L229" s="36" t="str">
        <f t="shared" si="33"/>
        <v/>
      </c>
      <c r="M229" s="36" t="str">
        <f>IF(B229&lt;&gt;"Subscriber","",IF(disability="No",0,IF(AND(B229="Subscriber",'Entry Tab'!AE230&lt;&gt;""),1,0)))</f>
        <v/>
      </c>
      <c r="N229" s="37" t="str">
        <f>IF(B229&lt;&gt;"Subscriber","",IF(AND(B229="Subscriber",otherLoc="No"),workZip,'Entry Tab'!P230))</f>
        <v/>
      </c>
      <c r="O229" s="112"/>
      <c r="P229" s="36" t="str">
        <f t="shared" si="41"/>
        <v/>
      </c>
      <c r="Q229" s="36" t="str">
        <f>IF('Entry Tab'!A230="","",IF(TRIM('Entry Tab'!E230)="","Subscriber",IF(OR(TRIM('Entry Tab'!E230)="Wife",TRIM('Entry Tab'!E230)="Husband"),"Spouse","Child")))</f>
        <v/>
      </c>
      <c r="R229" s="44" t="str">
        <f>IF(B229="","",IF('Entry Tab'!W230&lt;&gt;"",0,IF(Q229="Subscriber",1,IF(Q229="Spouse",1,0.01))))</f>
        <v/>
      </c>
      <c r="S229" s="44" t="str">
        <f t="shared" si="34"/>
        <v/>
      </c>
      <c r="T229" s="44" t="str">
        <f t="shared" si="35"/>
        <v/>
      </c>
      <c r="U229" s="113"/>
      <c r="V229" s="36" t="str">
        <f t="shared" si="42"/>
        <v/>
      </c>
      <c r="W229" s="36" t="str">
        <f>IF('Entry Tab'!A230="","",IF('Entry Tab'!X230&lt;&gt;"","Waive",IF(TRIM('Entry Tab'!E230)="","Subscriber",IF(OR(TRIM('Entry Tab'!E230)="Wife",TRIM('Entry Tab'!E230)="Husband"),"Spouse","Child"))))</f>
        <v/>
      </c>
      <c r="X229" s="44" t="str">
        <f t="shared" si="36"/>
        <v/>
      </c>
      <c r="Y229" s="44" t="str">
        <f t="shared" si="37"/>
        <v/>
      </c>
      <c r="Z229" s="44" t="str">
        <f t="shared" si="38"/>
        <v/>
      </c>
      <c r="AB229" s="36" t="str">
        <f t="shared" si="43"/>
        <v/>
      </c>
      <c r="AC229" s="36" t="str">
        <f>IF('Entry Tab'!A230="","",IF(TRIM('Entry Tab'!E230)="","Subscriber",IF(OR(TRIM('Entry Tab'!E230)="Wife",TRIM('Entry Tab'!E230)="Husband"),"Spouse","Child")))</f>
        <v/>
      </c>
      <c r="AD229" s="44" t="str">
        <f>IF(B229="","",IF('Entry Tab'!AC230="",0,1))</f>
        <v/>
      </c>
      <c r="AE229" s="44" t="str">
        <f t="shared" si="39"/>
        <v/>
      </c>
      <c r="AF229" s="44" t="str">
        <f>IF(AE229="","",IF(AC229&lt;&gt;"Subscriber","",IF('Entry Tab'!AC230="","0",AE229)))</f>
        <v/>
      </c>
    </row>
    <row r="230" spans="1:32" x14ac:dyDescent="0.2">
      <c r="A230" s="36" t="str">
        <f t="shared" si="40"/>
        <v/>
      </c>
      <c r="B230" s="36" t="str">
        <f>IF('Entry Tab'!A231="","",IF(TRIM('Entry Tab'!E231)="","Subscriber",IF(OR(TRIM('Entry Tab'!E231)="Wife",TRIM('Entry Tab'!E231)="Husband"),"Spouse","Child")))</f>
        <v/>
      </c>
      <c r="C230" s="85" t="str">
        <f>IF(TRIM('Entry Tab'!A231)="","",TRIM('Entry Tab'!A231))</f>
        <v/>
      </c>
      <c r="D230" s="85" t="str">
        <f>IF(TRIM('Entry Tab'!A231)="","",TRIM('Entry Tab'!B231))</f>
        <v/>
      </c>
      <c r="E230" s="69" t="str">
        <f>IF(B230="Subscriber",'Entry Tab'!L231,"")</f>
        <v/>
      </c>
      <c r="F230" s="86" t="str">
        <f>IF('Entry Tab'!F231="","",'Entry Tab'!F231)</f>
        <v/>
      </c>
      <c r="G230" s="85" t="str">
        <f>IF(TRIM('Entry Tab'!G231)="","",TRIM('Entry Tab'!G231))</f>
        <v/>
      </c>
      <c r="H230" s="36" t="str">
        <f>IF(TRIM('Entry Tab'!A231)="","",IF(B230&lt;&gt;"Subscriber","",IF(AND(B230="Subscriber",OR(TRIM('Entry Tab'!AO231)&lt;&gt;"",TRIM('Entry Tab'!AN231)&lt;&gt;"",TRIM('Entry Tab'!AP231)&lt;&gt;"")),$AP$1,"0")))</f>
        <v/>
      </c>
      <c r="I230" s="71" t="str">
        <f>IF(TRIM('Entry Tab'!A231)="","","N")</f>
        <v/>
      </c>
      <c r="J230" s="42" t="str">
        <f>IF(B230&lt;&gt;"Subscriber","",IF('Entry Tab'!W231="",'QRS Subscriber Census Converter'!T230,IF('Entry Tab'!W231="Spousal Coverage",8,IF('Entry Tab'!W231="Medicare",11,IF('Entry Tab'!W231="Health coverage through another job",9,IF(OR('Entry Tab'!W231="Do not want",'Entry Tab'!W231="Other (provide reason here)"),12,10))))))</f>
        <v/>
      </c>
      <c r="K230" s="42" t="str">
        <f>IF(TRIM('Entry Tab'!A231)="","",IF(B230&lt;&gt;"Subscriber","",IF(AND(B230="Subscriber",dental="No"),13,IF(TRIM('Entry Tab'!X231)&lt;&gt;"",IF('Entry Tab'!X231="Spousal Coverage",8,13),IF(Z230="","",Z230)))))</f>
        <v/>
      </c>
      <c r="L230" s="36" t="str">
        <f t="shared" si="33"/>
        <v/>
      </c>
      <c r="M230" s="36" t="str">
        <f>IF(B230&lt;&gt;"Subscriber","",IF(disability="No",0,IF(AND(B230="Subscriber",'Entry Tab'!AE231&lt;&gt;""),1,0)))</f>
        <v/>
      </c>
      <c r="N230" s="37" t="str">
        <f>IF(B230&lt;&gt;"Subscriber","",IF(AND(B230="Subscriber",otherLoc="No"),workZip,'Entry Tab'!P231))</f>
        <v/>
      </c>
      <c r="O230" s="112"/>
      <c r="P230" s="36" t="str">
        <f t="shared" si="41"/>
        <v/>
      </c>
      <c r="Q230" s="36" t="str">
        <f>IF('Entry Tab'!A231="","",IF(TRIM('Entry Tab'!E231)="","Subscriber",IF(OR(TRIM('Entry Tab'!E231)="Wife",TRIM('Entry Tab'!E231)="Husband"),"Spouse","Child")))</f>
        <v/>
      </c>
      <c r="R230" s="44" t="str">
        <f>IF(B230="","",IF('Entry Tab'!W231&lt;&gt;"",0,IF(Q230="Subscriber",1,IF(Q230="Spouse",1,0.01))))</f>
        <v/>
      </c>
      <c r="S230" s="44" t="str">
        <f t="shared" si="34"/>
        <v/>
      </c>
      <c r="T230" s="44" t="str">
        <f t="shared" si="35"/>
        <v/>
      </c>
      <c r="U230" s="113"/>
      <c r="V230" s="36" t="str">
        <f t="shared" si="42"/>
        <v/>
      </c>
      <c r="W230" s="36" t="str">
        <f>IF('Entry Tab'!A231="","",IF('Entry Tab'!X231&lt;&gt;"","Waive",IF(TRIM('Entry Tab'!E231)="","Subscriber",IF(OR(TRIM('Entry Tab'!E231)="Wife",TRIM('Entry Tab'!E231)="Husband"),"Spouse","Child"))))</f>
        <v/>
      </c>
      <c r="X230" s="44" t="str">
        <f t="shared" si="36"/>
        <v/>
      </c>
      <c r="Y230" s="44" t="str">
        <f t="shared" si="37"/>
        <v/>
      </c>
      <c r="Z230" s="44" t="str">
        <f t="shared" si="38"/>
        <v/>
      </c>
      <c r="AB230" s="36" t="str">
        <f t="shared" si="43"/>
        <v/>
      </c>
      <c r="AC230" s="36" t="str">
        <f>IF('Entry Tab'!A231="","",IF(TRIM('Entry Tab'!E231)="","Subscriber",IF(OR(TRIM('Entry Tab'!E231)="Wife",TRIM('Entry Tab'!E231)="Husband"),"Spouse","Child")))</f>
        <v/>
      </c>
      <c r="AD230" s="44" t="str">
        <f>IF(B230="","",IF('Entry Tab'!AC231="",0,1))</f>
        <v/>
      </c>
      <c r="AE230" s="44" t="str">
        <f t="shared" si="39"/>
        <v/>
      </c>
      <c r="AF230" s="44" t="str">
        <f>IF(AE230="","",IF(AC230&lt;&gt;"Subscriber","",IF('Entry Tab'!AC231="","0",AE230)))</f>
        <v/>
      </c>
    </row>
    <row r="231" spans="1:32" x14ac:dyDescent="0.2">
      <c r="A231" s="36" t="str">
        <f t="shared" si="40"/>
        <v/>
      </c>
      <c r="B231" s="36" t="str">
        <f>IF('Entry Tab'!A232="","",IF(TRIM('Entry Tab'!E232)="","Subscriber",IF(OR(TRIM('Entry Tab'!E232)="Wife",TRIM('Entry Tab'!E232)="Husband"),"Spouse","Child")))</f>
        <v/>
      </c>
      <c r="C231" s="85" t="str">
        <f>IF(TRIM('Entry Tab'!A232)="","",TRIM('Entry Tab'!A232))</f>
        <v/>
      </c>
      <c r="D231" s="85" t="str">
        <f>IF(TRIM('Entry Tab'!A232)="","",TRIM('Entry Tab'!B232))</f>
        <v/>
      </c>
      <c r="E231" s="69" t="str">
        <f>IF(B231="Subscriber",'Entry Tab'!L232,"")</f>
        <v/>
      </c>
      <c r="F231" s="86" t="str">
        <f>IF('Entry Tab'!F232="","",'Entry Tab'!F232)</f>
        <v/>
      </c>
      <c r="G231" s="85" t="str">
        <f>IF(TRIM('Entry Tab'!G232)="","",TRIM('Entry Tab'!G232))</f>
        <v/>
      </c>
      <c r="H231" s="36" t="str">
        <f>IF(TRIM('Entry Tab'!A232)="","",IF(B231&lt;&gt;"Subscriber","",IF(AND(B231="Subscriber",OR(TRIM('Entry Tab'!AO232)&lt;&gt;"",TRIM('Entry Tab'!AN232)&lt;&gt;"",TRIM('Entry Tab'!AP232)&lt;&gt;"")),$AP$1,"0")))</f>
        <v/>
      </c>
      <c r="I231" s="71" t="str">
        <f>IF(TRIM('Entry Tab'!A232)="","","N")</f>
        <v/>
      </c>
      <c r="J231" s="42" t="str">
        <f>IF(B231&lt;&gt;"Subscriber","",IF('Entry Tab'!W232="",'QRS Subscriber Census Converter'!T231,IF('Entry Tab'!W232="Spousal Coverage",8,IF('Entry Tab'!W232="Medicare",11,IF('Entry Tab'!W232="Health coverage through another job",9,IF(OR('Entry Tab'!W232="Do not want",'Entry Tab'!W232="Other (provide reason here)"),12,10))))))</f>
        <v/>
      </c>
      <c r="K231" s="42" t="str">
        <f>IF(TRIM('Entry Tab'!A232)="","",IF(B231&lt;&gt;"Subscriber","",IF(AND(B231="Subscriber",dental="No"),13,IF(TRIM('Entry Tab'!X232)&lt;&gt;"",IF('Entry Tab'!X232="Spousal Coverage",8,13),IF(Z231="","",Z231)))))</f>
        <v/>
      </c>
      <c r="L231" s="36" t="str">
        <f t="shared" si="33"/>
        <v/>
      </c>
      <c r="M231" s="36" t="str">
        <f>IF(B231&lt;&gt;"Subscriber","",IF(disability="No",0,IF(AND(B231="Subscriber",'Entry Tab'!AE232&lt;&gt;""),1,0)))</f>
        <v/>
      </c>
      <c r="N231" s="37" t="str">
        <f>IF(B231&lt;&gt;"Subscriber","",IF(AND(B231="Subscriber",otherLoc="No"),workZip,'Entry Tab'!P232))</f>
        <v/>
      </c>
      <c r="O231" s="112"/>
      <c r="P231" s="36" t="str">
        <f t="shared" si="41"/>
        <v/>
      </c>
      <c r="Q231" s="36" t="str">
        <f>IF('Entry Tab'!A232="","",IF(TRIM('Entry Tab'!E232)="","Subscriber",IF(OR(TRIM('Entry Tab'!E232)="Wife",TRIM('Entry Tab'!E232)="Husband"),"Spouse","Child")))</f>
        <v/>
      </c>
      <c r="R231" s="44" t="str">
        <f>IF(B231="","",IF('Entry Tab'!W232&lt;&gt;"",0,IF(Q231="Subscriber",1,IF(Q231="Spouse",1,0.01))))</f>
        <v/>
      </c>
      <c r="S231" s="44" t="str">
        <f t="shared" si="34"/>
        <v/>
      </c>
      <c r="T231" s="44" t="str">
        <f t="shared" si="35"/>
        <v/>
      </c>
      <c r="U231" s="113"/>
      <c r="V231" s="36" t="str">
        <f t="shared" si="42"/>
        <v/>
      </c>
      <c r="W231" s="36" t="str">
        <f>IF('Entry Tab'!A232="","",IF('Entry Tab'!X232&lt;&gt;"","Waive",IF(TRIM('Entry Tab'!E232)="","Subscriber",IF(OR(TRIM('Entry Tab'!E232)="Wife",TRIM('Entry Tab'!E232)="Husband"),"Spouse","Child"))))</f>
        <v/>
      </c>
      <c r="X231" s="44" t="str">
        <f t="shared" si="36"/>
        <v/>
      </c>
      <c r="Y231" s="44" t="str">
        <f t="shared" si="37"/>
        <v/>
      </c>
      <c r="Z231" s="44" t="str">
        <f t="shared" si="38"/>
        <v/>
      </c>
      <c r="AB231" s="36" t="str">
        <f t="shared" si="43"/>
        <v/>
      </c>
      <c r="AC231" s="36" t="str">
        <f>IF('Entry Tab'!A232="","",IF(TRIM('Entry Tab'!E232)="","Subscriber",IF(OR(TRIM('Entry Tab'!E232)="Wife",TRIM('Entry Tab'!E232)="Husband"),"Spouse","Child")))</f>
        <v/>
      </c>
      <c r="AD231" s="44" t="str">
        <f>IF(B231="","",IF('Entry Tab'!AC232="",0,1))</f>
        <v/>
      </c>
      <c r="AE231" s="44" t="str">
        <f t="shared" si="39"/>
        <v/>
      </c>
      <c r="AF231" s="44" t="str">
        <f>IF(AE231="","",IF(AC231&lt;&gt;"Subscriber","",IF('Entry Tab'!AC232="","0",AE231)))</f>
        <v/>
      </c>
    </row>
    <row r="232" spans="1:32" x14ac:dyDescent="0.2">
      <c r="A232" s="36" t="str">
        <f t="shared" si="40"/>
        <v/>
      </c>
      <c r="B232" s="36" t="str">
        <f>IF('Entry Tab'!A233="","",IF(TRIM('Entry Tab'!E233)="","Subscriber",IF(OR(TRIM('Entry Tab'!E233)="Wife",TRIM('Entry Tab'!E233)="Husband"),"Spouse","Child")))</f>
        <v/>
      </c>
      <c r="C232" s="85" t="str">
        <f>IF(TRIM('Entry Tab'!A233)="","",TRIM('Entry Tab'!A233))</f>
        <v/>
      </c>
      <c r="D232" s="85" t="str">
        <f>IF(TRIM('Entry Tab'!A233)="","",TRIM('Entry Tab'!B233))</f>
        <v/>
      </c>
      <c r="E232" s="69" t="str">
        <f>IF(B232="Subscriber",'Entry Tab'!L233,"")</f>
        <v/>
      </c>
      <c r="F232" s="86" t="str">
        <f>IF('Entry Tab'!F233="","",'Entry Tab'!F233)</f>
        <v/>
      </c>
      <c r="G232" s="85" t="str">
        <f>IF(TRIM('Entry Tab'!G233)="","",TRIM('Entry Tab'!G233))</f>
        <v/>
      </c>
      <c r="H232" s="36" t="str">
        <f>IF(TRIM('Entry Tab'!A233)="","",IF(B232&lt;&gt;"Subscriber","",IF(AND(B232="Subscriber",OR(TRIM('Entry Tab'!AO233)&lt;&gt;"",TRIM('Entry Tab'!AN233)&lt;&gt;"",TRIM('Entry Tab'!AP233)&lt;&gt;"")),$AP$1,"0")))</f>
        <v/>
      </c>
      <c r="I232" s="71" t="str">
        <f>IF(TRIM('Entry Tab'!A233)="","","N")</f>
        <v/>
      </c>
      <c r="J232" s="42" t="str">
        <f>IF(B232&lt;&gt;"Subscriber","",IF('Entry Tab'!W233="",'QRS Subscriber Census Converter'!T232,IF('Entry Tab'!W233="Spousal Coverage",8,IF('Entry Tab'!W233="Medicare",11,IF('Entry Tab'!W233="Health coverage through another job",9,IF(OR('Entry Tab'!W233="Do not want",'Entry Tab'!W233="Other (provide reason here)"),12,10))))))</f>
        <v/>
      </c>
      <c r="K232" s="42" t="str">
        <f>IF(TRIM('Entry Tab'!A233)="","",IF(B232&lt;&gt;"Subscriber","",IF(AND(B232="Subscriber",dental="No"),13,IF(TRIM('Entry Tab'!X233)&lt;&gt;"",IF('Entry Tab'!X233="Spousal Coverage",8,13),IF(Z232="","",Z232)))))</f>
        <v/>
      </c>
      <c r="L232" s="36" t="str">
        <f t="shared" si="33"/>
        <v/>
      </c>
      <c r="M232" s="36" t="str">
        <f>IF(B232&lt;&gt;"Subscriber","",IF(disability="No",0,IF(AND(B232="Subscriber",'Entry Tab'!AE233&lt;&gt;""),1,0)))</f>
        <v/>
      </c>
      <c r="N232" s="37" t="str">
        <f>IF(B232&lt;&gt;"Subscriber","",IF(AND(B232="Subscriber",otherLoc="No"),workZip,'Entry Tab'!P233))</f>
        <v/>
      </c>
      <c r="O232" s="112"/>
      <c r="P232" s="36" t="str">
        <f t="shared" si="41"/>
        <v/>
      </c>
      <c r="Q232" s="36" t="str">
        <f>IF('Entry Tab'!A233="","",IF(TRIM('Entry Tab'!E233)="","Subscriber",IF(OR(TRIM('Entry Tab'!E233)="Wife",TRIM('Entry Tab'!E233)="Husband"),"Spouse","Child")))</f>
        <v/>
      </c>
      <c r="R232" s="44" t="str">
        <f>IF(B232="","",IF('Entry Tab'!W233&lt;&gt;"",0,IF(Q232="Subscriber",1,IF(Q232="Spouse",1,0.01))))</f>
        <v/>
      </c>
      <c r="S232" s="44" t="str">
        <f t="shared" si="34"/>
        <v/>
      </c>
      <c r="T232" s="44" t="str">
        <f t="shared" si="35"/>
        <v/>
      </c>
      <c r="U232" s="113"/>
      <c r="V232" s="36" t="str">
        <f t="shared" si="42"/>
        <v/>
      </c>
      <c r="W232" s="36" t="str">
        <f>IF('Entry Tab'!A233="","",IF('Entry Tab'!X233&lt;&gt;"","Waive",IF(TRIM('Entry Tab'!E233)="","Subscriber",IF(OR(TRIM('Entry Tab'!E233)="Wife",TRIM('Entry Tab'!E233)="Husband"),"Spouse","Child"))))</f>
        <v/>
      </c>
      <c r="X232" s="44" t="str">
        <f t="shared" si="36"/>
        <v/>
      </c>
      <c r="Y232" s="44" t="str">
        <f t="shared" si="37"/>
        <v/>
      </c>
      <c r="Z232" s="44" t="str">
        <f t="shared" si="38"/>
        <v/>
      </c>
      <c r="AB232" s="36" t="str">
        <f t="shared" si="43"/>
        <v/>
      </c>
      <c r="AC232" s="36" t="str">
        <f>IF('Entry Tab'!A233="","",IF(TRIM('Entry Tab'!E233)="","Subscriber",IF(OR(TRIM('Entry Tab'!E233)="Wife",TRIM('Entry Tab'!E233)="Husband"),"Spouse","Child")))</f>
        <v/>
      </c>
      <c r="AD232" s="44" t="str">
        <f>IF(B232="","",IF('Entry Tab'!AC233="",0,1))</f>
        <v/>
      </c>
      <c r="AE232" s="44" t="str">
        <f t="shared" si="39"/>
        <v/>
      </c>
      <c r="AF232" s="44" t="str">
        <f>IF(AE232="","",IF(AC232&lt;&gt;"Subscriber","",IF('Entry Tab'!AC233="","0",AE232)))</f>
        <v/>
      </c>
    </row>
    <row r="233" spans="1:32" x14ac:dyDescent="0.2">
      <c r="A233" s="36" t="str">
        <f t="shared" si="40"/>
        <v/>
      </c>
      <c r="B233" s="36" t="str">
        <f>IF('Entry Tab'!A234="","",IF(TRIM('Entry Tab'!E234)="","Subscriber",IF(OR(TRIM('Entry Tab'!E234)="Wife",TRIM('Entry Tab'!E234)="Husband"),"Spouse","Child")))</f>
        <v/>
      </c>
      <c r="C233" s="85" t="str">
        <f>IF(TRIM('Entry Tab'!A234)="","",TRIM('Entry Tab'!A234))</f>
        <v/>
      </c>
      <c r="D233" s="85" t="str">
        <f>IF(TRIM('Entry Tab'!A234)="","",TRIM('Entry Tab'!B234))</f>
        <v/>
      </c>
      <c r="E233" s="69" t="str">
        <f>IF(B233="Subscriber",'Entry Tab'!L234,"")</f>
        <v/>
      </c>
      <c r="F233" s="86" t="str">
        <f>IF('Entry Tab'!F234="","",'Entry Tab'!F234)</f>
        <v/>
      </c>
      <c r="G233" s="85" t="str">
        <f>IF(TRIM('Entry Tab'!G234)="","",TRIM('Entry Tab'!G234))</f>
        <v/>
      </c>
      <c r="H233" s="36" t="str">
        <f>IF(TRIM('Entry Tab'!A234)="","",IF(B233&lt;&gt;"Subscriber","",IF(AND(B233="Subscriber",OR(TRIM('Entry Tab'!AO234)&lt;&gt;"",TRIM('Entry Tab'!AN234)&lt;&gt;"",TRIM('Entry Tab'!AP234)&lt;&gt;"")),$AP$1,"0")))</f>
        <v/>
      </c>
      <c r="I233" s="71" t="str">
        <f>IF(TRIM('Entry Tab'!A234)="","","N")</f>
        <v/>
      </c>
      <c r="J233" s="42" t="str">
        <f>IF(B233&lt;&gt;"Subscriber","",IF('Entry Tab'!W234="",'QRS Subscriber Census Converter'!T233,IF('Entry Tab'!W234="Spousal Coverage",8,IF('Entry Tab'!W234="Medicare",11,IF('Entry Tab'!W234="Health coverage through another job",9,IF(OR('Entry Tab'!W234="Do not want",'Entry Tab'!W234="Other (provide reason here)"),12,10))))))</f>
        <v/>
      </c>
      <c r="K233" s="42" t="str">
        <f>IF(TRIM('Entry Tab'!A234)="","",IF(B233&lt;&gt;"Subscriber","",IF(AND(B233="Subscriber",dental="No"),13,IF(TRIM('Entry Tab'!X234)&lt;&gt;"",IF('Entry Tab'!X234="Spousal Coverage",8,13),IF(Z233="","",Z233)))))</f>
        <v/>
      </c>
      <c r="L233" s="36" t="str">
        <f t="shared" si="33"/>
        <v/>
      </c>
      <c r="M233" s="36" t="str">
        <f>IF(B233&lt;&gt;"Subscriber","",IF(disability="No",0,IF(AND(B233="Subscriber",'Entry Tab'!AE234&lt;&gt;""),1,0)))</f>
        <v/>
      </c>
      <c r="N233" s="37" t="str">
        <f>IF(B233&lt;&gt;"Subscriber","",IF(AND(B233="Subscriber",otherLoc="No"),workZip,'Entry Tab'!P234))</f>
        <v/>
      </c>
      <c r="O233" s="112"/>
      <c r="P233" s="36" t="str">
        <f t="shared" si="41"/>
        <v/>
      </c>
      <c r="Q233" s="36" t="str">
        <f>IF('Entry Tab'!A234="","",IF(TRIM('Entry Tab'!E234)="","Subscriber",IF(OR(TRIM('Entry Tab'!E234)="Wife",TRIM('Entry Tab'!E234)="Husband"),"Spouse","Child")))</f>
        <v/>
      </c>
      <c r="R233" s="44" t="str">
        <f>IF(B233="","",IF('Entry Tab'!W234&lt;&gt;"",0,IF(Q233="Subscriber",1,IF(Q233="Spouse",1,0.01))))</f>
        <v/>
      </c>
      <c r="S233" s="44" t="str">
        <f t="shared" si="34"/>
        <v/>
      </c>
      <c r="T233" s="44" t="str">
        <f t="shared" si="35"/>
        <v/>
      </c>
      <c r="U233" s="113"/>
      <c r="V233" s="36" t="str">
        <f t="shared" si="42"/>
        <v/>
      </c>
      <c r="W233" s="36" t="str">
        <f>IF('Entry Tab'!A234="","",IF('Entry Tab'!X234&lt;&gt;"","Waive",IF(TRIM('Entry Tab'!E234)="","Subscriber",IF(OR(TRIM('Entry Tab'!E234)="Wife",TRIM('Entry Tab'!E234)="Husband"),"Spouse","Child"))))</f>
        <v/>
      </c>
      <c r="X233" s="44" t="str">
        <f t="shared" si="36"/>
        <v/>
      </c>
      <c r="Y233" s="44" t="str">
        <f t="shared" si="37"/>
        <v/>
      </c>
      <c r="Z233" s="44" t="str">
        <f t="shared" si="38"/>
        <v/>
      </c>
      <c r="AB233" s="36" t="str">
        <f t="shared" si="43"/>
        <v/>
      </c>
      <c r="AC233" s="36" t="str">
        <f>IF('Entry Tab'!A234="","",IF(TRIM('Entry Tab'!E234)="","Subscriber",IF(OR(TRIM('Entry Tab'!E234)="Wife",TRIM('Entry Tab'!E234)="Husband"),"Spouse","Child")))</f>
        <v/>
      </c>
      <c r="AD233" s="44" t="str">
        <f>IF(B233="","",IF('Entry Tab'!AC234="",0,1))</f>
        <v/>
      </c>
      <c r="AE233" s="44" t="str">
        <f t="shared" si="39"/>
        <v/>
      </c>
      <c r="AF233" s="44" t="str">
        <f>IF(AE233="","",IF(AC233&lt;&gt;"Subscriber","",IF('Entry Tab'!AC234="","0",AE233)))</f>
        <v/>
      </c>
    </row>
    <row r="234" spans="1:32" x14ac:dyDescent="0.2">
      <c r="A234" s="36" t="str">
        <f t="shared" si="40"/>
        <v/>
      </c>
      <c r="B234" s="36" t="str">
        <f>IF('Entry Tab'!A235="","",IF(TRIM('Entry Tab'!E235)="","Subscriber",IF(OR(TRIM('Entry Tab'!E235)="Wife",TRIM('Entry Tab'!E235)="Husband"),"Spouse","Child")))</f>
        <v/>
      </c>
      <c r="C234" s="85" t="str">
        <f>IF(TRIM('Entry Tab'!A235)="","",TRIM('Entry Tab'!A235))</f>
        <v/>
      </c>
      <c r="D234" s="85" t="str">
        <f>IF(TRIM('Entry Tab'!A235)="","",TRIM('Entry Tab'!B235))</f>
        <v/>
      </c>
      <c r="E234" s="69" t="str">
        <f>IF(B234="Subscriber",'Entry Tab'!L235,"")</f>
        <v/>
      </c>
      <c r="F234" s="86" t="str">
        <f>IF('Entry Tab'!F235="","",'Entry Tab'!F235)</f>
        <v/>
      </c>
      <c r="G234" s="85" t="str">
        <f>IF(TRIM('Entry Tab'!G235)="","",TRIM('Entry Tab'!G235))</f>
        <v/>
      </c>
      <c r="H234" s="36" t="str">
        <f>IF(TRIM('Entry Tab'!A235)="","",IF(B234&lt;&gt;"Subscriber","",IF(AND(B234="Subscriber",OR(TRIM('Entry Tab'!AO235)&lt;&gt;"",TRIM('Entry Tab'!AN235)&lt;&gt;"",TRIM('Entry Tab'!AP235)&lt;&gt;"")),$AP$1,"0")))</f>
        <v/>
      </c>
      <c r="I234" s="71" t="str">
        <f>IF(TRIM('Entry Tab'!A235)="","","N")</f>
        <v/>
      </c>
      <c r="J234" s="42" t="str">
        <f>IF(B234&lt;&gt;"Subscriber","",IF('Entry Tab'!W235="",'QRS Subscriber Census Converter'!T234,IF('Entry Tab'!W235="Spousal Coverage",8,IF('Entry Tab'!W235="Medicare",11,IF('Entry Tab'!W235="Health coverage through another job",9,IF(OR('Entry Tab'!W235="Do not want",'Entry Tab'!W235="Other (provide reason here)"),12,10))))))</f>
        <v/>
      </c>
      <c r="K234" s="42" t="str">
        <f>IF(TRIM('Entry Tab'!A235)="","",IF(B234&lt;&gt;"Subscriber","",IF(AND(B234="Subscriber",dental="No"),13,IF(TRIM('Entry Tab'!X235)&lt;&gt;"",IF('Entry Tab'!X235="Spousal Coverage",8,13),IF(Z234="","",Z234)))))</f>
        <v/>
      </c>
      <c r="L234" s="36" t="str">
        <f t="shared" si="33"/>
        <v/>
      </c>
      <c r="M234" s="36" t="str">
        <f>IF(B234&lt;&gt;"Subscriber","",IF(disability="No",0,IF(AND(B234="Subscriber",'Entry Tab'!AE235&lt;&gt;""),1,0)))</f>
        <v/>
      </c>
      <c r="N234" s="37" t="str">
        <f>IF(B234&lt;&gt;"Subscriber","",IF(AND(B234="Subscriber",otherLoc="No"),workZip,'Entry Tab'!P235))</f>
        <v/>
      </c>
      <c r="O234" s="112"/>
      <c r="P234" s="36" t="str">
        <f t="shared" si="41"/>
        <v/>
      </c>
      <c r="Q234" s="36" t="str">
        <f>IF('Entry Tab'!A235="","",IF(TRIM('Entry Tab'!E235)="","Subscriber",IF(OR(TRIM('Entry Tab'!E235)="Wife",TRIM('Entry Tab'!E235)="Husband"),"Spouse","Child")))</f>
        <v/>
      </c>
      <c r="R234" s="44" t="str">
        <f>IF(B234="","",IF('Entry Tab'!W235&lt;&gt;"",0,IF(Q234="Subscriber",1,IF(Q234="Spouse",1,0.01))))</f>
        <v/>
      </c>
      <c r="S234" s="44" t="str">
        <f t="shared" si="34"/>
        <v/>
      </c>
      <c r="T234" s="44" t="str">
        <f t="shared" si="35"/>
        <v/>
      </c>
      <c r="U234" s="113"/>
      <c r="V234" s="36" t="str">
        <f t="shared" si="42"/>
        <v/>
      </c>
      <c r="W234" s="36" t="str">
        <f>IF('Entry Tab'!A235="","",IF('Entry Tab'!X235&lt;&gt;"","Waive",IF(TRIM('Entry Tab'!E235)="","Subscriber",IF(OR(TRIM('Entry Tab'!E235)="Wife",TRIM('Entry Tab'!E235)="Husband"),"Spouse","Child"))))</f>
        <v/>
      </c>
      <c r="X234" s="44" t="str">
        <f t="shared" si="36"/>
        <v/>
      </c>
      <c r="Y234" s="44" t="str">
        <f t="shared" si="37"/>
        <v/>
      </c>
      <c r="Z234" s="44" t="str">
        <f t="shared" si="38"/>
        <v/>
      </c>
      <c r="AB234" s="36" t="str">
        <f t="shared" si="43"/>
        <v/>
      </c>
      <c r="AC234" s="36" t="str">
        <f>IF('Entry Tab'!A235="","",IF(TRIM('Entry Tab'!E235)="","Subscriber",IF(OR(TRIM('Entry Tab'!E235)="Wife",TRIM('Entry Tab'!E235)="Husband"),"Spouse","Child")))</f>
        <v/>
      </c>
      <c r="AD234" s="44" t="str">
        <f>IF(B234="","",IF('Entry Tab'!AC235="",0,1))</f>
        <v/>
      </c>
      <c r="AE234" s="44" t="str">
        <f t="shared" si="39"/>
        <v/>
      </c>
      <c r="AF234" s="44" t="str">
        <f>IF(AE234="","",IF(AC234&lt;&gt;"Subscriber","",IF('Entry Tab'!AC235="","0",AE234)))</f>
        <v/>
      </c>
    </row>
    <row r="235" spans="1:32" x14ac:dyDescent="0.2">
      <c r="A235" s="36" t="str">
        <f t="shared" si="40"/>
        <v/>
      </c>
      <c r="B235" s="36" t="str">
        <f>IF('Entry Tab'!A236="","",IF(TRIM('Entry Tab'!E236)="","Subscriber",IF(OR(TRIM('Entry Tab'!E236)="Wife",TRIM('Entry Tab'!E236)="Husband"),"Spouse","Child")))</f>
        <v/>
      </c>
      <c r="C235" s="85" t="str">
        <f>IF(TRIM('Entry Tab'!A236)="","",TRIM('Entry Tab'!A236))</f>
        <v/>
      </c>
      <c r="D235" s="85" t="str">
        <f>IF(TRIM('Entry Tab'!A236)="","",TRIM('Entry Tab'!B236))</f>
        <v/>
      </c>
      <c r="E235" s="69" t="str">
        <f>IF(B235="Subscriber",'Entry Tab'!L236,"")</f>
        <v/>
      </c>
      <c r="F235" s="86" t="str">
        <f>IF('Entry Tab'!F236="","",'Entry Tab'!F236)</f>
        <v/>
      </c>
      <c r="G235" s="85" t="str">
        <f>IF(TRIM('Entry Tab'!G236)="","",TRIM('Entry Tab'!G236))</f>
        <v/>
      </c>
      <c r="H235" s="36" t="str">
        <f>IF(TRIM('Entry Tab'!A236)="","",IF(B235&lt;&gt;"Subscriber","",IF(AND(B235="Subscriber",OR(TRIM('Entry Tab'!AO236)&lt;&gt;"",TRIM('Entry Tab'!AN236)&lt;&gt;"",TRIM('Entry Tab'!AP236)&lt;&gt;"")),$AP$1,"0")))</f>
        <v/>
      </c>
      <c r="I235" s="71" t="str">
        <f>IF(TRIM('Entry Tab'!A236)="","","N")</f>
        <v/>
      </c>
      <c r="J235" s="42" t="str">
        <f>IF(B235&lt;&gt;"Subscriber","",IF('Entry Tab'!W236="",'QRS Subscriber Census Converter'!T235,IF('Entry Tab'!W236="Spousal Coverage",8,IF('Entry Tab'!W236="Medicare",11,IF('Entry Tab'!W236="Health coverage through another job",9,IF(OR('Entry Tab'!W236="Do not want",'Entry Tab'!W236="Other (provide reason here)"),12,10))))))</f>
        <v/>
      </c>
      <c r="K235" s="42" t="str">
        <f>IF(TRIM('Entry Tab'!A236)="","",IF(B235&lt;&gt;"Subscriber","",IF(AND(B235="Subscriber",dental="No"),13,IF(TRIM('Entry Tab'!X236)&lt;&gt;"",IF('Entry Tab'!X236="Spousal Coverage",8,13),IF(Z235="","",Z235)))))</f>
        <v/>
      </c>
      <c r="L235" s="36" t="str">
        <f t="shared" si="33"/>
        <v/>
      </c>
      <c r="M235" s="36" t="str">
        <f>IF(B235&lt;&gt;"Subscriber","",IF(disability="No",0,IF(AND(B235="Subscriber",'Entry Tab'!AE236&lt;&gt;""),1,0)))</f>
        <v/>
      </c>
      <c r="N235" s="37" t="str">
        <f>IF(B235&lt;&gt;"Subscriber","",IF(AND(B235="Subscriber",otherLoc="No"),workZip,'Entry Tab'!P236))</f>
        <v/>
      </c>
      <c r="O235" s="112"/>
      <c r="P235" s="36" t="str">
        <f t="shared" si="41"/>
        <v/>
      </c>
      <c r="Q235" s="36" t="str">
        <f>IF('Entry Tab'!A236="","",IF(TRIM('Entry Tab'!E236)="","Subscriber",IF(OR(TRIM('Entry Tab'!E236)="Wife",TRIM('Entry Tab'!E236)="Husband"),"Spouse","Child")))</f>
        <v/>
      </c>
      <c r="R235" s="44" t="str">
        <f>IF(B235="","",IF('Entry Tab'!W236&lt;&gt;"",0,IF(Q235="Subscriber",1,IF(Q235="Spouse",1,0.01))))</f>
        <v/>
      </c>
      <c r="S235" s="44" t="str">
        <f t="shared" si="34"/>
        <v/>
      </c>
      <c r="T235" s="44" t="str">
        <f t="shared" si="35"/>
        <v/>
      </c>
      <c r="U235" s="113"/>
      <c r="V235" s="36" t="str">
        <f t="shared" si="42"/>
        <v/>
      </c>
      <c r="W235" s="36" t="str">
        <f>IF('Entry Tab'!A236="","",IF('Entry Tab'!X236&lt;&gt;"","Waive",IF(TRIM('Entry Tab'!E236)="","Subscriber",IF(OR(TRIM('Entry Tab'!E236)="Wife",TRIM('Entry Tab'!E236)="Husband"),"Spouse","Child"))))</f>
        <v/>
      </c>
      <c r="X235" s="44" t="str">
        <f t="shared" si="36"/>
        <v/>
      </c>
      <c r="Y235" s="44" t="str">
        <f t="shared" si="37"/>
        <v/>
      </c>
      <c r="Z235" s="44" t="str">
        <f t="shared" si="38"/>
        <v/>
      </c>
      <c r="AB235" s="36" t="str">
        <f t="shared" si="43"/>
        <v/>
      </c>
      <c r="AC235" s="36" t="str">
        <f>IF('Entry Tab'!A236="","",IF(TRIM('Entry Tab'!E236)="","Subscriber",IF(OR(TRIM('Entry Tab'!E236)="Wife",TRIM('Entry Tab'!E236)="Husband"),"Spouse","Child")))</f>
        <v/>
      </c>
      <c r="AD235" s="44" t="str">
        <f>IF(B235="","",IF('Entry Tab'!AC236="",0,1))</f>
        <v/>
      </c>
      <c r="AE235" s="44" t="str">
        <f t="shared" si="39"/>
        <v/>
      </c>
      <c r="AF235" s="44" t="str">
        <f>IF(AE235="","",IF(AC235&lt;&gt;"Subscriber","",IF('Entry Tab'!AC236="","0",AE235)))</f>
        <v/>
      </c>
    </row>
    <row r="236" spans="1:32" x14ac:dyDescent="0.2">
      <c r="A236" s="36" t="str">
        <f t="shared" si="40"/>
        <v/>
      </c>
      <c r="B236" s="36" t="str">
        <f>IF('Entry Tab'!A237="","",IF(TRIM('Entry Tab'!E237)="","Subscriber",IF(OR(TRIM('Entry Tab'!E237)="Wife",TRIM('Entry Tab'!E237)="Husband"),"Spouse","Child")))</f>
        <v/>
      </c>
      <c r="C236" s="85" t="str">
        <f>IF(TRIM('Entry Tab'!A237)="","",TRIM('Entry Tab'!A237))</f>
        <v/>
      </c>
      <c r="D236" s="85" t="str">
        <f>IF(TRIM('Entry Tab'!A237)="","",TRIM('Entry Tab'!B237))</f>
        <v/>
      </c>
      <c r="E236" s="69" t="str">
        <f>IF(B236="Subscriber",'Entry Tab'!L237,"")</f>
        <v/>
      </c>
      <c r="F236" s="86" t="str">
        <f>IF('Entry Tab'!F237="","",'Entry Tab'!F237)</f>
        <v/>
      </c>
      <c r="G236" s="85" t="str">
        <f>IF(TRIM('Entry Tab'!G237)="","",TRIM('Entry Tab'!G237))</f>
        <v/>
      </c>
      <c r="H236" s="36" t="str">
        <f>IF(TRIM('Entry Tab'!A237)="","",IF(B236&lt;&gt;"Subscriber","",IF(AND(B236="Subscriber",OR(TRIM('Entry Tab'!AO237)&lt;&gt;"",TRIM('Entry Tab'!AN237)&lt;&gt;"",TRIM('Entry Tab'!AP237)&lt;&gt;"")),$AP$1,"0")))</f>
        <v/>
      </c>
      <c r="I236" s="71" t="str">
        <f>IF(TRIM('Entry Tab'!A237)="","","N")</f>
        <v/>
      </c>
      <c r="J236" s="42" t="str">
        <f>IF(B236&lt;&gt;"Subscriber","",IF('Entry Tab'!W237="",'QRS Subscriber Census Converter'!T236,IF('Entry Tab'!W237="Spousal Coverage",8,IF('Entry Tab'!W237="Medicare",11,IF('Entry Tab'!W237="Health coverage through another job",9,IF(OR('Entry Tab'!W237="Do not want",'Entry Tab'!W237="Other (provide reason here)"),12,10))))))</f>
        <v/>
      </c>
      <c r="K236" s="42" t="str">
        <f>IF(TRIM('Entry Tab'!A237)="","",IF(B236&lt;&gt;"Subscriber","",IF(AND(B236="Subscriber",dental="No"),13,IF(TRIM('Entry Tab'!X237)&lt;&gt;"",IF('Entry Tab'!X237="Spousal Coverage",8,13),IF(Z236="","",Z236)))))</f>
        <v/>
      </c>
      <c r="L236" s="36" t="str">
        <f t="shared" si="33"/>
        <v/>
      </c>
      <c r="M236" s="36" t="str">
        <f>IF(B236&lt;&gt;"Subscriber","",IF(disability="No",0,IF(AND(B236="Subscriber",'Entry Tab'!AE237&lt;&gt;""),1,0)))</f>
        <v/>
      </c>
      <c r="N236" s="37" t="str">
        <f>IF(B236&lt;&gt;"Subscriber","",IF(AND(B236="Subscriber",otherLoc="No"),workZip,'Entry Tab'!P237))</f>
        <v/>
      </c>
      <c r="O236" s="112"/>
      <c r="P236" s="36" t="str">
        <f t="shared" si="41"/>
        <v/>
      </c>
      <c r="Q236" s="36" t="str">
        <f>IF('Entry Tab'!A237="","",IF(TRIM('Entry Tab'!E237)="","Subscriber",IF(OR(TRIM('Entry Tab'!E237)="Wife",TRIM('Entry Tab'!E237)="Husband"),"Spouse","Child")))</f>
        <v/>
      </c>
      <c r="R236" s="44" t="str">
        <f>IF(B236="","",IF('Entry Tab'!W237&lt;&gt;"",0,IF(Q236="Subscriber",1,IF(Q236="Spouse",1,0.01))))</f>
        <v/>
      </c>
      <c r="S236" s="44" t="str">
        <f t="shared" si="34"/>
        <v/>
      </c>
      <c r="T236" s="44" t="str">
        <f t="shared" si="35"/>
        <v/>
      </c>
      <c r="U236" s="113"/>
      <c r="V236" s="36" t="str">
        <f t="shared" si="42"/>
        <v/>
      </c>
      <c r="W236" s="36" t="str">
        <f>IF('Entry Tab'!A237="","",IF('Entry Tab'!X237&lt;&gt;"","Waive",IF(TRIM('Entry Tab'!E237)="","Subscriber",IF(OR(TRIM('Entry Tab'!E237)="Wife",TRIM('Entry Tab'!E237)="Husband"),"Spouse","Child"))))</f>
        <v/>
      </c>
      <c r="X236" s="44" t="str">
        <f t="shared" si="36"/>
        <v/>
      </c>
      <c r="Y236" s="44" t="str">
        <f t="shared" si="37"/>
        <v/>
      </c>
      <c r="Z236" s="44" t="str">
        <f t="shared" si="38"/>
        <v/>
      </c>
      <c r="AB236" s="36" t="str">
        <f t="shared" si="43"/>
        <v/>
      </c>
      <c r="AC236" s="36" t="str">
        <f>IF('Entry Tab'!A237="","",IF(TRIM('Entry Tab'!E237)="","Subscriber",IF(OR(TRIM('Entry Tab'!E237)="Wife",TRIM('Entry Tab'!E237)="Husband"),"Spouse","Child")))</f>
        <v/>
      </c>
      <c r="AD236" s="44" t="str">
        <f>IF(B236="","",IF('Entry Tab'!AC237="",0,1))</f>
        <v/>
      </c>
      <c r="AE236" s="44" t="str">
        <f t="shared" si="39"/>
        <v/>
      </c>
      <c r="AF236" s="44" t="str">
        <f>IF(AE236="","",IF(AC236&lt;&gt;"Subscriber","",IF('Entry Tab'!AC237="","0",AE236)))</f>
        <v/>
      </c>
    </row>
    <row r="237" spans="1:32" x14ac:dyDescent="0.2">
      <c r="A237" s="36" t="str">
        <f t="shared" si="40"/>
        <v/>
      </c>
      <c r="B237" s="36" t="str">
        <f>IF('Entry Tab'!A238="","",IF(TRIM('Entry Tab'!E238)="","Subscriber",IF(OR(TRIM('Entry Tab'!E238)="Wife",TRIM('Entry Tab'!E238)="Husband"),"Spouse","Child")))</f>
        <v/>
      </c>
      <c r="C237" s="85" t="str">
        <f>IF(TRIM('Entry Tab'!A238)="","",TRIM('Entry Tab'!A238))</f>
        <v/>
      </c>
      <c r="D237" s="85" t="str">
        <f>IF(TRIM('Entry Tab'!A238)="","",TRIM('Entry Tab'!B238))</f>
        <v/>
      </c>
      <c r="E237" s="69" t="str">
        <f>IF(B237="Subscriber",'Entry Tab'!L238,"")</f>
        <v/>
      </c>
      <c r="F237" s="86" t="str">
        <f>IF('Entry Tab'!F238="","",'Entry Tab'!F238)</f>
        <v/>
      </c>
      <c r="G237" s="85" t="str">
        <f>IF(TRIM('Entry Tab'!G238)="","",TRIM('Entry Tab'!G238))</f>
        <v/>
      </c>
      <c r="H237" s="36" t="str">
        <f>IF(TRIM('Entry Tab'!A238)="","",IF(B237&lt;&gt;"Subscriber","",IF(AND(B237="Subscriber",OR(TRIM('Entry Tab'!AO238)&lt;&gt;"",TRIM('Entry Tab'!AN238)&lt;&gt;"",TRIM('Entry Tab'!AP238)&lt;&gt;"")),$AP$1,"0")))</f>
        <v/>
      </c>
      <c r="I237" s="71" t="str">
        <f>IF(TRIM('Entry Tab'!A238)="","","N")</f>
        <v/>
      </c>
      <c r="J237" s="42" t="str">
        <f>IF(B237&lt;&gt;"Subscriber","",IF('Entry Tab'!W238="",'QRS Subscriber Census Converter'!T237,IF('Entry Tab'!W238="Spousal Coverage",8,IF('Entry Tab'!W238="Medicare",11,IF('Entry Tab'!W238="Health coverage through another job",9,IF(OR('Entry Tab'!W238="Do not want",'Entry Tab'!W238="Other (provide reason here)"),12,10))))))</f>
        <v/>
      </c>
      <c r="K237" s="42" t="str">
        <f>IF(TRIM('Entry Tab'!A238)="","",IF(B237&lt;&gt;"Subscriber","",IF(AND(B237="Subscriber",dental="No"),13,IF(TRIM('Entry Tab'!X238)&lt;&gt;"",IF('Entry Tab'!X238="Spousal Coverage",8,13),IF(Z237="","",Z237)))))</f>
        <v/>
      </c>
      <c r="L237" s="36" t="str">
        <f t="shared" si="33"/>
        <v/>
      </c>
      <c r="M237" s="36" t="str">
        <f>IF(B237&lt;&gt;"Subscriber","",IF(disability="No",0,IF(AND(B237="Subscriber",'Entry Tab'!AE238&lt;&gt;""),1,0)))</f>
        <v/>
      </c>
      <c r="N237" s="37" t="str">
        <f>IF(B237&lt;&gt;"Subscriber","",IF(AND(B237="Subscriber",otherLoc="No"),workZip,'Entry Tab'!P238))</f>
        <v/>
      </c>
      <c r="O237" s="112"/>
      <c r="P237" s="36" t="str">
        <f t="shared" si="41"/>
        <v/>
      </c>
      <c r="Q237" s="36" t="str">
        <f>IF('Entry Tab'!A238="","",IF(TRIM('Entry Tab'!E238)="","Subscriber",IF(OR(TRIM('Entry Tab'!E238)="Wife",TRIM('Entry Tab'!E238)="Husband"),"Spouse","Child")))</f>
        <v/>
      </c>
      <c r="R237" s="44" t="str">
        <f>IF(B237="","",IF('Entry Tab'!W238&lt;&gt;"",0,IF(Q237="Subscriber",1,IF(Q237="Spouse",1,0.01))))</f>
        <v/>
      </c>
      <c r="S237" s="44" t="str">
        <f t="shared" si="34"/>
        <v/>
      </c>
      <c r="T237" s="44" t="str">
        <f t="shared" si="35"/>
        <v/>
      </c>
      <c r="U237" s="113"/>
      <c r="V237" s="36" t="str">
        <f t="shared" si="42"/>
        <v/>
      </c>
      <c r="W237" s="36" t="str">
        <f>IF('Entry Tab'!A238="","",IF('Entry Tab'!X238&lt;&gt;"","Waive",IF(TRIM('Entry Tab'!E238)="","Subscriber",IF(OR(TRIM('Entry Tab'!E238)="Wife",TRIM('Entry Tab'!E238)="Husband"),"Spouse","Child"))))</f>
        <v/>
      </c>
      <c r="X237" s="44" t="str">
        <f t="shared" si="36"/>
        <v/>
      </c>
      <c r="Y237" s="44" t="str">
        <f t="shared" si="37"/>
        <v/>
      </c>
      <c r="Z237" s="44" t="str">
        <f t="shared" si="38"/>
        <v/>
      </c>
      <c r="AB237" s="36" t="str">
        <f t="shared" si="43"/>
        <v/>
      </c>
      <c r="AC237" s="36" t="str">
        <f>IF('Entry Tab'!A238="","",IF(TRIM('Entry Tab'!E238)="","Subscriber",IF(OR(TRIM('Entry Tab'!E238)="Wife",TRIM('Entry Tab'!E238)="Husband"),"Spouse","Child")))</f>
        <v/>
      </c>
      <c r="AD237" s="44" t="str">
        <f>IF(B237="","",IF('Entry Tab'!AC238="",0,1))</f>
        <v/>
      </c>
      <c r="AE237" s="44" t="str">
        <f t="shared" si="39"/>
        <v/>
      </c>
      <c r="AF237" s="44" t="str">
        <f>IF(AE237="","",IF(AC237&lt;&gt;"Subscriber","",IF('Entry Tab'!AC238="","0",AE237)))</f>
        <v/>
      </c>
    </row>
    <row r="238" spans="1:32" x14ac:dyDescent="0.2">
      <c r="A238" s="36" t="str">
        <f t="shared" si="40"/>
        <v/>
      </c>
      <c r="B238" s="36" t="str">
        <f>IF('Entry Tab'!A239="","",IF(TRIM('Entry Tab'!E239)="","Subscriber",IF(OR(TRIM('Entry Tab'!E239)="Wife",TRIM('Entry Tab'!E239)="Husband"),"Spouse","Child")))</f>
        <v/>
      </c>
      <c r="C238" s="85" t="str">
        <f>IF(TRIM('Entry Tab'!A239)="","",TRIM('Entry Tab'!A239))</f>
        <v/>
      </c>
      <c r="D238" s="85" t="str">
        <f>IF(TRIM('Entry Tab'!A239)="","",TRIM('Entry Tab'!B239))</f>
        <v/>
      </c>
      <c r="E238" s="69" t="str">
        <f>IF(B238="Subscriber",'Entry Tab'!L239,"")</f>
        <v/>
      </c>
      <c r="F238" s="86" t="str">
        <f>IF('Entry Tab'!F239="","",'Entry Tab'!F239)</f>
        <v/>
      </c>
      <c r="G238" s="85" t="str">
        <f>IF(TRIM('Entry Tab'!G239)="","",TRIM('Entry Tab'!G239))</f>
        <v/>
      </c>
      <c r="H238" s="36" t="str">
        <f>IF(TRIM('Entry Tab'!A239)="","",IF(B238&lt;&gt;"Subscriber","",IF(AND(B238="Subscriber",OR(TRIM('Entry Tab'!AO239)&lt;&gt;"",TRIM('Entry Tab'!AN239)&lt;&gt;"",TRIM('Entry Tab'!AP239)&lt;&gt;"")),$AP$1,"0")))</f>
        <v/>
      </c>
      <c r="I238" s="71" t="str">
        <f>IF(TRIM('Entry Tab'!A239)="","","N")</f>
        <v/>
      </c>
      <c r="J238" s="42" t="str">
        <f>IF(B238&lt;&gt;"Subscriber","",IF('Entry Tab'!W239="",'QRS Subscriber Census Converter'!T238,IF('Entry Tab'!W239="Spousal Coverage",8,IF('Entry Tab'!W239="Medicare",11,IF('Entry Tab'!W239="Health coverage through another job",9,IF(OR('Entry Tab'!W239="Do not want",'Entry Tab'!W239="Other (provide reason here)"),12,10))))))</f>
        <v/>
      </c>
      <c r="K238" s="42" t="str">
        <f>IF(TRIM('Entry Tab'!A239)="","",IF(B238&lt;&gt;"Subscriber","",IF(AND(B238="Subscriber",dental="No"),13,IF(TRIM('Entry Tab'!X239)&lt;&gt;"",IF('Entry Tab'!X239="Spousal Coverage",8,13),IF(Z238="","",Z238)))))</f>
        <v/>
      </c>
      <c r="L238" s="36" t="str">
        <f t="shared" si="33"/>
        <v/>
      </c>
      <c r="M238" s="36" t="str">
        <f>IF(B238&lt;&gt;"Subscriber","",IF(disability="No",0,IF(AND(B238="Subscriber",'Entry Tab'!AE239&lt;&gt;""),1,0)))</f>
        <v/>
      </c>
      <c r="N238" s="37" t="str">
        <f>IF(B238&lt;&gt;"Subscriber","",IF(AND(B238="Subscriber",otherLoc="No"),workZip,'Entry Tab'!P239))</f>
        <v/>
      </c>
      <c r="O238" s="112"/>
      <c r="P238" s="36" t="str">
        <f t="shared" si="41"/>
        <v/>
      </c>
      <c r="Q238" s="36" t="str">
        <f>IF('Entry Tab'!A239="","",IF(TRIM('Entry Tab'!E239)="","Subscriber",IF(OR(TRIM('Entry Tab'!E239)="Wife",TRIM('Entry Tab'!E239)="Husband"),"Spouse","Child")))</f>
        <v/>
      </c>
      <c r="R238" s="44" t="str">
        <f>IF(B238="","",IF('Entry Tab'!W239&lt;&gt;"",0,IF(Q238="Subscriber",1,IF(Q238="Spouse",1,0.01))))</f>
        <v/>
      </c>
      <c r="S238" s="44" t="str">
        <f t="shared" si="34"/>
        <v/>
      </c>
      <c r="T238" s="44" t="str">
        <f t="shared" si="35"/>
        <v/>
      </c>
      <c r="U238" s="113"/>
      <c r="V238" s="36" t="str">
        <f t="shared" si="42"/>
        <v/>
      </c>
      <c r="W238" s="36" t="str">
        <f>IF('Entry Tab'!A239="","",IF('Entry Tab'!X239&lt;&gt;"","Waive",IF(TRIM('Entry Tab'!E239)="","Subscriber",IF(OR(TRIM('Entry Tab'!E239)="Wife",TRIM('Entry Tab'!E239)="Husband"),"Spouse","Child"))))</f>
        <v/>
      </c>
      <c r="X238" s="44" t="str">
        <f t="shared" si="36"/>
        <v/>
      </c>
      <c r="Y238" s="44" t="str">
        <f t="shared" si="37"/>
        <v/>
      </c>
      <c r="Z238" s="44" t="str">
        <f t="shared" si="38"/>
        <v/>
      </c>
      <c r="AB238" s="36" t="str">
        <f t="shared" si="43"/>
        <v/>
      </c>
      <c r="AC238" s="36" t="str">
        <f>IF('Entry Tab'!A239="","",IF(TRIM('Entry Tab'!E239)="","Subscriber",IF(OR(TRIM('Entry Tab'!E239)="Wife",TRIM('Entry Tab'!E239)="Husband"),"Spouse","Child")))</f>
        <v/>
      </c>
      <c r="AD238" s="44" t="str">
        <f>IF(B238="","",IF('Entry Tab'!AC239="",0,1))</f>
        <v/>
      </c>
      <c r="AE238" s="44" t="str">
        <f t="shared" si="39"/>
        <v/>
      </c>
      <c r="AF238" s="44" t="str">
        <f>IF(AE238="","",IF(AC238&lt;&gt;"Subscriber","",IF('Entry Tab'!AC239="","0",AE238)))</f>
        <v/>
      </c>
    </row>
    <row r="239" spans="1:32" x14ac:dyDescent="0.2">
      <c r="A239" s="36" t="str">
        <f t="shared" si="40"/>
        <v/>
      </c>
      <c r="B239" s="36" t="str">
        <f>IF('Entry Tab'!A240="","",IF(TRIM('Entry Tab'!E240)="","Subscriber",IF(OR(TRIM('Entry Tab'!E240)="Wife",TRIM('Entry Tab'!E240)="Husband"),"Spouse","Child")))</f>
        <v/>
      </c>
      <c r="C239" s="85" t="str">
        <f>IF(TRIM('Entry Tab'!A240)="","",TRIM('Entry Tab'!A240))</f>
        <v/>
      </c>
      <c r="D239" s="85" t="str">
        <f>IF(TRIM('Entry Tab'!A240)="","",TRIM('Entry Tab'!B240))</f>
        <v/>
      </c>
      <c r="E239" s="69" t="str">
        <f>IF(B239="Subscriber",'Entry Tab'!L240,"")</f>
        <v/>
      </c>
      <c r="F239" s="86" t="str">
        <f>IF('Entry Tab'!F240="","",'Entry Tab'!F240)</f>
        <v/>
      </c>
      <c r="G239" s="85" t="str">
        <f>IF(TRIM('Entry Tab'!G240)="","",TRIM('Entry Tab'!G240))</f>
        <v/>
      </c>
      <c r="H239" s="36" t="str">
        <f>IF(TRIM('Entry Tab'!A240)="","",IF(B239&lt;&gt;"Subscriber","",IF(AND(B239="Subscriber",OR(TRIM('Entry Tab'!AO240)&lt;&gt;"",TRIM('Entry Tab'!AN240)&lt;&gt;"",TRIM('Entry Tab'!AP240)&lt;&gt;"")),$AP$1,"0")))</f>
        <v/>
      </c>
      <c r="I239" s="71" t="str">
        <f>IF(TRIM('Entry Tab'!A240)="","","N")</f>
        <v/>
      </c>
      <c r="J239" s="42" t="str">
        <f>IF(B239&lt;&gt;"Subscriber","",IF('Entry Tab'!W240="",'QRS Subscriber Census Converter'!T239,IF('Entry Tab'!W240="Spousal Coverage",8,IF('Entry Tab'!W240="Medicare",11,IF('Entry Tab'!W240="Health coverage through another job",9,IF(OR('Entry Tab'!W240="Do not want",'Entry Tab'!W240="Other (provide reason here)"),12,10))))))</f>
        <v/>
      </c>
      <c r="K239" s="42" t="str">
        <f>IF(TRIM('Entry Tab'!A240)="","",IF(B239&lt;&gt;"Subscriber","",IF(AND(B239="Subscriber",dental="No"),13,IF(TRIM('Entry Tab'!X240)&lt;&gt;"",IF('Entry Tab'!X240="Spousal Coverage",8,13),IF(Z239="","",Z239)))))</f>
        <v/>
      </c>
      <c r="L239" s="36" t="str">
        <f t="shared" si="33"/>
        <v/>
      </c>
      <c r="M239" s="36" t="str">
        <f>IF(B239&lt;&gt;"Subscriber","",IF(disability="No",0,IF(AND(B239="Subscriber",'Entry Tab'!AE240&lt;&gt;""),1,0)))</f>
        <v/>
      </c>
      <c r="N239" s="37" t="str">
        <f>IF(B239&lt;&gt;"Subscriber","",IF(AND(B239="Subscriber",otherLoc="No"),workZip,'Entry Tab'!P240))</f>
        <v/>
      </c>
      <c r="O239" s="112"/>
      <c r="P239" s="36" t="str">
        <f t="shared" si="41"/>
        <v/>
      </c>
      <c r="Q239" s="36" t="str">
        <f>IF('Entry Tab'!A240="","",IF(TRIM('Entry Tab'!E240)="","Subscriber",IF(OR(TRIM('Entry Tab'!E240)="Wife",TRIM('Entry Tab'!E240)="Husband"),"Spouse","Child")))</f>
        <v/>
      </c>
      <c r="R239" s="44" t="str">
        <f>IF(B239="","",IF('Entry Tab'!W240&lt;&gt;"",0,IF(Q239="Subscriber",1,IF(Q239="Spouse",1,0.01))))</f>
        <v/>
      </c>
      <c r="S239" s="44" t="str">
        <f t="shared" si="34"/>
        <v/>
      </c>
      <c r="T239" s="44" t="str">
        <f t="shared" si="35"/>
        <v/>
      </c>
      <c r="U239" s="113"/>
      <c r="V239" s="36" t="str">
        <f t="shared" si="42"/>
        <v/>
      </c>
      <c r="W239" s="36" t="str">
        <f>IF('Entry Tab'!A240="","",IF('Entry Tab'!X240&lt;&gt;"","Waive",IF(TRIM('Entry Tab'!E240)="","Subscriber",IF(OR(TRIM('Entry Tab'!E240)="Wife",TRIM('Entry Tab'!E240)="Husband"),"Spouse","Child"))))</f>
        <v/>
      </c>
      <c r="X239" s="44" t="str">
        <f t="shared" si="36"/>
        <v/>
      </c>
      <c r="Y239" s="44" t="str">
        <f t="shared" si="37"/>
        <v/>
      </c>
      <c r="Z239" s="44" t="str">
        <f t="shared" si="38"/>
        <v/>
      </c>
      <c r="AB239" s="36" t="str">
        <f t="shared" si="43"/>
        <v/>
      </c>
      <c r="AC239" s="36" t="str">
        <f>IF('Entry Tab'!A240="","",IF(TRIM('Entry Tab'!E240)="","Subscriber",IF(OR(TRIM('Entry Tab'!E240)="Wife",TRIM('Entry Tab'!E240)="Husband"),"Spouse","Child")))</f>
        <v/>
      </c>
      <c r="AD239" s="44" t="str">
        <f>IF(B239="","",IF('Entry Tab'!AC240="",0,1))</f>
        <v/>
      </c>
      <c r="AE239" s="44" t="str">
        <f t="shared" si="39"/>
        <v/>
      </c>
      <c r="AF239" s="44" t="str">
        <f>IF(AE239="","",IF(AC239&lt;&gt;"Subscriber","",IF('Entry Tab'!AC240="","0",AE239)))</f>
        <v/>
      </c>
    </row>
    <row r="240" spans="1:32" x14ac:dyDescent="0.2">
      <c r="A240" s="36" t="str">
        <f t="shared" si="40"/>
        <v/>
      </c>
      <c r="B240" s="36" t="str">
        <f>IF('Entry Tab'!A241="","",IF(TRIM('Entry Tab'!E241)="","Subscriber",IF(OR(TRIM('Entry Tab'!E241)="Wife",TRIM('Entry Tab'!E241)="Husband"),"Spouse","Child")))</f>
        <v/>
      </c>
      <c r="C240" s="85" t="str">
        <f>IF(TRIM('Entry Tab'!A241)="","",TRIM('Entry Tab'!A241))</f>
        <v/>
      </c>
      <c r="D240" s="85" t="str">
        <f>IF(TRIM('Entry Tab'!A241)="","",TRIM('Entry Tab'!B241))</f>
        <v/>
      </c>
      <c r="E240" s="69" t="str">
        <f>IF(B240="Subscriber",'Entry Tab'!L241,"")</f>
        <v/>
      </c>
      <c r="F240" s="86" t="str">
        <f>IF('Entry Tab'!F241="","",'Entry Tab'!F241)</f>
        <v/>
      </c>
      <c r="G240" s="85" t="str">
        <f>IF(TRIM('Entry Tab'!G241)="","",TRIM('Entry Tab'!G241))</f>
        <v/>
      </c>
      <c r="H240" s="36" t="str">
        <f>IF(TRIM('Entry Tab'!A241)="","",IF(B240&lt;&gt;"Subscriber","",IF(AND(B240="Subscriber",OR(TRIM('Entry Tab'!AO241)&lt;&gt;"",TRIM('Entry Tab'!AN241)&lt;&gt;"",TRIM('Entry Tab'!AP241)&lt;&gt;"")),$AP$1,"0")))</f>
        <v/>
      </c>
      <c r="I240" s="71" t="str">
        <f>IF(TRIM('Entry Tab'!A241)="","","N")</f>
        <v/>
      </c>
      <c r="J240" s="42" t="str">
        <f>IF(B240&lt;&gt;"Subscriber","",IF('Entry Tab'!W241="",'QRS Subscriber Census Converter'!T240,IF('Entry Tab'!W241="Spousal Coverage",8,IF('Entry Tab'!W241="Medicare",11,IF('Entry Tab'!W241="Health coverage through another job",9,IF(OR('Entry Tab'!W241="Do not want",'Entry Tab'!W241="Other (provide reason here)"),12,10))))))</f>
        <v/>
      </c>
      <c r="K240" s="42" t="str">
        <f>IF(TRIM('Entry Tab'!A241)="","",IF(B240&lt;&gt;"Subscriber","",IF(AND(B240="Subscriber",dental="No"),13,IF(TRIM('Entry Tab'!X241)&lt;&gt;"",IF('Entry Tab'!X241="Spousal Coverage",8,13),IF(Z240="","",Z240)))))</f>
        <v/>
      </c>
      <c r="L240" s="36" t="str">
        <f t="shared" si="33"/>
        <v/>
      </c>
      <c r="M240" s="36" t="str">
        <f>IF(B240&lt;&gt;"Subscriber","",IF(disability="No",0,IF(AND(B240="Subscriber",'Entry Tab'!AE241&lt;&gt;""),1,0)))</f>
        <v/>
      </c>
      <c r="N240" s="37" t="str">
        <f>IF(B240&lt;&gt;"Subscriber","",IF(AND(B240="Subscriber",otherLoc="No"),workZip,'Entry Tab'!P241))</f>
        <v/>
      </c>
      <c r="O240" s="112"/>
      <c r="P240" s="36" t="str">
        <f t="shared" si="41"/>
        <v/>
      </c>
      <c r="Q240" s="36" t="str">
        <f>IF('Entry Tab'!A241="","",IF(TRIM('Entry Tab'!E241)="","Subscriber",IF(OR(TRIM('Entry Tab'!E241)="Wife",TRIM('Entry Tab'!E241)="Husband"),"Spouse","Child")))</f>
        <v/>
      </c>
      <c r="R240" s="44" t="str">
        <f>IF(B240="","",IF('Entry Tab'!W241&lt;&gt;"",0,IF(Q240="Subscriber",1,IF(Q240="Spouse",1,0.01))))</f>
        <v/>
      </c>
      <c r="S240" s="44" t="str">
        <f t="shared" si="34"/>
        <v/>
      </c>
      <c r="T240" s="44" t="str">
        <f t="shared" si="35"/>
        <v/>
      </c>
      <c r="U240" s="113"/>
      <c r="V240" s="36" t="str">
        <f t="shared" si="42"/>
        <v/>
      </c>
      <c r="W240" s="36" t="str">
        <f>IF('Entry Tab'!A241="","",IF('Entry Tab'!X241&lt;&gt;"","Waive",IF(TRIM('Entry Tab'!E241)="","Subscriber",IF(OR(TRIM('Entry Tab'!E241)="Wife",TRIM('Entry Tab'!E241)="Husband"),"Spouse","Child"))))</f>
        <v/>
      </c>
      <c r="X240" s="44" t="str">
        <f t="shared" si="36"/>
        <v/>
      </c>
      <c r="Y240" s="44" t="str">
        <f t="shared" si="37"/>
        <v/>
      </c>
      <c r="Z240" s="44" t="str">
        <f t="shared" si="38"/>
        <v/>
      </c>
      <c r="AB240" s="36" t="str">
        <f t="shared" si="43"/>
        <v/>
      </c>
      <c r="AC240" s="36" t="str">
        <f>IF('Entry Tab'!A241="","",IF(TRIM('Entry Tab'!E241)="","Subscriber",IF(OR(TRIM('Entry Tab'!E241)="Wife",TRIM('Entry Tab'!E241)="Husband"),"Spouse","Child")))</f>
        <v/>
      </c>
      <c r="AD240" s="44" t="str">
        <f>IF(B240="","",IF('Entry Tab'!AC241="",0,1))</f>
        <v/>
      </c>
      <c r="AE240" s="44" t="str">
        <f t="shared" si="39"/>
        <v/>
      </c>
      <c r="AF240" s="44" t="str">
        <f>IF(AE240="","",IF(AC240&lt;&gt;"Subscriber","",IF('Entry Tab'!AC241="","0",AE240)))</f>
        <v/>
      </c>
    </row>
    <row r="241" spans="1:32" x14ac:dyDescent="0.2">
      <c r="A241" s="36" t="str">
        <f t="shared" si="40"/>
        <v/>
      </c>
      <c r="B241" s="36" t="str">
        <f>IF('Entry Tab'!A242="","",IF(TRIM('Entry Tab'!E242)="","Subscriber",IF(OR(TRIM('Entry Tab'!E242)="Wife",TRIM('Entry Tab'!E242)="Husband"),"Spouse","Child")))</f>
        <v/>
      </c>
      <c r="C241" s="85" t="str">
        <f>IF(TRIM('Entry Tab'!A242)="","",TRIM('Entry Tab'!A242))</f>
        <v/>
      </c>
      <c r="D241" s="85" t="str">
        <f>IF(TRIM('Entry Tab'!A242)="","",TRIM('Entry Tab'!B242))</f>
        <v/>
      </c>
      <c r="E241" s="69" t="str">
        <f>IF(B241="Subscriber",'Entry Tab'!L242,"")</f>
        <v/>
      </c>
      <c r="F241" s="86" t="str">
        <f>IF('Entry Tab'!F242="","",'Entry Tab'!F242)</f>
        <v/>
      </c>
      <c r="G241" s="85" t="str">
        <f>IF(TRIM('Entry Tab'!G242)="","",TRIM('Entry Tab'!G242))</f>
        <v/>
      </c>
      <c r="H241" s="36" t="str">
        <f>IF(TRIM('Entry Tab'!A242)="","",IF(B241&lt;&gt;"Subscriber","",IF(AND(B241="Subscriber",OR(TRIM('Entry Tab'!AO242)&lt;&gt;"",TRIM('Entry Tab'!AN242)&lt;&gt;"",TRIM('Entry Tab'!AP242)&lt;&gt;"")),$AP$1,"0")))</f>
        <v/>
      </c>
      <c r="I241" s="71" t="str">
        <f>IF(TRIM('Entry Tab'!A242)="","","N")</f>
        <v/>
      </c>
      <c r="J241" s="42" t="str">
        <f>IF(B241&lt;&gt;"Subscriber","",IF('Entry Tab'!W242="",'QRS Subscriber Census Converter'!T241,IF('Entry Tab'!W242="Spousal Coverage",8,IF('Entry Tab'!W242="Medicare",11,IF('Entry Tab'!W242="Health coverage through another job",9,IF(OR('Entry Tab'!W242="Do not want",'Entry Tab'!W242="Other (provide reason here)"),12,10))))))</f>
        <v/>
      </c>
      <c r="K241" s="42" t="str">
        <f>IF(TRIM('Entry Tab'!A242)="","",IF(B241&lt;&gt;"Subscriber","",IF(AND(B241="Subscriber",dental="No"),13,IF(TRIM('Entry Tab'!X242)&lt;&gt;"",IF('Entry Tab'!X242="Spousal Coverage",8,13),IF(Z241="","",Z241)))))</f>
        <v/>
      </c>
      <c r="L241" s="36" t="str">
        <f t="shared" si="33"/>
        <v/>
      </c>
      <c r="M241" s="36" t="str">
        <f>IF(B241&lt;&gt;"Subscriber","",IF(disability="No",0,IF(AND(B241="Subscriber",'Entry Tab'!AE242&lt;&gt;""),1,0)))</f>
        <v/>
      </c>
      <c r="N241" s="37" t="str">
        <f>IF(B241&lt;&gt;"Subscriber","",IF(AND(B241="Subscriber",otherLoc="No"),workZip,'Entry Tab'!P242))</f>
        <v/>
      </c>
      <c r="O241" s="112"/>
      <c r="P241" s="36" t="str">
        <f t="shared" si="41"/>
        <v/>
      </c>
      <c r="Q241" s="36" t="str">
        <f>IF('Entry Tab'!A242="","",IF(TRIM('Entry Tab'!E242)="","Subscriber",IF(OR(TRIM('Entry Tab'!E242)="Wife",TRIM('Entry Tab'!E242)="Husband"),"Spouse","Child")))</f>
        <v/>
      </c>
      <c r="R241" s="44" t="str">
        <f>IF(B241="","",IF('Entry Tab'!W242&lt;&gt;"",0,IF(Q241="Subscriber",1,IF(Q241="Spouse",1,0.01))))</f>
        <v/>
      </c>
      <c r="S241" s="44" t="str">
        <f t="shared" si="34"/>
        <v/>
      </c>
      <c r="T241" s="44" t="str">
        <f t="shared" si="35"/>
        <v/>
      </c>
      <c r="U241" s="113"/>
      <c r="V241" s="36" t="str">
        <f t="shared" si="42"/>
        <v/>
      </c>
      <c r="W241" s="36" t="str">
        <f>IF('Entry Tab'!A242="","",IF('Entry Tab'!X242&lt;&gt;"","Waive",IF(TRIM('Entry Tab'!E242)="","Subscriber",IF(OR(TRIM('Entry Tab'!E242)="Wife",TRIM('Entry Tab'!E242)="Husband"),"Spouse","Child"))))</f>
        <v/>
      </c>
      <c r="X241" s="44" t="str">
        <f t="shared" si="36"/>
        <v/>
      </c>
      <c r="Y241" s="44" t="str">
        <f t="shared" si="37"/>
        <v/>
      </c>
      <c r="Z241" s="44" t="str">
        <f t="shared" si="38"/>
        <v/>
      </c>
      <c r="AB241" s="36" t="str">
        <f t="shared" si="43"/>
        <v/>
      </c>
      <c r="AC241" s="36" t="str">
        <f>IF('Entry Tab'!A242="","",IF(TRIM('Entry Tab'!E242)="","Subscriber",IF(OR(TRIM('Entry Tab'!E242)="Wife",TRIM('Entry Tab'!E242)="Husband"),"Spouse","Child")))</f>
        <v/>
      </c>
      <c r="AD241" s="44" t="str">
        <f>IF(B241="","",IF('Entry Tab'!AC242="",0,1))</f>
        <v/>
      </c>
      <c r="AE241" s="44" t="str">
        <f t="shared" si="39"/>
        <v/>
      </c>
      <c r="AF241" s="44" t="str">
        <f>IF(AE241="","",IF(AC241&lt;&gt;"Subscriber","",IF('Entry Tab'!AC242="","0",AE241)))</f>
        <v/>
      </c>
    </row>
    <row r="242" spans="1:32" x14ac:dyDescent="0.2">
      <c r="A242" s="36" t="str">
        <f t="shared" si="40"/>
        <v/>
      </c>
      <c r="B242" s="36" t="str">
        <f>IF('Entry Tab'!A243="","",IF(TRIM('Entry Tab'!E243)="","Subscriber",IF(OR(TRIM('Entry Tab'!E243)="Wife",TRIM('Entry Tab'!E243)="Husband"),"Spouse","Child")))</f>
        <v/>
      </c>
      <c r="C242" s="85" t="str">
        <f>IF(TRIM('Entry Tab'!A243)="","",TRIM('Entry Tab'!A243))</f>
        <v/>
      </c>
      <c r="D242" s="85" t="str">
        <f>IF(TRIM('Entry Tab'!A243)="","",TRIM('Entry Tab'!B243))</f>
        <v/>
      </c>
      <c r="E242" s="69" t="str">
        <f>IF(B242="Subscriber",'Entry Tab'!L243,"")</f>
        <v/>
      </c>
      <c r="F242" s="86" t="str">
        <f>IF('Entry Tab'!F243="","",'Entry Tab'!F243)</f>
        <v/>
      </c>
      <c r="G242" s="85" t="str">
        <f>IF(TRIM('Entry Tab'!G243)="","",TRIM('Entry Tab'!G243))</f>
        <v/>
      </c>
      <c r="H242" s="36" t="str">
        <f>IF(TRIM('Entry Tab'!A243)="","",IF(B242&lt;&gt;"Subscriber","",IF(AND(B242="Subscriber",OR(TRIM('Entry Tab'!AO243)&lt;&gt;"",TRIM('Entry Tab'!AN243)&lt;&gt;"",TRIM('Entry Tab'!AP243)&lt;&gt;"")),$AP$1,"0")))</f>
        <v/>
      </c>
      <c r="I242" s="71" t="str">
        <f>IF(TRIM('Entry Tab'!A243)="","","N")</f>
        <v/>
      </c>
      <c r="J242" s="42" t="str">
        <f>IF(B242&lt;&gt;"Subscriber","",IF('Entry Tab'!W243="",'QRS Subscriber Census Converter'!T242,IF('Entry Tab'!W243="Spousal Coverage",8,IF('Entry Tab'!W243="Medicare",11,IF('Entry Tab'!W243="Health coverage through another job",9,IF(OR('Entry Tab'!W243="Do not want",'Entry Tab'!W243="Other (provide reason here)"),12,10))))))</f>
        <v/>
      </c>
      <c r="K242" s="42" t="str">
        <f>IF(TRIM('Entry Tab'!A243)="","",IF(B242&lt;&gt;"Subscriber","",IF(AND(B242="Subscriber",dental="No"),13,IF(TRIM('Entry Tab'!X243)&lt;&gt;"",IF('Entry Tab'!X243="Spousal Coverage",8,13),IF(Z242="","",Z242)))))</f>
        <v/>
      </c>
      <c r="L242" s="36" t="str">
        <f t="shared" si="33"/>
        <v/>
      </c>
      <c r="M242" s="36" t="str">
        <f>IF(B242&lt;&gt;"Subscriber","",IF(disability="No",0,IF(AND(B242="Subscriber",'Entry Tab'!AE243&lt;&gt;""),1,0)))</f>
        <v/>
      </c>
      <c r="N242" s="37" t="str">
        <f>IF(B242&lt;&gt;"Subscriber","",IF(AND(B242="Subscriber",otherLoc="No"),workZip,'Entry Tab'!P243))</f>
        <v/>
      </c>
      <c r="O242" s="112"/>
      <c r="P242" s="36" t="str">
        <f t="shared" si="41"/>
        <v/>
      </c>
      <c r="Q242" s="36" t="str">
        <f>IF('Entry Tab'!A243="","",IF(TRIM('Entry Tab'!E243)="","Subscriber",IF(OR(TRIM('Entry Tab'!E243)="Wife",TRIM('Entry Tab'!E243)="Husband"),"Spouse","Child")))</f>
        <v/>
      </c>
      <c r="R242" s="44" t="str">
        <f>IF(B242="","",IF('Entry Tab'!W243&lt;&gt;"",0,IF(Q242="Subscriber",1,IF(Q242="Spouse",1,0.01))))</f>
        <v/>
      </c>
      <c r="S242" s="44" t="str">
        <f t="shared" si="34"/>
        <v/>
      </c>
      <c r="T242" s="44" t="str">
        <f t="shared" si="35"/>
        <v/>
      </c>
      <c r="U242" s="113"/>
      <c r="V242" s="36" t="str">
        <f t="shared" si="42"/>
        <v/>
      </c>
      <c r="W242" s="36" t="str">
        <f>IF('Entry Tab'!A243="","",IF('Entry Tab'!X243&lt;&gt;"","Waive",IF(TRIM('Entry Tab'!E243)="","Subscriber",IF(OR(TRIM('Entry Tab'!E243)="Wife",TRIM('Entry Tab'!E243)="Husband"),"Spouse","Child"))))</f>
        <v/>
      </c>
      <c r="X242" s="44" t="str">
        <f t="shared" si="36"/>
        <v/>
      </c>
      <c r="Y242" s="44" t="str">
        <f t="shared" si="37"/>
        <v/>
      </c>
      <c r="Z242" s="44" t="str">
        <f t="shared" si="38"/>
        <v/>
      </c>
      <c r="AB242" s="36" t="str">
        <f t="shared" si="43"/>
        <v/>
      </c>
      <c r="AC242" s="36" t="str">
        <f>IF('Entry Tab'!A243="","",IF(TRIM('Entry Tab'!E243)="","Subscriber",IF(OR(TRIM('Entry Tab'!E243)="Wife",TRIM('Entry Tab'!E243)="Husband"),"Spouse","Child")))</f>
        <v/>
      </c>
      <c r="AD242" s="44" t="str">
        <f>IF(B242="","",IF('Entry Tab'!AC243="",0,1))</f>
        <v/>
      </c>
      <c r="AE242" s="44" t="str">
        <f t="shared" si="39"/>
        <v/>
      </c>
      <c r="AF242" s="44" t="str">
        <f>IF(AE242="","",IF(AC242&lt;&gt;"Subscriber","",IF('Entry Tab'!AC243="","0",AE242)))</f>
        <v/>
      </c>
    </row>
    <row r="243" spans="1:32" x14ac:dyDescent="0.2">
      <c r="A243" s="36" t="str">
        <f t="shared" si="40"/>
        <v/>
      </c>
      <c r="B243" s="36" t="str">
        <f>IF('Entry Tab'!A244="","",IF(TRIM('Entry Tab'!E244)="","Subscriber",IF(OR(TRIM('Entry Tab'!E244)="Wife",TRIM('Entry Tab'!E244)="Husband"),"Spouse","Child")))</f>
        <v/>
      </c>
      <c r="C243" s="85" t="str">
        <f>IF(TRIM('Entry Tab'!A244)="","",TRIM('Entry Tab'!A244))</f>
        <v/>
      </c>
      <c r="D243" s="85" t="str">
        <f>IF(TRIM('Entry Tab'!A244)="","",TRIM('Entry Tab'!B244))</f>
        <v/>
      </c>
      <c r="E243" s="69" t="str">
        <f>IF(B243="Subscriber",'Entry Tab'!L244,"")</f>
        <v/>
      </c>
      <c r="F243" s="86" t="str">
        <f>IF('Entry Tab'!F244="","",'Entry Tab'!F244)</f>
        <v/>
      </c>
      <c r="G243" s="85" t="str">
        <f>IF(TRIM('Entry Tab'!G244)="","",TRIM('Entry Tab'!G244))</f>
        <v/>
      </c>
      <c r="H243" s="36" t="str">
        <f>IF(TRIM('Entry Tab'!A244)="","",IF(B243&lt;&gt;"Subscriber","",IF(AND(B243="Subscriber",OR(TRIM('Entry Tab'!AO244)&lt;&gt;"",TRIM('Entry Tab'!AN244)&lt;&gt;"",TRIM('Entry Tab'!AP244)&lt;&gt;"")),$AP$1,"0")))</f>
        <v/>
      </c>
      <c r="I243" s="71" t="str">
        <f>IF(TRIM('Entry Tab'!A244)="","","N")</f>
        <v/>
      </c>
      <c r="J243" s="42" t="str">
        <f>IF(B243&lt;&gt;"Subscriber","",IF('Entry Tab'!W244="",'QRS Subscriber Census Converter'!T243,IF('Entry Tab'!W244="Spousal Coverage",8,IF('Entry Tab'!W244="Medicare",11,IF('Entry Tab'!W244="Health coverage through another job",9,IF(OR('Entry Tab'!W244="Do not want",'Entry Tab'!W244="Other (provide reason here)"),12,10))))))</f>
        <v/>
      </c>
      <c r="K243" s="42" t="str">
        <f>IF(TRIM('Entry Tab'!A244)="","",IF(B243&lt;&gt;"Subscriber","",IF(AND(B243="Subscriber",dental="No"),13,IF(TRIM('Entry Tab'!X244)&lt;&gt;"",IF('Entry Tab'!X244="Spousal Coverage",8,13),IF(Z243="","",Z243)))))</f>
        <v/>
      </c>
      <c r="L243" s="36" t="str">
        <f t="shared" si="33"/>
        <v/>
      </c>
      <c r="M243" s="36" t="str">
        <f>IF(B243&lt;&gt;"Subscriber","",IF(disability="No",0,IF(AND(B243="Subscriber",'Entry Tab'!AE244&lt;&gt;""),1,0)))</f>
        <v/>
      </c>
      <c r="N243" s="37" t="str">
        <f>IF(B243&lt;&gt;"Subscriber","",IF(AND(B243="Subscriber",otherLoc="No"),workZip,'Entry Tab'!P244))</f>
        <v/>
      </c>
      <c r="O243" s="112"/>
      <c r="P243" s="36" t="str">
        <f t="shared" si="41"/>
        <v/>
      </c>
      <c r="Q243" s="36" t="str">
        <f>IF('Entry Tab'!A244="","",IF(TRIM('Entry Tab'!E244)="","Subscriber",IF(OR(TRIM('Entry Tab'!E244)="Wife",TRIM('Entry Tab'!E244)="Husband"),"Spouse","Child")))</f>
        <v/>
      </c>
      <c r="R243" s="44" t="str">
        <f>IF(B243="","",IF('Entry Tab'!W244&lt;&gt;"",0,IF(Q243="Subscriber",1,IF(Q243="Spouse",1,0.01))))</f>
        <v/>
      </c>
      <c r="S243" s="44" t="str">
        <f t="shared" si="34"/>
        <v/>
      </c>
      <c r="T243" s="44" t="str">
        <f t="shared" si="35"/>
        <v/>
      </c>
      <c r="U243" s="113"/>
      <c r="V243" s="36" t="str">
        <f t="shared" si="42"/>
        <v/>
      </c>
      <c r="W243" s="36" t="str">
        <f>IF('Entry Tab'!A244="","",IF('Entry Tab'!X244&lt;&gt;"","Waive",IF(TRIM('Entry Tab'!E244)="","Subscriber",IF(OR(TRIM('Entry Tab'!E244)="Wife",TRIM('Entry Tab'!E244)="Husband"),"Spouse","Child"))))</f>
        <v/>
      </c>
      <c r="X243" s="44" t="str">
        <f t="shared" si="36"/>
        <v/>
      </c>
      <c r="Y243" s="44" t="str">
        <f t="shared" si="37"/>
        <v/>
      </c>
      <c r="Z243" s="44" t="str">
        <f t="shared" si="38"/>
        <v/>
      </c>
      <c r="AB243" s="36" t="str">
        <f t="shared" si="43"/>
        <v/>
      </c>
      <c r="AC243" s="36" t="str">
        <f>IF('Entry Tab'!A244="","",IF(TRIM('Entry Tab'!E244)="","Subscriber",IF(OR(TRIM('Entry Tab'!E244)="Wife",TRIM('Entry Tab'!E244)="Husband"),"Spouse","Child")))</f>
        <v/>
      </c>
      <c r="AD243" s="44" t="str">
        <f>IF(B243="","",IF('Entry Tab'!AC244="",0,1))</f>
        <v/>
      </c>
      <c r="AE243" s="44" t="str">
        <f t="shared" si="39"/>
        <v/>
      </c>
      <c r="AF243" s="44" t="str">
        <f>IF(AE243="","",IF(AC243&lt;&gt;"Subscriber","",IF('Entry Tab'!AC244="","0",AE243)))</f>
        <v/>
      </c>
    </row>
    <row r="244" spans="1:32" x14ac:dyDescent="0.2">
      <c r="A244" s="36" t="str">
        <f t="shared" si="40"/>
        <v/>
      </c>
      <c r="B244" s="36" t="str">
        <f>IF('Entry Tab'!A245="","",IF(TRIM('Entry Tab'!E245)="","Subscriber",IF(OR(TRIM('Entry Tab'!E245)="Wife",TRIM('Entry Tab'!E245)="Husband"),"Spouse","Child")))</f>
        <v/>
      </c>
      <c r="C244" s="85" t="str">
        <f>IF(TRIM('Entry Tab'!A245)="","",TRIM('Entry Tab'!A245))</f>
        <v/>
      </c>
      <c r="D244" s="85" t="str">
        <f>IF(TRIM('Entry Tab'!A245)="","",TRIM('Entry Tab'!B245))</f>
        <v/>
      </c>
      <c r="E244" s="69" t="str">
        <f>IF(B244="Subscriber",'Entry Tab'!L245,"")</f>
        <v/>
      </c>
      <c r="F244" s="86" t="str">
        <f>IF('Entry Tab'!F245="","",'Entry Tab'!F245)</f>
        <v/>
      </c>
      <c r="G244" s="85" t="str">
        <f>IF(TRIM('Entry Tab'!G245)="","",TRIM('Entry Tab'!G245))</f>
        <v/>
      </c>
      <c r="H244" s="36" t="str">
        <f>IF(TRIM('Entry Tab'!A245)="","",IF(B244&lt;&gt;"Subscriber","",IF(AND(B244="Subscriber",OR(TRIM('Entry Tab'!AO245)&lt;&gt;"",TRIM('Entry Tab'!AN245)&lt;&gt;"",TRIM('Entry Tab'!AP245)&lt;&gt;"")),$AP$1,"0")))</f>
        <v/>
      </c>
      <c r="I244" s="71" t="str">
        <f>IF(TRIM('Entry Tab'!A245)="","","N")</f>
        <v/>
      </c>
      <c r="J244" s="42" t="str">
        <f>IF(B244&lt;&gt;"Subscriber","",IF('Entry Tab'!W245="",'QRS Subscriber Census Converter'!T244,IF('Entry Tab'!W245="Spousal Coverage",8,IF('Entry Tab'!W245="Medicare",11,IF('Entry Tab'!W245="Health coverage through another job",9,IF(OR('Entry Tab'!W245="Do not want",'Entry Tab'!W245="Other (provide reason here)"),12,10))))))</f>
        <v/>
      </c>
      <c r="K244" s="42" t="str">
        <f>IF(TRIM('Entry Tab'!A245)="","",IF(B244&lt;&gt;"Subscriber","",IF(AND(B244="Subscriber",dental="No"),13,IF(TRIM('Entry Tab'!X245)&lt;&gt;"",IF('Entry Tab'!X245="Spousal Coverage",8,13),IF(Z244="","",Z244)))))</f>
        <v/>
      </c>
      <c r="L244" s="36" t="str">
        <f t="shared" si="33"/>
        <v/>
      </c>
      <c r="M244" s="36" t="str">
        <f>IF(B244&lt;&gt;"Subscriber","",IF(disability="No",0,IF(AND(B244="Subscriber",'Entry Tab'!AE245&lt;&gt;""),1,0)))</f>
        <v/>
      </c>
      <c r="N244" s="37" t="str">
        <f>IF(B244&lt;&gt;"Subscriber","",IF(AND(B244="Subscriber",otherLoc="No"),workZip,'Entry Tab'!P245))</f>
        <v/>
      </c>
      <c r="O244" s="112"/>
      <c r="P244" s="36" t="str">
        <f t="shared" si="41"/>
        <v/>
      </c>
      <c r="Q244" s="36" t="str">
        <f>IF('Entry Tab'!A245="","",IF(TRIM('Entry Tab'!E245)="","Subscriber",IF(OR(TRIM('Entry Tab'!E245)="Wife",TRIM('Entry Tab'!E245)="Husband"),"Spouse","Child")))</f>
        <v/>
      </c>
      <c r="R244" s="44" t="str">
        <f>IF(B244="","",IF('Entry Tab'!W245&lt;&gt;"",0,IF(Q244="Subscriber",1,IF(Q244="Spouse",1,0.01))))</f>
        <v/>
      </c>
      <c r="S244" s="44" t="str">
        <f t="shared" si="34"/>
        <v/>
      </c>
      <c r="T244" s="44" t="str">
        <f t="shared" si="35"/>
        <v/>
      </c>
      <c r="U244" s="113"/>
      <c r="V244" s="36" t="str">
        <f t="shared" si="42"/>
        <v/>
      </c>
      <c r="W244" s="36" t="str">
        <f>IF('Entry Tab'!A245="","",IF('Entry Tab'!X245&lt;&gt;"","Waive",IF(TRIM('Entry Tab'!E245)="","Subscriber",IF(OR(TRIM('Entry Tab'!E245)="Wife",TRIM('Entry Tab'!E245)="Husband"),"Spouse","Child"))))</f>
        <v/>
      </c>
      <c r="X244" s="44" t="str">
        <f t="shared" si="36"/>
        <v/>
      </c>
      <c r="Y244" s="44" t="str">
        <f t="shared" si="37"/>
        <v/>
      </c>
      <c r="Z244" s="44" t="str">
        <f t="shared" si="38"/>
        <v/>
      </c>
      <c r="AB244" s="36" t="str">
        <f t="shared" si="43"/>
        <v/>
      </c>
      <c r="AC244" s="36" t="str">
        <f>IF('Entry Tab'!A245="","",IF(TRIM('Entry Tab'!E245)="","Subscriber",IF(OR(TRIM('Entry Tab'!E245)="Wife",TRIM('Entry Tab'!E245)="Husband"),"Spouse","Child")))</f>
        <v/>
      </c>
      <c r="AD244" s="44" t="str">
        <f>IF(B244="","",IF('Entry Tab'!AC245="",0,1))</f>
        <v/>
      </c>
      <c r="AE244" s="44" t="str">
        <f t="shared" si="39"/>
        <v/>
      </c>
      <c r="AF244" s="44" t="str">
        <f>IF(AE244="","",IF(AC244&lt;&gt;"Subscriber","",IF('Entry Tab'!AC245="","0",AE244)))</f>
        <v/>
      </c>
    </row>
    <row r="245" spans="1:32" x14ac:dyDescent="0.2">
      <c r="A245" s="36" t="str">
        <f t="shared" si="40"/>
        <v/>
      </c>
      <c r="B245" s="36" t="str">
        <f>IF('Entry Tab'!A246="","",IF(TRIM('Entry Tab'!E246)="","Subscriber",IF(OR(TRIM('Entry Tab'!E246)="Wife",TRIM('Entry Tab'!E246)="Husband"),"Spouse","Child")))</f>
        <v/>
      </c>
      <c r="C245" s="85" t="str">
        <f>IF(TRIM('Entry Tab'!A246)="","",TRIM('Entry Tab'!A246))</f>
        <v/>
      </c>
      <c r="D245" s="85" t="str">
        <f>IF(TRIM('Entry Tab'!A246)="","",TRIM('Entry Tab'!B246))</f>
        <v/>
      </c>
      <c r="E245" s="69" t="str">
        <f>IF(B245="Subscriber",'Entry Tab'!L246,"")</f>
        <v/>
      </c>
      <c r="F245" s="86" t="str">
        <f>IF('Entry Tab'!F246="","",'Entry Tab'!F246)</f>
        <v/>
      </c>
      <c r="G245" s="85" t="str">
        <f>IF(TRIM('Entry Tab'!G246)="","",TRIM('Entry Tab'!G246))</f>
        <v/>
      </c>
      <c r="H245" s="36" t="str">
        <f>IF(TRIM('Entry Tab'!A246)="","",IF(B245&lt;&gt;"Subscriber","",IF(AND(B245="Subscriber",OR(TRIM('Entry Tab'!AO246)&lt;&gt;"",TRIM('Entry Tab'!AN246)&lt;&gt;"",TRIM('Entry Tab'!AP246)&lt;&gt;"")),$AP$1,"0")))</f>
        <v/>
      </c>
      <c r="I245" s="71" t="str">
        <f>IF(TRIM('Entry Tab'!A246)="","","N")</f>
        <v/>
      </c>
      <c r="J245" s="42" t="str">
        <f>IF(B245&lt;&gt;"Subscriber","",IF('Entry Tab'!W246="",'QRS Subscriber Census Converter'!T245,IF('Entry Tab'!W246="Spousal Coverage",8,IF('Entry Tab'!W246="Medicare",11,IF('Entry Tab'!W246="Health coverage through another job",9,IF(OR('Entry Tab'!W246="Do not want",'Entry Tab'!W246="Other (provide reason here)"),12,10))))))</f>
        <v/>
      </c>
      <c r="K245" s="42" t="str">
        <f>IF(TRIM('Entry Tab'!A246)="","",IF(B245&lt;&gt;"Subscriber","",IF(AND(B245="Subscriber",dental="No"),13,IF(TRIM('Entry Tab'!X246)&lt;&gt;"",IF('Entry Tab'!X246="Spousal Coverage",8,13),IF(Z245="","",Z245)))))</f>
        <v/>
      </c>
      <c r="L245" s="36" t="str">
        <f t="shared" si="33"/>
        <v/>
      </c>
      <c r="M245" s="36" t="str">
        <f>IF(B245&lt;&gt;"Subscriber","",IF(disability="No",0,IF(AND(B245="Subscriber",'Entry Tab'!AE246&lt;&gt;""),1,0)))</f>
        <v/>
      </c>
      <c r="N245" s="37" t="str">
        <f>IF(B245&lt;&gt;"Subscriber","",IF(AND(B245="Subscriber",otherLoc="No"),workZip,'Entry Tab'!P246))</f>
        <v/>
      </c>
      <c r="O245" s="112"/>
      <c r="P245" s="36" t="str">
        <f t="shared" si="41"/>
        <v/>
      </c>
      <c r="Q245" s="36" t="str">
        <f>IF('Entry Tab'!A246="","",IF(TRIM('Entry Tab'!E246)="","Subscriber",IF(OR(TRIM('Entry Tab'!E246)="Wife",TRIM('Entry Tab'!E246)="Husband"),"Spouse","Child")))</f>
        <v/>
      </c>
      <c r="R245" s="44" t="str">
        <f>IF(B245="","",IF('Entry Tab'!W246&lt;&gt;"",0,IF(Q245="Subscriber",1,IF(Q245="Spouse",1,0.01))))</f>
        <v/>
      </c>
      <c r="S245" s="44" t="str">
        <f t="shared" si="34"/>
        <v/>
      </c>
      <c r="T245" s="44" t="str">
        <f t="shared" si="35"/>
        <v/>
      </c>
      <c r="U245" s="113"/>
      <c r="V245" s="36" t="str">
        <f t="shared" si="42"/>
        <v/>
      </c>
      <c r="W245" s="36" t="str">
        <f>IF('Entry Tab'!A246="","",IF('Entry Tab'!X246&lt;&gt;"","Waive",IF(TRIM('Entry Tab'!E246)="","Subscriber",IF(OR(TRIM('Entry Tab'!E246)="Wife",TRIM('Entry Tab'!E246)="Husband"),"Spouse","Child"))))</f>
        <v/>
      </c>
      <c r="X245" s="44" t="str">
        <f t="shared" si="36"/>
        <v/>
      </c>
      <c r="Y245" s="44" t="str">
        <f t="shared" si="37"/>
        <v/>
      </c>
      <c r="Z245" s="44" t="str">
        <f t="shared" si="38"/>
        <v/>
      </c>
      <c r="AB245" s="36" t="str">
        <f t="shared" si="43"/>
        <v/>
      </c>
      <c r="AC245" s="36" t="str">
        <f>IF('Entry Tab'!A246="","",IF(TRIM('Entry Tab'!E246)="","Subscriber",IF(OR(TRIM('Entry Tab'!E246)="Wife",TRIM('Entry Tab'!E246)="Husband"),"Spouse","Child")))</f>
        <v/>
      </c>
      <c r="AD245" s="44" t="str">
        <f>IF(B245="","",IF('Entry Tab'!AC246="",0,1))</f>
        <v/>
      </c>
      <c r="AE245" s="44" t="str">
        <f t="shared" si="39"/>
        <v/>
      </c>
      <c r="AF245" s="44" t="str">
        <f>IF(AE245="","",IF(AC245&lt;&gt;"Subscriber","",IF('Entry Tab'!AC246="","0",AE245)))</f>
        <v/>
      </c>
    </row>
    <row r="246" spans="1:32" x14ac:dyDescent="0.2">
      <c r="A246" s="36" t="str">
        <f t="shared" si="40"/>
        <v/>
      </c>
      <c r="B246" s="36" t="str">
        <f>IF('Entry Tab'!A247="","",IF(TRIM('Entry Tab'!E247)="","Subscriber",IF(OR(TRIM('Entry Tab'!E247)="Wife",TRIM('Entry Tab'!E247)="Husband"),"Spouse","Child")))</f>
        <v/>
      </c>
      <c r="C246" s="85" t="str">
        <f>IF(TRIM('Entry Tab'!A247)="","",TRIM('Entry Tab'!A247))</f>
        <v/>
      </c>
      <c r="D246" s="85" t="str">
        <f>IF(TRIM('Entry Tab'!A247)="","",TRIM('Entry Tab'!B247))</f>
        <v/>
      </c>
      <c r="E246" s="69" t="str">
        <f>IF(B246="Subscriber",'Entry Tab'!L247,"")</f>
        <v/>
      </c>
      <c r="F246" s="86" t="str">
        <f>IF('Entry Tab'!F247="","",'Entry Tab'!F247)</f>
        <v/>
      </c>
      <c r="G246" s="85" t="str">
        <f>IF(TRIM('Entry Tab'!G247)="","",TRIM('Entry Tab'!G247))</f>
        <v/>
      </c>
      <c r="H246" s="36" t="str">
        <f>IF(TRIM('Entry Tab'!A247)="","",IF(B246&lt;&gt;"Subscriber","",IF(AND(B246="Subscriber",OR(TRIM('Entry Tab'!AO247)&lt;&gt;"",TRIM('Entry Tab'!AN247)&lt;&gt;"",TRIM('Entry Tab'!AP247)&lt;&gt;"")),$AP$1,"0")))</f>
        <v/>
      </c>
      <c r="I246" s="71" t="str">
        <f>IF(TRIM('Entry Tab'!A247)="","","N")</f>
        <v/>
      </c>
      <c r="J246" s="42" t="str">
        <f>IF(B246&lt;&gt;"Subscriber","",IF('Entry Tab'!W247="",'QRS Subscriber Census Converter'!T246,IF('Entry Tab'!W247="Spousal Coverage",8,IF('Entry Tab'!W247="Medicare",11,IF('Entry Tab'!W247="Health coverage through another job",9,IF(OR('Entry Tab'!W247="Do not want",'Entry Tab'!W247="Other (provide reason here)"),12,10))))))</f>
        <v/>
      </c>
      <c r="K246" s="42" t="str">
        <f>IF(TRIM('Entry Tab'!A247)="","",IF(B246&lt;&gt;"Subscriber","",IF(AND(B246="Subscriber",dental="No"),13,IF(TRIM('Entry Tab'!X247)&lt;&gt;"",IF('Entry Tab'!X247="Spousal Coverage",8,13),IF(Z246="","",Z246)))))</f>
        <v/>
      </c>
      <c r="L246" s="36" t="str">
        <f t="shared" si="33"/>
        <v/>
      </c>
      <c r="M246" s="36" t="str">
        <f>IF(B246&lt;&gt;"Subscriber","",IF(disability="No",0,IF(AND(B246="Subscriber",'Entry Tab'!AE247&lt;&gt;""),1,0)))</f>
        <v/>
      </c>
      <c r="N246" s="37" t="str">
        <f>IF(B246&lt;&gt;"Subscriber","",IF(AND(B246="Subscriber",otherLoc="No"),workZip,'Entry Tab'!P247))</f>
        <v/>
      </c>
      <c r="O246" s="112"/>
      <c r="P246" s="36" t="str">
        <f t="shared" si="41"/>
        <v/>
      </c>
      <c r="Q246" s="36" t="str">
        <f>IF('Entry Tab'!A247="","",IF(TRIM('Entry Tab'!E247)="","Subscriber",IF(OR(TRIM('Entry Tab'!E247)="Wife",TRIM('Entry Tab'!E247)="Husband"),"Spouse","Child")))</f>
        <v/>
      </c>
      <c r="R246" s="44" t="str">
        <f>IF(B246="","",IF('Entry Tab'!W247&lt;&gt;"",0,IF(Q246="Subscriber",1,IF(Q246="Spouse",1,0.01))))</f>
        <v/>
      </c>
      <c r="S246" s="44" t="str">
        <f t="shared" si="34"/>
        <v/>
      </c>
      <c r="T246" s="44" t="str">
        <f t="shared" si="35"/>
        <v/>
      </c>
      <c r="U246" s="113"/>
      <c r="V246" s="36" t="str">
        <f t="shared" si="42"/>
        <v/>
      </c>
      <c r="W246" s="36" t="str">
        <f>IF('Entry Tab'!A247="","",IF('Entry Tab'!X247&lt;&gt;"","Waive",IF(TRIM('Entry Tab'!E247)="","Subscriber",IF(OR(TRIM('Entry Tab'!E247)="Wife",TRIM('Entry Tab'!E247)="Husband"),"Spouse","Child"))))</f>
        <v/>
      </c>
      <c r="X246" s="44" t="str">
        <f t="shared" si="36"/>
        <v/>
      </c>
      <c r="Y246" s="44" t="str">
        <f t="shared" si="37"/>
        <v/>
      </c>
      <c r="Z246" s="44" t="str">
        <f t="shared" si="38"/>
        <v/>
      </c>
      <c r="AB246" s="36" t="str">
        <f t="shared" si="43"/>
        <v/>
      </c>
      <c r="AC246" s="36" t="str">
        <f>IF('Entry Tab'!A247="","",IF(TRIM('Entry Tab'!E247)="","Subscriber",IF(OR(TRIM('Entry Tab'!E247)="Wife",TRIM('Entry Tab'!E247)="Husband"),"Spouse","Child")))</f>
        <v/>
      </c>
      <c r="AD246" s="44" t="str">
        <f>IF(B246="","",IF('Entry Tab'!AC247="",0,1))</f>
        <v/>
      </c>
      <c r="AE246" s="44" t="str">
        <f t="shared" si="39"/>
        <v/>
      </c>
      <c r="AF246" s="44" t="str">
        <f>IF(AE246="","",IF(AC246&lt;&gt;"Subscriber","",IF('Entry Tab'!AC247="","0",AE246)))</f>
        <v/>
      </c>
    </row>
    <row r="247" spans="1:32" x14ac:dyDescent="0.2">
      <c r="A247" s="36" t="str">
        <f t="shared" si="40"/>
        <v/>
      </c>
      <c r="B247" s="36" t="str">
        <f>IF('Entry Tab'!A248="","",IF(TRIM('Entry Tab'!E248)="","Subscriber",IF(OR(TRIM('Entry Tab'!E248)="Wife",TRIM('Entry Tab'!E248)="Husband"),"Spouse","Child")))</f>
        <v/>
      </c>
      <c r="C247" s="85" t="str">
        <f>IF(TRIM('Entry Tab'!A248)="","",TRIM('Entry Tab'!A248))</f>
        <v/>
      </c>
      <c r="D247" s="85" t="str">
        <f>IF(TRIM('Entry Tab'!A248)="","",TRIM('Entry Tab'!B248))</f>
        <v/>
      </c>
      <c r="E247" s="69" t="str">
        <f>IF(B247="Subscriber",'Entry Tab'!L248,"")</f>
        <v/>
      </c>
      <c r="F247" s="86" t="str">
        <f>IF('Entry Tab'!F248="","",'Entry Tab'!F248)</f>
        <v/>
      </c>
      <c r="G247" s="85" t="str">
        <f>IF(TRIM('Entry Tab'!G248)="","",TRIM('Entry Tab'!G248))</f>
        <v/>
      </c>
      <c r="H247" s="36" t="str">
        <f>IF(TRIM('Entry Tab'!A248)="","",IF(B247&lt;&gt;"Subscriber","",IF(AND(B247="Subscriber",OR(TRIM('Entry Tab'!AO248)&lt;&gt;"",TRIM('Entry Tab'!AN248)&lt;&gt;"",TRIM('Entry Tab'!AP248)&lt;&gt;"")),$AP$1,"0")))</f>
        <v/>
      </c>
      <c r="I247" s="71" t="str">
        <f>IF(TRIM('Entry Tab'!A248)="","","N")</f>
        <v/>
      </c>
      <c r="J247" s="42" t="str">
        <f>IF(B247&lt;&gt;"Subscriber","",IF('Entry Tab'!W248="",'QRS Subscriber Census Converter'!T247,IF('Entry Tab'!W248="Spousal Coverage",8,IF('Entry Tab'!W248="Medicare",11,IF('Entry Tab'!W248="Health coverage through another job",9,IF(OR('Entry Tab'!W248="Do not want",'Entry Tab'!W248="Other (provide reason here)"),12,10))))))</f>
        <v/>
      </c>
      <c r="K247" s="42" t="str">
        <f>IF(TRIM('Entry Tab'!A248)="","",IF(B247&lt;&gt;"Subscriber","",IF(AND(B247="Subscriber",dental="No"),13,IF(TRIM('Entry Tab'!X248)&lt;&gt;"",IF('Entry Tab'!X248="Spousal Coverage",8,13),IF(Z247="","",Z247)))))</f>
        <v/>
      </c>
      <c r="L247" s="36" t="str">
        <f t="shared" si="33"/>
        <v/>
      </c>
      <c r="M247" s="36" t="str">
        <f>IF(B247&lt;&gt;"Subscriber","",IF(disability="No",0,IF(AND(B247="Subscriber",'Entry Tab'!AE248&lt;&gt;""),1,0)))</f>
        <v/>
      </c>
      <c r="N247" s="37" t="str">
        <f>IF(B247&lt;&gt;"Subscriber","",IF(AND(B247="Subscriber",otherLoc="No"),workZip,'Entry Tab'!P248))</f>
        <v/>
      </c>
      <c r="O247" s="112"/>
      <c r="P247" s="36" t="str">
        <f t="shared" si="41"/>
        <v/>
      </c>
      <c r="Q247" s="36" t="str">
        <f>IF('Entry Tab'!A248="","",IF(TRIM('Entry Tab'!E248)="","Subscriber",IF(OR(TRIM('Entry Tab'!E248)="Wife",TRIM('Entry Tab'!E248)="Husband"),"Spouse","Child")))</f>
        <v/>
      </c>
      <c r="R247" s="44" t="str">
        <f>IF(B247="","",IF('Entry Tab'!W248&lt;&gt;"",0,IF(Q247="Subscriber",1,IF(Q247="Spouse",1,0.01))))</f>
        <v/>
      </c>
      <c r="S247" s="44" t="str">
        <f t="shared" si="34"/>
        <v/>
      </c>
      <c r="T247" s="44" t="str">
        <f t="shared" si="35"/>
        <v/>
      </c>
      <c r="U247" s="113"/>
      <c r="V247" s="36" t="str">
        <f t="shared" si="42"/>
        <v/>
      </c>
      <c r="W247" s="36" t="str">
        <f>IF('Entry Tab'!A248="","",IF('Entry Tab'!X248&lt;&gt;"","Waive",IF(TRIM('Entry Tab'!E248)="","Subscriber",IF(OR(TRIM('Entry Tab'!E248)="Wife",TRIM('Entry Tab'!E248)="Husband"),"Spouse","Child"))))</f>
        <v/>
      </c>
      <c r="X247" s="44" t="str">
        <f t="shared" si="36"/>
        <v/>
      </c>
      <c r="Y247" s="44" t="str">
        <f t="shared" si="37"/>
        <v/>
      </c>
      <c r="Z247" s="44" t="str">
        <f t="shared" si="38"/>
        <v/>
      </c>
      <c r="AB247" s="36" t="str">
        <f t="shared" si="43"/>
        <v/>
      </c>
      <c r="AC247" s="36" t="str">
        <f>IF('Entry Tab'!A248="","",IF(TRIM('Entry Tab'!E248)="","Subscriber",IF(OR(TRIM('Entry Tab'!E248)="Wife",TRIM('Entry Tab'!E248)="Husband"),"Spouse","Child")))</f>
        <v/>
      </c>
      <c r="AD247" s="44" t="str">
        <f>IF(B247="","",IF('Entry Tab'!AC248="",0,1))</f>
        <v/>
      </c>
      <c r="AE247" s="44" t="str">
        <f t="shared" si="39"/>
        <v/>
      </c>
      <c r="AF247" s="44" t="str">
        <f>IF(AE247="","",IF(AC247&lt;&gt;"Subscriber","",IF('Entry Tab'!AC248="","0",AE247)))</f>
        <v/>
      </c>
    </row>
    <row r="248" spans="1:32" x14ac:dyDescent="0.2">
      <c r="A248" s="36" t="str">
        <f t="shared" si="40"/>
        <v/>
      </c>
      <c r="B248" s="36" t="str">
        <f>IF('Entry Tab'!A249="","",IF(TRIM('Entry Tab'!E249)="","Subscriber",IF(OR(TRIM('Entry Tab'!E249)="Wife",TRIM('Entry Tab'!E249)="Husband"),"Spouse","Child")))</f>
        <v/>
      </c>
      <c r="C248" s="85" t="str">
        <f>IF(TRIM('Entry Tab'!A249)="","",TRIM('Entry Tab'!A249))</f>
        <v/>
      </c>
      <c r="D248" s="85" t="str">
        <f>IF(TRIM('Entry Tab'!A249)="","",TRIM('Entry Tab'!B249))</f>
        <v/>
      </c>
      <c r="E248" s="69" t="str">
        <f>IF(B248="Subscriber",'Entry Tab'!L249,"")</f>
        <v/>
      </c>
      <c r="F248" s="86" t="str">
        <f>IF('Entry Tab'!F249="","",'Entry Tab'!F249)</f>
        <v/>
      </c>
      <c r="G248" s="85" t="str">
        <f>IF(TRIM('Entry Tab'!G249)="","",TRIM('Entry Tab'!G249))</f>
        <v/>
      </c>
      <c r="H248" s="36" t="str">
        <f>IF(TRIM('Entry Tab'!A249)="","",IF(B248&lt;&gt;"Subscriber","",IF(AND(B248="Subscriber",OR(TRIM('Entry Tab'!AO249)&lt;&gt;"",TRIM('Entry Tab'!AN249)&lt;&gt;"",TRIM('Entry Tab'!AP249)&lt;&gt;"")),$AP$1,"0")))</f>
        <v/>
      </c>
      <c r="I248" s="71" t="str">
        <f>IF(TRIM('Entry Tab'!A249)="","","N")</f>
        <v/>
      </c>
      <c r="J248" s="42" t="str">
        <f>IF(B248&lt;&gt;"Subscriber","",IF('Entry Tab'!W249="",'QRS Subscriber Census Converter'!T248,IF('Entry Tab'!W249="Spousal Coverage",8,IF('Entry Tab'!W249="Medicare",11,IF('Entry Tab'!W249="Health coverage through another job",9,IF(OR('Entry Tab'!W249="Do not want",'Entry Tab'!W249="Other (provide reason here)"),12,10))))))</f>
        <v/>
      </c>
      <c r="K248" s="42" t="str">
        <f>IF(TRIM('Entry Tab'!A249)="","",IF(B248&lt;&gt;"Subscriber","",IF(AND(B248="Subscriber",dental="No"),13,IF(TRIM('Entry Tab'!X249)&lt;&gt;"",IF('Entry Tab'!X249="Spousal Coverage",8,13),IF(Z248="","",Z248)))))</f>
        <v/>
      </c>
      <c r="L248" s="36" t="str">
        <f t="shared" si="33"/>
        <v/>
      </c>
      <c r="M248" s="36" t="str">
        <f>IF(B248&lt;&gt;"Subscriber","",IF(disability="No",0,IF(AND(B248="Subscriber",'Entry Tab'!AE249&lt;&gt;""),1,0)))</f>
        <v/>
      </c>
      <c r="N248" s="37" t="str">
        <f>IF(B248&lt;&gt;"Subscriber","",IF(AND(B248="Subscriber",otherLoc="No"),workZip,'Entry Tab'!P249))</f>
        <v/>
      </c>
      <c r="O248" s="112"/>
      <c r="P248" s="36" t="str">
        <f t="shared" si="41"/>
        <v/>
      </c>
      <c r="Q248" s="36" t="str">
        <f>IF('Entry Tab'!A249="","",IF(TRIM('Entry Tab'!E249)="","Subscriber",IF(OR(TRIM('Entry Tab'!E249)="Wife",TRIM('Entry Tab'!E249)="Husband"),"Spouse","Child")))</f>
        <v/>
      </c>
      <c r="R248" s="44" t="str">
        <f>IF(B248="","",IF('Entry Tab'!W249&lt;&gt;"",0,IF(Q248="Subscriber",1,IF(Q248="Spouse",1,0.01))))</f>
        <v/>
      </c>
      <c r="S248" s="44" t="str">
        <f t="shared" si="34"/>
        <v/>
      </c>
      <c r="T248" s="44" t="str">
        <f t="shared" si="35"/>
        <v/>
      </c>
      <c r="U248" s="113"/>
      <c r="V248" s="36" t="str">
        <f t="shared" si="42"/>
        <v/>
      </c>
      <c r="W248" s="36" t="str">
        <f>IF('Entry Tab'!A249="","",IF('Entry Tab'!X249&lt;&gt;"","Waive",IF(TRIM('Entry Tab'!E249)="","Subscriber",IF(OR(TRIM('Entry Tab'!E249)="Wife",TRIM('Entry Tab'!E249)="Husband"),"Spouse","Child"))))</f>
        <v/>
      </c>
      <c r="X248" s="44" t="str">
        <f t="shared" si="36"/>
        <v/>
      </c>
      <c r="Y248" s="44" t="str">
        <f t="shared" si="37"/>
        <v/>
      </c>
      <c r="Z248" s="44" t="str">
        <f t="shared" si="38"/>
        <v/>
      </c>
      <c r="AB248" s="36" t="str">
        <f t="shared" si="43"/>
        <v/>
      </c>
      <c r="AC248" s="36" t="str">
        <f>IF('Entry Tab'!A249="","",IF(TRIM('Entry Tab'!E249)="","Subscriber",IF(OR(TRIM('Entry Tab'!E249)="Wife",TRIM('Entry Tab'!E249)="Husband"),"Spouse","Child")))</f>
        <v/>
      </c>
      <c r="AD248" s="44" t="str">
        <f>IF(B248="","",IF('Entry Tab'!AC249="",0,1))</f>
        <v/>
      </c>
      <c r="AE248" s="44" t="str">
        <f t="shared" si="39"/>
        <v/>
      </c>
      <c r="AF248" s="44" t="str">
        <f>IF(AE248="","",IF(AC248&lt;&gt;"Subscriber","",IF('Entry Tab'!AC249="","0",AE248)))</f>
        <v/>
      </c>
    </row>
    <row r="249" spans="1:32" x14ac:dyDescent="0.2">
      <c r="A249" s="36" t="str">
        <f t="shared" si="40"/>
        <v/>
      </c>
      <c r="B249" s="36" t="str">
        <f>IF('Entry Tab'!A250="","",IF(TRIM('Entry Tab'!E250)="","Subscriber",IF(OR(TRIM('Entry Tab'!E250)="Wife",TRIM('Entry Tab'!E250)="Husband"),"Spouse","Child")))</f>
        <v/>
      </c>
      <c r="C249" s="85" t="str">
        <f>IF(TRIM('Entry Tab'!A250)="","",TRIM('Entry Tab'!A250))</f>
        <v/>
      </c>
      <c r="D249" s="85" t="str">
        <f>IF(TRIM('Entry Tab'!A250)="","",TRIM('Entry Tab'!B250))</f>
        <v/>
      </c>
      <c r="E249" s="69" t="str">
        <f>IF(B249="Subscriber",'Entry Tab'!L250,"")</f>
        <v/>
      </c>
      <c r="F249" s="86" t="str">
        <f>IF('Entry Tab'!F250="","",'Entry Tab'!F250)</f>
        <v/>
      </c>
      <c r="G249" s="85" t="str">
        <f>IF(TRIM('Entry Tab'!G250)="","",TRIM('Entry Tab'!G250))</f>
        <v/>
      </c>
      <c r="H249" s="36" t="str">
        <f>IF(TRIM('Entry Tab'!A250)="","",IF(B249&lt;&gt;"Subscriber","",IF(AND(B249="Subscriber",OR(TRIM('Entry Tab'!AO250)&lt;&gt;"",TRIM('Entry Tab'!AN250)&lt;&gt;"",TRIM('Entry Tab'!AP250)&lt;&gt;"")),$AP$1,"0")))</f>
        <v/>
      </c>
      <c r="I249" s="71" t="str">
        <f>IF(TRIM('Entry Tab'!A250)="","","N")</f>
        <v/>
      </c>
      <c r="J249" s="42" t="str">
        <f>IF(B249&lt;&gt;"Subscriber","",IF('Entry Tab'!W250="",'QRS Subscriber Census Converter'!T249,IF('Entry Tab'!W250="Spousal Coverage",8,IF('Entry Tab'!W250="Medicare",11,IF('Entry Tab'!W250="Health coverage through another job",9,IF(OR('Entry Tab'!W250="Do not want",'Entry Tab'!W250="Other (provide reason here)"),12,10))))))</f>
        <v/>
      </c>
      <c r="K249" s="42" t="str">
        <f>IF(TRIM('Entry Tab'!A250)="","",IF(B249&lt;&gt;"Subscriber","",IF(AND(B249="Subscriber",dental="No"),13,IF(TRIM('Entry Tab'!X250)&lt;&gt;"",IF('Entry Tab'!X250="Spousal Coverage",8,13),IF(Z249="","",Z249)))))</f>
        <v/>
      </c>
      <c r="L249" s="36" t="str">
        <f t="shared" si="33"/>
        <v/>
      </c>
      <c r="M249" s="36" t="str">
        <f>IF(B249&lt;&gt;"Subscriber","",IF(disability="No",0,IF(AND(B249="Subscriber",'Entry Tab'!AE250&lt;&gt;""),1,0)))</f>
        <v/>
      </c>
      <c r="N249" s="37" t="str">
        <f>IF(B249&lt;&gt;"Subscriber","",IF(AND(B249="Subscriber",otherLoc="No"),workZip,'Entry Tab'!P250))</f>
        <v/>
      </c>
      <c r="O249" s="112"/>
      <c r="P249" s="36" t="str">
        <f t="shared" si="41"/>
        <v/>
      </c>
      <c r="Q249" s="36" t="str">
        <f>IF('Entry Tab'!A250="","",IF(TRIM('Entry Tab'!E250)="","Subscriber",IF(OR(TRIM('Entry Tab'!E250)="Wife",TRIM('Entry Tab'!E250)="Husband"),"Spouse","Child")))</f>
        <v/>
      </c>
      <c r="R249" s="44" t="str">
        <f>IF(B249="","",IF('Entry Tab'!W250&lt;&gt;"",0,IF(Q249="Subscriber",1,IF(Q249="Spouse",1,0.01))))</f>
        <v/>
      </c>
      <c r="S249" s="44" t="str">
        <f t="shared" si="34"/>
        <v/>
      </c>
      <c r="T249" s="44" t="str">
        <f t="shared" si="35"/>
        <v/>
      </c>
      <c r="U249" s="113"/>
      <c r="V249" s="36" t="str">
        <f t="shared" si="42"/>
        <v/>
      </c>
      <c r="W249" s="36" t="str">
        <f>IF('Entry Tab'!A250="","",IF('Entry Tab'!X250&lt;&gt;"","Waive",IF(TRIM('Entry Tab'!E250)="","Subscriber",IF(OR(TRIM('Entry Tab'!E250)="Wife",TRIM('Entry Tab'!E250)="Husband"),"Spouse","Child"))))</f>
        <v/>
      </c>
      <c r="X249" s="44" t="str">
        <f t="shared" si="36"/>
        <v/>
      </c>
      <c r="Y249" s="44" t="str">
        <f t="shared" si="37"/>
        <v/>
      </c>
      <c r="Z249" s="44" t="str">
        <f t="shared" si="38"/>
        <v/>
      </c>
      <c r="AB249" s="36" t="str">
        <f t="shared" si="43"/>
        <v/>
      </c>
      <c r="AC249" s="36" t="str">
        <f>IF('Entry Tab'!A250="","",IF(TRIM('Entry Tab'!E250)="","Subscriber",IF(OR(TRIM('Entry Tab'!E250)="Wife",TRIM('Entry Tab'!E250)="Husband"),"Spouse","Child")))</f>
        <v/>
      </c>
      <c r="AD249" s="44" t="str">
        <f>IF(B249="","",IF('Entry Tab'!AC250="",0,1))</f>
        <v/>
      </c>
      <c r="AE249" s="44" t="str">
        <f t="shared" si="39"/>
        <v/>
      </c>
      <c r="AF249" s="44" t="str">
        <f>IF(AE249="","",IF(AC249&lt;&gt;"Subscriber","",IF('Entry Tab'!AC250="","0",AE249)))</f>
        <v/>
      </c>
    </row>
    <row r="250" spans="1:32" x14ac:dyDescent="0.2">
      <c r="A250" s="36" t="str">
        <f t="shared" si="40"/>
        <v/>
      </c>
      <c r="B250" s="36" t="str">
        <f>IF('Entry Tab'!A251="","",IF(TRIM('Entry Tab'!E251)="","Subscriber",IF(OR(TRIM('Entry Tab'!E251)="Wife",TRIM('Entry Tab'!E251)="Husband"),"Spouse","Child")))</f>
        <v/>
      </c>
      <c r="C250" s="85" t="str">
        <f>IF(TRIM('Entry Tab'!A251)="","",TRIM('Entry Tab'!A251))</f>
        <v/>
      </c>
      <c r="D250" s="85" t="str">
        <f>IF(TRIM('Entry Tab'!A251)="","",TRIM('Entry Tab'!B251))</f>
        <v/>
      </c>
      <c r="E250" s="69" t="str">
        <f>IF(B250="Subscriber",'Entry Tab'!L251,"")</f>
        <v/>
      </c>
      <c r="F250" s="86" t="str">
        <f>IF('Entry Tab'!F251="","",'Entry Tab'!F251)</f>
        <v/>
      </c>
      <c r="G250" s="85" t="str">
        <f>IF(TRIM('Entry Tab'!G251)="","",TRIM('Entry Tab'!G251))</f>
        <v/>
      </c>
      <c r="H250" s="36" t="str">
        <f>IF(TRIM('Entry Tab'!A251)="","",IF(B250&lt;&gt;"Subscriber","",IF(AND(B250="Subscriber",OR(TRIM('Entry Tab'!AO251)&lt;&gt;"",TRIM('Entry Tab'!AN251)&lt;&gt;"",TRIM('Entry Tab'!AP251)&lt;&gt;"")),$AP$1,"0")))</f>
        <v/>
      </c>
      <c r="I250" s="71" t="str">
        <f>IF(TRIM('Entry Tab'!A251)="","","N")</f>
        <v/>
      </c>
      <c r="J250" s="42" t="str">
        <f>IF(B250&lt;&gt;"Subscriber","",IF('Entry Tab'!W251="",'QRS Subscriber Census Converter'!T250,IF('Entry Tab'!W251="Spousal Coverage",8,IF('Entry Tab'!W251="Medicare",11,IF('Entry Tab'!W251="Health coverage through another job",9,IF(OR('Entry Tab'!W251="Do not want",'Entry Tab'!W251="Other (provide reason here)"),12,10))))))</f>
        <v/>
      </c>
      <c r="K250" s="42" t="str">
        <f>IF(TRIM('Entry Tab'!A251)="","",IF(B250&lt;&gt;"Subscriber","",IF(AND(B250="Subscriber",dental="No"),13,IF(TRIM('Entry Tab'!X251)&lt;&gt;"",IF('Entry Tab'!X251="Spousal Coverage",8,13),IF(Z250="","",Z250)))))</f>
        <v/>
      </c>
      <c r="L250" s="36" t="str">
        <f t="shared" si="33"/>
        <v/>
      </c>
      <c r="M250" s="36" t="str">
        <f>IF(B250&lt;&gt;"Subscriber","",IF(disability="No",0,IF(AND(B250="Subscriber",'Entry Tab'!AE251&lt;&gt;""),1,0)))</f>
        <v/>
      </c>
      <c r="N250" s="37" t="str">
        <f>IF(B250&lt;&gt;"Subscriber","",IF(AND(B250="Subscriber",otherLoc="No"),workZip,'Entry Tab'!P251))</f>
        <v/>
      </c>
      <c r="O250" s="112"/>
      <c r="P250" s="36" t="str">
        <f t="shared" si="41"/>
        <v/>
      </c>
      <c r="Q250" s="36" t="str">
        <f>IF('Entry Tab'!A251="","",IF(TRIM('Entry Tab'!E251)="","Subscriber",IF(OR(TRIM('Entry Tab'!E251)="Wife",TRIM('Entry Tab'!E251)="Husband"),"Spouse","Child")))</f>
        <v/>
      </c>
      <c r="R250" s="44" t="str">
        <f>IF(B250="","",IF('Entry Tab'!W251&lt;&gt;"",0,IF(Q250="Subscriber",1,IF(Q250="Spouse",1,0.01))))</f>
        <v/>
      </c>
      <c r="S250" s="44" t="str">
        <f t="shared" si="34"/>
        <v/>
      </c>
      <c r="T250" s="44" t="str">
        <f t="shared" si="35"/>
        <v/>
      </c>
      <c r="U250" s="113"/>
      <c r="V250" s="36" t="str">
        <f t="shared" si="42"/>
        <v/>
      </c>
      <c r="W250" s="36" t="str">
        <f>IF('Entry Tab'!A251="","",IF('Entry Tab'!X251&lt;&gt;"","Waive",IF(TRIM('Entry Tab'!E251)="","Subscriber",IF(OR(TRIM('Entry Tab'!E251)="Wife",TRIM('Entry Tab'!E251)="Husband"),"Spouse","Child"))))</f>
        <v/>
      </c>
      <c r="X250" s="44" t="str">
        <f t="shared" si="36"/>
        <v/>
      </c>
      <c r="Y250" s="44" t="str">
        <f t="shared" si="37"/>
        <v/>
      </c>
      <c r="Z250" s="44" t="str">
        <f t="shared" si="38"/>
        <v/>
      </c>
      <c r="AB250" s="36" t="str">
        <f t="shared" si="43"/>
        <v/>
      </c>
      <c r="AC250" s="36" t="str">
        <f>IF('Entry Tab'!A251="","",IF(TRIM('Entry Tab'!E251)="","Subscriber",IF(OR(TRIM('Entry Tab'!E251)="Wife",TRIM('Entry Tab'!E251)="Husband"),"Spouse","Child")))</f>
        <v/>
      </c>
      <c r="AD250" s="44" t="str">
        <f>IF(B250="","",IF('Entry Tab'!AC251="",0,1))</f>
        <v/>
      </c>
      <c r="AE250" s="44" t="str">
        <f t="shared" si="39"/>
        <v/>
      </c>
      <c r="AF250" s="44" t="str">
        <f>IF(AE250="","",IF(AC250&lt;&gt;"Subscriber","",IF('Entry Tab'!AC251="","0",AE250)))</f>
        <v/>
      </c>
    </row>
    <row r="251" spans="1:32" x14ac:dyDescent="0.2">
      <c r="A251" s="36" t="str">
        <f t="shared" si="40"/>
        <v/>
      </c>
      <c r="B251" s="36" t="str">
        <f>IF('Entry Tab'!A252="","",IF(TRIM('Entry Tab'!E252)="","Subscriber",IF(OR(TRIM('Entry Tab'!E252)="Wife",TRIM('Entry Tab'!E252)="Husband"),"Spouse","Child")))</f>
        <v/>
      </c>
      <c r="C251" s="85" t="str">
        <f>IF(TRIM('Entry Tab'!A252)="","",TRIM('Entry Tab'!A252))</f>
        <v/>
      </c>
      <c r="D251" s="85" t="str">
        <f>IF(TRIM('Entry Tab'!A252)="","",TRIM('Entry Tab'!B252))</f>
        <v/>
      </c>
      <c r="E251" s="69" t="str">
        <f>IF(B251="Subscriber",'Entry Tab'!L252,"")</f>
        <v/>
      </c>
      <c r="F251" s="86" t="str">
        <f>IF('Entry Tab'!F252="","",'Entry Tab'!F252)</f>
        <v/>
      </c>
      <c r="G251" s="85" t="str">
        <f>IF(TRIM('Entry Tab'!G252)="","",TRIM('Entry Tab'!G252))</f>
        <v/>
      </c>
      <c r="H251" s="36" t="str">
        <f>IF(TRIM('Entry Tab'!A252)="","",IF(B251&lt;&gt;"Subscriber","",IF(AND(B251="Subscriber",OR(TRIM('Entry Tab'!AO252)&lt;&gt;"",TRIM('Entry Tab'!AN252)&lt;&gt;"",TRIM('Entry Tab'!AP252)&lt;&gt;"")),$AP$1,"0")))</f>
        <v/>
      </c>
      <c r="I251" s="71" t="str">
        <f>IF(TRIM('Entry Tab'!A252)="","","N")</f>
        <v/>
      </c>
      <c r="J251" s="42" t="str">
        <f>IF(B251&lt;&gt;"Subscriber","",IF('Entry Tab'!W252="",'QRS Subscriber Census Converter'!T251,IF('Entry Tab'!W252="Spousal Coverage",8,IF('Entry Tab'!W252="Medicare",11,IF('Entry Tab'!W252="Health coverage through another job",9,IF(OR('Entry Tab'!W252="Do not want",'Entry Tab'!W252="Other (provide reason here)"),12,10))))))</f>
        <v/>
      </c>
      <c r="K251" s="42" t="str">
        <f>IF(TRIM('Entry Tab'!A252)="","",IF(B251&lt;&gt;"Subscriber","",IF(AND(B251="Subscriber",dental="No"),13,IF(TRIM('Entry Tab'!X252)&lt;&gt;"",IF('Entry Tab'!X252="Spousal Coverage",8,13),IF(Z251="","",Z251)))))</f>
        <v/>
      </c>
      <c r="L251" s="36" t="str">
        <f t="shared" si="33"/>
        <v/>
      </c>
      <c r="M251" s="36" t="str">
        <f>IF(B251&lt;&gt;"Subscriber","",IF(disability="No",0,IF(AND(B251="Subscriber",'Entry Tab'!AE252&lt;&gt;""),1,0)))</f>
        <v/>
      </c>
      <c r="N251" s="37" t="str">
        <f>IF(B251&lt;&gt;"Subscriber","",IF(AND(B251="Subscriber",otherLoc="No"),workZip,'Entry Tab'!P252))</f>
        <v/>
      </c>
      <c r="O251" s="112"/>
      <c r="P251" s="36" t="str">
        <f t="shared" si="41"/>
        <v/>
      </c>
      <c r="Q251" s="36" t="str">
        <f>IF('Entry Tab'!A252="","",IF(TRIM('Entry Tab'!E252)="","Subscriber",IF(OR(TRIM('Entry Tab'!E252)="Wife",TRIM('Entry Tab'!E252)="Husband"),"Spouse","Child")))</f>
        <v/>
      </c>
      <c r="R251" s="44" t="str">
        <f>IF(B251="","",IF('Entry Tab'!W252&lt;&gt;"",0,IF(Q251="Subscriber",1,IF(Q251="Spouse",1,0.01))))</f>
        <v/>
      </c>
      <c r="S251" s="44" t="str">
        <f t="shared" si="34"/>
        <v/>
      </c>
      <c r="T251" s="44" t="str">
        <f t="shared" si="35"/>
        <v/>
      </c>
      <c r="U251" s="113"/>
      <c r="V251" s="36" t="str">
        <f t="shared" si="42"/>
        <v/>
      </c>
      <c r="W251" s="36" t="str">
        <f>IF('Entry Tab'!A252="","",IF('Entry Tab'!X252&lt;&gt;"","Waive",IF(TRIM('Entry Tab'!E252)="","Subscriber",IF(OR(TRIM('Entry Tab'!E252)="Wife",TRIM('Entry Tab'!E252)="Husband"),"Spouse","Child"))))</f>
        <v/>
      </c>
      <c r="X251" s="44" t="str">
        <f t="shared" si="36"/>
        <v/>
      </c>
      <c r="Y251" s="44" t="str">
        <f t="shared" si="37"/>
        <v/>
      </c>
      <c r="Z251" s="44" t="str">
        <f t="shared" si="38"/>
        <v/>
      </c>
      <c r="AB251" s="36" t="str">
        <f t="shared" si="43"/>
        <v/>
      </c>
      <c r="AC251" s="36" t="str">
        <f>IF('Entry Tab'!A252="","",IF(TRIM('Entry Tab'!E252)="","Subscriber",IF(OR(TRIM('Entry Tab'!E252)="Wife",TRIM('Entry Tab'!E252)="Husband"),"Spouse","Child")))</f>
        <v/>
      </c>
      <c r="AD251" s="44" t="str">
        <f>IF(B251="","",IF('Entry Tab'!AC252="",0,1))</f>
        <v/>
      </c>
      <c r="AE251" s="44" t="str">
        <f t="shared" si="39"/>
        <v/>
      </c>
      <c r="AF251" s="44" t="str">
        <f>IF(AE251="","",IF(AC251&lt;&gt;"Subscriber","",IF('Entry Tab'!AC252="","0",AE251)))</f>
        <v/>
      </c>
    </row>
    <row r="252" spans="1:32" x14ac:dyDescent="0.2">
      <c r="A252" s="36" t="str">
        <f t="shared" si="40"/>
        <v/>
      </c>
      <c r="B252" s="36" t="str">
        <f>IF('Entry Tab'!A253="","",IF(TRIM('Entry Tab'!E253)="","Subscriber",IF(OR(TRIM('Entry Tab'!E253)="Wife",TRIM('Entry Tab'!E253)="Husband"),"Spouse","Child")))</f>
        <v/>
      </c>
      <c r="C252" s="85" t="str">
        <f>IF(TRIM('Entry Tab'!A253)="","",TRIM('Entry Tab'!A253))</f>
        <v/>
      </c>
      <c r="D252" s="85" t="str">
        <f>IF(TRIM('Entry Tab'!A253)="","",TRIM('Entry Tab'!B253))</f>
        <v/>
      </c>
      <c r="E252" s="69" t="str">
        <f>IF(B252="Subscriber",'Entry Tab'!L253,"")</f>
        <v/>
      </c>
      <c r="F252" s="86" t="str">
        <f>IF('Entry Tab'!F253="","",'Entry Tab'!F253)</f>
        <v/>
      </c>
      <c r="G252" s="85" t="str">
        <f>IF(TRIM('Entry Tab'!G253)="","",TRIM('Entry Tab'!G253))</f>
        <v/>
      </c>
      <c r="H252" s="36" t="str">
        <f>IF(TRIM('Entry Tab'!A253)="","",IF(B252&lt;&gt;"Subscriber","",IF(AND(B252="Subscriber",OR(TRIM('Entry Tab'!AO253)&lt;&gt;"",TRIM('Entry Tab'!AN253)&lt;&gt;"",TRIM('Entry Tab'!AP253)&lt;&gt;"")),$AP$1,"0")))</f>
        <v/>
      </c>
      <c r="I252" s="71" t="str">
        <f>IF(TRIM('Entry Tab'!A253)="","","N")</f>
        <v/>
      </c>
      <c r="J252" s="42" t="str">
        <f>IF(B252&lt;&gt;"Subscriber","",IF('Entry Tab'!W253="",'QRS Subscriber Census Converter'!T252,IF('Entry Tab'!W253="Spousal Coverage",8,IF('Entry Tab'!W253="Medicare",11,IF('Entry Tab'!W253="Health coverage through another job",9,IF(OR('Entry Tab'!W253="Do not want",'Entry Tab'!W253="Other (provide reason here)"),12,10))))))</f>
        <v/>
      </c>
      <c r="K252" s="42" t="str">
        <f>IF(TRIM('Entry Tab'!A253)="","",IF(B252&lt;&gt;"Subscriber","",IF(AND(B252="Subscriber",dental="No"),13,IF(TRIM('Entry Tab'!X253)&lt;&gt;"",IF('Entry Tab'!X253="Spousal Coverage",8,13),IF(Z252="","",Z252)))))</f>
        <v/>
      </c>
      <c r="L252" s="36" t="str">
        <f t="shared" si="33"/>
        <v/>
      </c>
      <c r="M252" s="36" t="str">
        <f>IF(B252&lt;&gt;"Subscriber","",IF(disability="No",0,IF(AND(B252="Subscriber",'Entry Tab'!AE253&lt;&gt;""),1,0)))</f>
        <v/>
      </c>
      <c r="N252" s="37" t="str">
        <f>IF(B252&lt;&gt;"Subscriber","",IF(AND(B252="Subscriber",otherLoc="No"),workZip,'Entry Tab'!P253))</f>
        <v/>
      </c>
      <c r="O252" s="112"/>
      <c r="P252" s="36" t="str">
        <f t="shared" si="41"/>
        <v/>
      </c>
      <c r="Q252" s="36" t="str">
        <f>IF('Entry Tab'!A253="","",IF(TRIM('Entry Tab'!E253)="","Subscriber",IF(OR(TRIM('Entry Tab'!E253)="Wife",TRIM('Entry Tab'!E253)="Husband"),"Spouse","Child")))</f>
        <v/>
      </c>
      <c r="R252" s="44" t="str">
        <f>IF(B252="","",IF('Entry Tab'!W253&lt;&gt;"",0,IF(Q252="Subscriber",1,IF(Q252="Spouse",1,0.01))))</f>
        <v/>
      </c>
      <c r="S252" s="44" t="str">
        <f t="shared" si="34"/>
        <v/>
      </c>
      <c r="T252" s="44" t="str">
        <f t="shared" si="35"/>
        <v/>
      </c>
      <c r="U252" s="113"/>
      <c r="V252" s="36" t="str">
        <f t="shared" si="42"/>
        <v/>
      </c>
      <c r="W252" s="36" t="str">
        <f>IF('Entry Tab'!A253="","",IF('Entry Tab'!X253&lt;&gt;"","Waive",IF(TRIM('Entry Tab'!E253)="","Subscriber",IF(OR(TRIM('Entry Tab'!E253)="Wife",TRIM('Entry Tab'!E253)="Husband"),"Spouse","Child"))))</f>
        <v/>
      </c>
      <c r="X252" s="44" t="str">
        <f t="shared" si="36"/>
        <v/>
      </c>
      <c r="Y252" s="44" t="str">
        <f t="shared" si="37"/>
        <v/>
      </c>
      <c r="Z252" s="44" t="str">
        <f t="shared" si="38"/>
        <v/>
      </c>
      <c r="AB252" s="36" t="str">
        <f t="shared" si="43"/>
        <v/>
      </c>
      <c r="AC252" s="36" t="str">
        <f>IF('Entry Tab'!A253="","",IF(TRIM('Entry Tab'!E253)="","Subscriber",IF(OR(TRIM('Entry Tab'!E253)="Wife",TRIM('Entry Tab'!E253)="Husband"),"Spouse","Child")))</f>
        <v/>
      </c>
      <c r="AD252" s="44" t="str">
        <f>IF(B252="","",IF('Entry Tab'!AC253="",0,1))</f>
        <v/>
      </c>
      <c r="AE252" s="44" t="str">
        <f t="shared" si="39"/>
        <v/>
      </c>
      <c r="AF252" s="44" t="str">
        <f>IF(AE252="","",IF(AC252&lt;&gt;"Subscriber","",IF('Entry Tab'!AC253="","0",AE252)))</f>
        <v/>
      </c>
    </row>
    <row r="253" spans="1:32" x14ac:dyDescent="0.2">
      <c r="A253" s="36" t="str">
        <f t="shared" si="40"/>
        <v/>
      </c>
      <c r="B253" s="36" t="str">
        <f>IF('Entry Tab'!A254="","",IF(TRIM('Entry Tab'!E254)="","Subscriber",IF(OR(TRIM('Entry Tab'!E254)="Wife",TRIM('Entry Tab'!E254)="Husband"),"Spouse","Child")))</f>
        <v/>
      </c>
      <c r="C253" s="85" t="str">
        <f>IF(TRIM('Entry Tab'!A254)="","",TRIM('Entry Tab'!A254))</f>
        <v/>
      </c>
      <c r="D253" s="85" t="str">
        <f>IF(TRIM('Entry Tab'!A254)="","",TRIM('Entry Tab'!B254))</f>
        <v/>
      </c>
      <c r="E253" s="69" t="str">
        <f>IF(B253="Subscriber",'Entry Tab'!L254,"")</f>
        <v/>
      </c>
      <c r="F253" s="86" t="str">
        <f>IF('Entry Tab'!F254="","",'Entry Tab'!F254)</f>
        <v/>
      </c>
      <c r="G253" s="85" t="str">
        <f>IF(TRIM('Entry Tab'!G254)="","",TRIM('Entry Tab'!G254))</f>
        <v/>
      </c>
      <c r="H253" s="36" t="str">
        <f>IF(TRIM('Entry Tab'!A254)="","",IF(B253&lt;&gt;"Subscriber","",IF(AND(B253="Subscriber",OR(TRIM('Entry Tab'!AO254)&lt;&gt;"",TRIM('Entry Tab'!AN254)&lt;&gt;"",TRIM('Entry Tab'!AP254)&lt;&gt;"")),$AP$1,"0")))</f>
        <v/>
      </c>
      <c r="I253" s="71" t="str">
        <f>IF(TRIM('Entry Tab'!A254)="","","N")</f>
        <v/>
      </c>
      <c r="J253" s="42" t="str">
        <f>IF(B253&lt;&gt;"Subscriber","",IF('Entry Tab'!W254="",'QRS Subscriber Census Converter'!T253,IF('Entry Tab'!W254="Spousal Coverage",8,IF('Entry Tab'!W254="Medicare",11,IF('Entry Tab'!W254="Health coverage through another job",9,IF(OR('Entry Tab'!W254="Do not want",'Entry Tab'!W254="Other (provide reason here)"),12,10))))))</f>
        <v/>
      </c>
      <c r="K253" s="42" t="str">
        <f>IF(TRIM('Entry Tab'!A254)="","",IF(B253&lt;&gt;"Subscriber","",IF(AND(B253="Subscriber",dental="No"),13,IF(TRIM('Entry Tab'!X254)&lt;&gt;"",IF('Entry Tab'!X254="Spousal Coverage",8,13),IF(Z253="","",Z253)))))</f>
        <v/>
      </c>
      <c r="L253" s="36" t="str">
        <f t="shared" si="33"/>
        <v/>
      </c>
      <c r="M253" s="36" t="str">
        <f>IF(B253&lt;&gt;"Subscriber","",IF(disability="No",0,IF(AND(B253="Subscriber",'Entry Tab'!AE254&lt;&gt;""),1,0)))</f>
        <v/>
      </c>
      <c r="N253" s="37" t="str">
        <f>IF(B253&lt;&gt;"Subscriber","",IF(AND(B253="Subscriber",otherLoc="No"),workZip,'Entry Tab'!P254))</f>
        <v/>
      </c>
      <c r="O253" s="112"/>
      <c r="P253" s="36" t="str">
        <f t="shared" si="41"/>
        <v/>
      </c>
      <c r="Q253" s="36" t="str">
        <f>IF('Entry Tab'!A254="","",IF(TRIM('Entry Tab'!E254)="","Subscriber",IF(OR(TRIM('Entry Tab'!E254)="Wife",TRIM('Entry Tab'!E254)="Husband"),"Spouse","Child")))</f>
        <v/>
      </c>
      <c r="R253" s="44" t="str">
        <f>IF(B253="","",IF('Entry Tab'!W254&lt;&gt;"",0,IF(Q253="Subscriber",1,IF(Q253="Spouse",1,0.01))))</f>
        <v/>
      </c>
      <c r="S253" s="44" t="str">
        <f t="shared" si="34"/>
        <v/>
      </c>
      <c r="T253" s="44" t="str">
        <f t="shared" si="35"/>
        <v/>
      </c>
      <c r="U253" s="113"/>
      <c r="V253" s="36" t="str">
        <f t="shared" si="42"/>
        <v/>
      </c>
      <c r="W253" s="36" t="str">
        <f>IF('Entry Tab'!A254="","",IF('Entry Tab'!X254&lt;&gt;"","Waive",IF(TRIM('Entry Tab'!E254)="","Subscriber",IF(OR(TRIM('Entry Tab'!E254)="Wife",TRIM('Entry Tab'!E254)="Husband"),"Spouse","Child"))))</f>
        <v/>
      </c>
      <c r="X253" s="44" t="str">
        <f t="shared" si="36"/>
        <v/>
      </c>
      <c r="Y253" s="44" t="str">
        <f t="shared" si="37"/>
        <v/>
      </c>
      <c r="Z253" s="44" t="str">
        <f t="shared" si="38"/>
        <v/>
      </c>
      <c r="AB253" s="36" t="str">
        <f t="shared" si="43"/>
        <v/>
      </c>
      <c r="AC253" s="36" t="str">
        <f>IF('Entry Tab'!A254="","",IF(TRIM('Entry Tab'!E254)="","Subscriber",IF(OR(TRIM('Entry Tab'!E254)="Wife",TRIM('Entry Tab'!E254)="Husband"),"Spouse","Child")))</f>
        <v/>
      </c>
      <c r="AD253" s="44" t="str">
        <f>IF(B253="","",IF('Entry Tab'!AC254="",0,1))</f>
        <v/>
      </c>
      <c r="AE253" s="44" t="str">
        <f t="shared" si="39"/>
        <v/>
      </c>
      <c r="AF253" s="44" t="str">
        <f>IF(AE253="","",IF(AC253&lt;&gt;"Subscriber","",IF('Entry Tab'!AC254="","0",AE253)))</f>
        <v/>
      </c>
    </row>
    <row r="254" spans="1:32" x14ac:dyDescent="0.2">
      <c r="A254" s="36" t="str">
        <f t="shared" si="40"/>
        <v/>
      </c>
      <c r="B254" s="36" t="str">
        <f>IF('Entry Tab'!A255="","",IF(TRIM('Entry Tab'!E255)="","Subscriber",IF(OR(TRIM('Entry Tab'!E255)="Wife",TRIM('Entry Tab'!E255)="Husband"),"Spouse","Child")))</f>
        <v/>
      </c>
      <c r="C254" s="85" t="str">
        <f>IF(TRIM('Entry Tab'!A255)="","",TRIM('Entry Tab'!A255))</f>
        <v/>
      </c>
      <c r="D254" s="85" t="str">
        <f>IF(TRIM('Entry Tab'!A255)="","",TRIM('Entry Tab'!B255))</f>
        <v/>
      </c>
      <c r="E254" s="69" t="str">
        <f>IF(B254="Subscriber",'Entry Tab'!L255,"")</f>
        <v/>
      </c>
      <c r="F254" s="86" t="str">
        <f>IF('Entry Tab'!F255="","",'Entry Tab'!F255)</f>
        <v/>
      </c>
      <c r="G254" s="85" t="str">
        <f>IF(TRIM('Entry Tab'!G255)="","",TRIM('Entry Tab'!G255))</f>
        <v/>
      </c>
      <c r="H254" s="36" t="str">
        <f>IF(TRIM('Entry Tab'!A255)="","",IF(B254&lt;&gt;"Subscriber","",IF(AND(B254="Subscriber",OR(TRIM('Entry Tab'!AO255)&lt;&gt;"",TRIM('Entry Tab'!AN255)&lt;&gt;"",TRIM('Entry Tab'!AP255)&lt;&gt;"")),$AP$1,"0")))</f>
        <v/>
      </c>
      <c r="I254" s="71" t="str">
        <f>IF(TRIM('Entry Tab'!A255)="","","N")</f>
        <v/>
      </c>
      <c r="J254" s="42" t="str">
        <f>IF(B254&lt;&gt;"Subscriber","",IF('Entry Tab'!W255="",'QRS Subscriber Census Converter'!T254,IF('Entry Tab'!W255="Spousal Coverage",8,IF('Entry Tab'!W255="Medicare",11,IF('Entry Tab'!W255="Health coverage through another job",9,IF(OR('Entry Tab'!W255="Do not want",'Entry Tab'!W255="Other (provide reason here)"),12,10))))))</f>
        <v/>
      </c>
      <c r="K254" s="42" t="str">
        <f>IF(TRIM('Entry Tab'!A255)="","",IF(B254&lt;&gt;"Subscriber","",IF(AND(B254="Subscriber",dental="No"),13,IF(TRIM('Entry Tab'!X255)&lt;&gt;"",IF('Entry Tab'!X255="Spousal Coverage",8,13),IF(Z254="","",Z254)))))</f>
        <v/>
      </c>
      <c r="L254" s="36" t="str">
        <f t="shared" si="33"/>
        <v/>
      </c>
      <c r="M254" s="36" t="str">
        <f>IF(B254&lt;&gt;"Subscriber","",IF(disability="No",0,IF(AND(B254="Subscriber",'Entry Tab'!AE255&lt;&gt;""),1,0)))</f>
        <v/>
      </c>
      <c r="N254" s="37" t="str">
        <f>IF(B254&lt;&gt;"Subscriber","",IF(AND(B254="Subscriber",otherLoc="No"),workZip,'Entry Tab'!P255))</f>
        <v/>
      </c>
      <c r="O254" s="112"/>
      <c r="P254" s="36" t="str">
        <f t="shared" si="41"/>
        <v/>
      </c>
      <c r="Q254" s="36" t="str">
        <f>IF('Entry Tab'!A255="","",IF(TRIM('Entry Tab'!E255)="","Subscriber",IF(OR(TRIM('Entry Tab'!E255)="Wife",TRIM('Entry Tab'!E255)="Husband"),"Spouse","Child")))</f>
        <v/>
      </c>
      <c r="R254" s="44" t="str">
        <f>IF(B254="","",IF('Entry Tab'!W255&lt;&gt;"",0,IF(Q254="Subscriber",1,IF(Q254="Spouse",1,0.01))))</f>
        <v/>
      </c>
      <c r="S254" s="44" t="str">
        <f t="shared" si="34"/>
        <v/>
      </c>
      <c r="T254" s="44" t="str">
        <f t="shared" si="35"/>
        <v/>
      </c>
      <c r="U254" s="113"/>
      <c r="V254" s="36" t="str">
        <f t="shared" si="42"/>
        <v/>
      </c>
      <c r="W254" s="36" t="str">
        <f>IF('Entry Tab'!A255="","",IF('Entry Tab'!X255&lt;&gt;"","Waive",IF(TRIM('Entry Tab'!E255)="","Subscriber",IF(OR(TRIM('Entry Tab'!E255)="Wife",TRIM('Entry Tab'!E255)="Husband"),"Spouse","Child"))))</f>
        <v/>
      </c>
      <c r="X254" s="44" t="str">
        <f t="shared" si="36"/>
        <v/>
      </c>
      <c r="Y254" s="44" t="str">
        <f t="shared" si="37"/>
        <v/>
      </c>
      <c r="Z254" s="44" t="str">
        <f t="shared" si="38"/>
        <v/>
      </c>
      <c r="AB254" s="36" t="str">
        <f t="shared" si="43"/>
        <v/>
      </c>
      <c r="AC254" s="36" t="str">
        <f>IF('Entry Tab'!A255="","",IF(TRIM('Entry Tab'!E255)="","Subscriber",IF(OR(TRIM('Entry Tab'!E255)="Wife",TRIM('Entry Tab'!E255)="Husband"),"Spouse","Child")))</f>
        <v/>
      </c>
      <c r="AD254" s="44" t="str">
        <f>IF(B254="","",IF('Entry Tab'!AC255="",0,1))</f>
        <v/>
      </c>
      <c r="AE254" s="44" t="str">
        <f t="shared" si="39"/>
        <v/>
      </c>
      <c r="AF254" s="44" t="str">
        <f>IF(AE254="","",IF(AC254&lt;&gt;"Subscriber","",IF('Entry Tab'!AC255="","0",AE254)))</f>
        <v/>
      </c>
    </row>
    <row r="255" spans="1:32" x14ac:dyDescent="0.2">
      <c r="A255" s="36" t="str">
        <f t="shared" si="40"/>
        <v/>
      </c>
      <c r="B255" s="36" t="str">
        <f>IF('Entry Tab'!A256="","",IF(TRIM('Entry Tab'!E256)="","Subscriber",IF(OR(TRIM('Entry Tab'!E256)="Wife",TRIM('Entry Tab'!E256)="Husband"),"Spouse","Child")))</f>
        <v/>
      </c>
      <c r="C255" s="85" t="str">
        <f>IF(TRIM('Entry Tab'!A256)="","",TRIM('Entry Tab'!A256))</f>
        <v/>
      </c>
      <c r="D255" s="85" t="str">
        <f>IF(TRIM('Entry Tab'!A256)="","",TRIM('Entry Tab'!B256))</f>
        <v/>
      </c>
      <c r="E255" s="69" t="str">
        <f>IF(B255="Subscriber",'Entry Tab'!L256,"")</f>
        <v/>
      </c>
      <c r="F255" s="86" t="str">
        <f>IF('Entry Tab'!F256="","",'Entry Tab'!F256)</f>
        <v/>
      </c>
      <c r="G255" s="85" t="str">
        <f>IF(TRIM('Entry Tab'!G256)="","",TRIM('Entry Tab'!G256))</f>
        <v/>
      </c>
      <c r="H255" s="36" t="str">
        <f>IF(TRIM('Entry Tab'!A256)="","",IF(B255&lt;&gt;"Subscriber","",IF(AND(B255="Subscriber",OR(TRIM('Entry Tab'!AO256)&lt;&gt;"",TRIM('Entry Tab'!AN256)&lt;&gt;"",TRIM('Entry Tab'!AP256)&lt;&gt;"")),$AP$1,"0")))</f>
        <v/>
      </c>
      <c r="I255" s="71" t="str">
        <f>IF(TRIM('Entry Tab'!A256)="","","N")</f>
        <v/>
      </c>
      <c r="J255" s="42" t="str">
        <f>IF(B255&lt;&gt;"Subscriber","",IF('Entry Tab'!W256="",'QRS Subscriber Census Converter'!T255,IF('Entry Tab'!W256="Spousal Coverage",8,IF('Entry Tab'!W256="Medicare",11,IF('Entry Tab'!W256="Health coverage through another job",9,IF(OR('Entry Tab'!W256="Do not want",'Entry Tab'!W256="Other (provide reason here)"),12,10))))))</f>
        <v/>
      </c>
      <c r="K255" s="42" t="str">
        <f>IF(TRIM('Entry Tab'!A256)="","",IF(B255&lt;&gt;"Subscriber","",IF(AND(B255="Subscriber",dental="No"),13,IF(TRIM('Entry Tab'!X256)&lt;&gt;"",IF('Entry Tab'!X256="Spousal Coverage",8,13),IF(Z255="","",Z255)))))</f>
        <v/>
      </c>
      <c r="L255" s="36" t="str">
        <f t="shared" si="33"/>
        <v/>
      </c>
      <c r="M255" s="36" t="str">
        <f>IF(B255&lt;&gt;"Subscriber","",IF(disability="No",0,IF(AND(B255="Subscriber",'Entry Tab'!AE256&lt;&gt;""),1,0)))</f>
        <v/>
      </c>
      <c r="N255" s="37" t="str">
        <f>IF(B255&lt;&gt;"Subscriber","",IF(AND(B255="Subscriber",otherLoc="No"),workZip,'Entry Tab'!P256))</f>
        <v/>
      </c>
      <c r="O255" s="112"/>
      <c r="P255" s="36" t="str">
        <f t="shared" si="41"/>
        <v/>
      </c>
      <c r="Q255" s="36" t="str">
        <f>IF('Entry Tab'!A256="","",IF(TRIM('Entry Tab'!E256)="","Subscriber",IF(OR(TRIM('Entry Tab'!E256)="Wife",TRIM('Entry Tab'!E256)="Husband"),"Spouse","Child")))</f>
        <v/>
      </c>
      <c r="R255" s="44" t="str">
        <f>IF(B255="","",IF('Entry Tab'!W256&lt;&gt;"",0,IF(Q255="Subscriber",1,IF(Q255="Spouse",1,0.01))))</f>
        <v/>
      </c>
      <c r="S255" s="44" t="str">
        <f t="shared" si="34"/>
        <v/>
      </c>
      <c r="T255" s="44" t="str">
        <f t="shared" si="35"/>
        <v/>
      </c>
      <c r="U255" s="113"/>
      <c r="V255" s="36" t="str">
        <f t="shared" si="42"/>
        <v/>
      </c>
      <c r="W255" s="36" t="str">
        <f>IF('Entry Tab'!A256="","",IF('Entry Tab'!X256&lt;&gt;"","Waive",IF(TRIM('Entry Tab'!E256)="","Subscriber",IF(OR(TRIM('Entry Tab'!E256)="Wife",TRIM('Entry Tab'!E256)="Husband"),"Spouse","Child"))))</f>
        <v/>
      </c>
      <c r="X255" s="44" t="str">
        <f t="shared" si="36"/>
        <v/>
      </c>
      <c r="Y255" s="44" t="str">
        <f t="shared" si="37"/>
        <v/>
      </c>
      <c r="Z255" s="44" t="str">
        <f t="shared" si="38"/>
        <v/>
      </c>
      <c r="AB255" s="36" t="str">
        <f t="shared" si="43"/>
        <v/>
      </c>
      <c r="AC255" s="36" t="str">
        <f>IF('Entry Tab'!A256="","",IF(TRIM('Entry Tab'!E256)="","Subscriber",IF(OR(TRIM('Entry Tab'!E256)="Wife",TRIM('Entry Tab'!E256)="Husband"),"Spouse","Child")))</f>
        <v/>
      </c>
      <c r="AD255" s="44" t="str">
        <f>IF(B255="","",IF('Entry Tab'!AC256="",0,1))</f>
        <v/>
      </c>
      <c r="AE255" s="44" t="str">
        <f t="shared" si="39"/>
        <v/>
      </c>
      <c r="AF255" s="44" t="str">
        <f>IF(AE255="","",IF(AC255&lt;&gt;"Subscriber","",IF('Entry Tab'!AC256="","0",AE255)))</f>
        <v/>
      </c>
    </row>
    <row r="256" spans="1:32" x14ac:dyDescent="0.2">
      <c r="A256" s="36" t="str">
        <f t="shared" si="40"/>
        <v/>
      </c>
      <c r="B256" s="36" t="str">
        <f>IF('Entry Tab'!A257="","",IF(TRIM('Entry Tab'!E257)="","Subscriber",IF(OR(TRIM('Entry Tab'!E257)="Wife",TRIM('Entry Tab'!E257)="Husband"),"Spouse","Child")))</f>
        <v/>
      </c>
      <c r="C256" s="85" t="str">
        <f>IF(TRIM('Entry Tab'!A257)="","",TRIM('Entry Tab'!A257))</f>
        <v/>
      </c>
      <c r="D256" s="85" t="str">
        <f>IF(TRIM('Entry Tab'!A257)="","",TRIM('Entry Tab'!B257))</f>
        <v/>
      </c>
      <c r="E256" s="69" t="str">
        <f>IF(B256="Subscriber",'Entry Tab'!L257,"")</f>
        <v/>
      </c>
      <c r="F256" s="86" t="str">
        <f>IF('Entry Tab'!F257="","",'Entry Tab'!F257)</f>
        <v/>
      </c>
      <c r="G256" s="85" t="str">
        <f>IF(TRIM('Entry Tab'!G257)="","",TRIM('Entry Tab'!G257))</f>
        <v/>
      </c>
      <c r="H256" s="36" t="str">
        <f>IF(TRIM('Entry Tab'!A257)="","",IF(B256&lt;&gt;"Subscriber","",IF(AND(B256="Subscriber",OR(TRIM('Entry Tab'!AO257)&lt;&gt;"",TRIM('Entry Tab'!AN257)&lt;&gt;"",TRIM('Entry Tab'!AP257)&lt;&gt;"")),$AP$1,"0")))</f>
        <v/>
      </c>
      <c r="I256" s="71" t="str">
        <f>IF(TRIM('Entry Tab'!A257)="","","N")</f>
        <v/>
      </c>
      <c r="J256" s="42" t="str">
        <f>IF(B256&lt;&gt;"Subscriber","",IF('Entry Tab'!W257="",'QRS Subscriber Census Converter'!T256,IF('Entry Tab'!W257="Spousal Coverage",8,IF('Entry Tab'!W257="Medicare",11,IF('Entry Tab'!W257="Health coverage through another job",9,IF(OR('Entry Tab'!W257="Do not want",'Entry Tab'!W257="Other (provide reason here)"),12,10))))))</f>
        <v/>
      </c>
      <c r="K256" s="42" t="str">
        <f>IF(TRIM('Entry Tab'!A257)="","",IF(B256&lt;&gt;"Subscriber","",IF(AND(B256="Subscriber",dental="No"),13,IF(TRIM('Entry Tab'!X257)&lt;&gt;"",IF('Entry Tab'!X257="Spousal Coverage",8,13),IF(Z256="","",Z256)))))</f>
        <v/>
      </c>
      <c r="L256" s="36" t="str">
        <f t="shared" si="33"/>
        <v/>
      </c>
      <c r="M256" s="36" t="str">
        <f>IF(B256&lt;&gt;"Subscriber","",IF(disability="No",0,IF(AND(B256="Subscriber",'Entry Tab'!AE257&lt;&gt;""),1,0)))</f>
        <v/>
      </c>
      <c r="N256" s="37" t="str">
        <f>IF(B256&lt;&gt;"Subscriber","",IF(AND(B256="Subscriber",otherLoc="No"),workZip,'Entry Tab'!P257))</f>
        <v/>
      </c>
      <c r="O256" s="112"/>
      <c r="P256" s="36" t="str">
        <f t="shared" si="41"/>
        <v/>
      </c>
      <c r="Q256" s="36" t="str">
        <f>IF('Entry Tab'!A257="","",IF(TRIM('Entry Tab'!E257)="","Subscriber",IF(OR(TRIM('Entry Tab'!E257)="Wife",TRIM('Entry Tab'!E257)="Husband"),"Spouse","Child")))</f>
        <v/>
      </c>
      <c r="R256" s="44" t="str">
        <f>IF(B256="","",IF('Entry Tab'!W257&lt;&gt;"",0,IF(Q256="Subscriber",1,IF(Q256="Spouse",1,0.01))))</f>
        <v/>
      </c>
      <c r="S256" s="44" t="str">
        <f t="shared" si="34"/>
        <v/>
      </c>
      <c r="T256" s="44" t="str">
        <f t="shared" si="35"/>
        <v/>
      </c>
      <c r="U256" s="113"/>
      <c r="V256" s="36" t="str">
        <f t="shared" si="42"/>
        <v/>
      </c>
      <c r="W256" s="36" t="str">
        <f>IF('Entry Tab'!A257="","",IF('Entry Tab'!X257&lt;&gt;"","Waive",IF(TRIM('Entry Tab'!E257)="","Subscriber",IF(OR(TRIM('Entry Tab'!E257)="Wife",TRIM('Entry Tab'!E257)="Husband"),"Spouse","Child"))))</f>
        <v/>
      </c>
      <c r="X256" s="44" t="str">
        <f t="shared" si="36"/>
        <v/>
      </c>
      <c r="Y256" s="44" t="str">
        <f t="shared" si="37"/>
        <v/>
      </c>
      <c r="Z256" s="44" t="str">
        <f t="shared" si="38"/>
        <v/>
      </c>
      <c r="AB256" s="36" t="str">
        <f t="shared" si="43"/>
        <v/>
      </c>
      <c r="AC256" s="36" t="str">
        <f>IF('Entry Tab'!A257="","",IF(TRIM('Entry Tab'!E257)="","Subscriber",IF(OR(TRIM('Entry Tab'!E257)="Wife",TRIM('Entry Tab'!E257)="Husband"),"Spouse","Child")))</f>
        <v/>
      </c>
      <c r="AD256" s="44" t="str">
        <f>IF(B256="","",IF('Entry Tab'!AC257="",0,1))</f>
        <v/>
      </c>
      <c r="AE256" s="44" t="str">
        <f t="shared" si="39"/>
        <v/>
      </c>
      <c r="AF256" s="44" t="str">
        <f>IF(AE256="","",IF(AC256&lt;&gt;"Subscriber","",IF('Entry Tab'!AC257="","0",AE256)))</f>
        <v/>
      </c>
    </row>
    <row r="257" spans="1:32" x14ac:dyDescent="0.2">
      <c r="A257" s="36" t="str">
        <f t="shared" si="40"/>
        <v/>
      </c>
      <c r="B257" s="36" t="str">
        <f>IF('Entry Tab'!A258="","",IF(TRIM('Entry Tab'!E258)="","Subscriber",IF(OR(TRIM('Entry Tab'!E258)="Wife",TRIM('Entry Tab'!E258)="Husband"),"Spouse","Child")))</f>
        <v/>
      </c>
      <c r="C257" s="85" t="str">
        <f>IF(TRIM('Entry Tab'!A258)="","",TRIM('Entry Tab'!A258))</f>
        <v/>
      </c>
      <c r="D257" s="85" t="str">
        <f>IF(TRIM('Entry Tab'!A258)="","",TRIM('Entry Tab'!B258))</f>
        <v/>
      </c>
      <c r="E257" s="69" t="str">
        <f>IF(B257="Subscriber",'Entry Tab'!L258,"")</f>
        <v/>
      </c>
      <c r="F257" s="86" t="str">
        <f>IF('Entry Tab'!F258="","",'Entry Tab'!F258)</f>
        <v/>
      </c>
      <c r="G257" s="85" t="str">
        <f>IF(TRIM('Entry Tab'!G258)="","",TRIM('Entry Tab'!G258))</f>
        <v/>
      </c>
      <c r="H257" s="36" t="str">
        <f>IF(TRIM('Entry Tab'!A258)="","",IF(B257&lt;&gt;"Subscriber","",IF(AND(B257="Subscriber",OR(TRIM('Entry Tab'!AO258)&lt;&gt;"",TRIM('Entry Tab'!AN258)&lt;&gt;"",TRIM('Entry Tab'!AP258)&lt;&gt;"")),$AP$1,"0")))</f>
        <v/>
      </c>
      <c r="I257" s="71" t="str">
        <f>IF(TRIM('Entry Tab'!A258)="","","N")</f>
        <v/>
      </c>
      <c r="J257" s="42" t="str">
        <f>IF(B257&lt;&gt;"Subscriber","",IF('Entry Tab'!W258="",'QRS Subscriber Census Converter'!T257,IF('Entry Tab'!W258="Spousal Coverage",8,IF('Entry Tab'!W258="Medicare",11,IF('Entry Tab'!W258="Health coverage through another job",9,IF(OR('Entry Tab'!W258="Do not want",'Entry Tab'!W258="Other (provide reason here)"),12,10))))))</f>
        <v/>
      </c>
      <c r="K257" s="42" t="str">
        <f>IF(TRIM('Entry Tab'!A258)="","",IF(B257&lt;&gt;"Subscriber","",IF(AND(B257="Subscriber",dental="No"),13,IF(TRIM('Entry Tab'!X258)&lt;&gt;"",IF('Entry Tab'!X258="Spousal Coverage",8,13),IF(Z257="","",Z257)))))</f>
        <v/>
      </c>
      <c r="L257" s="36" t="str">
        <f t="shared" si="33"/>
        <v/>
      </c>
      <c r="M257" s="36" t="str">
        <f>IF(B257&lt;&gt;"Subscriber","",IF(disability="No",0,IF(AND(B257="Subscriber",'Entry Tab'!AE258&lt;&gt;""),1,0)))</f>
        <v/>
      </c>
      <c r="N257" s="37" t="str">
        <f>IF(B257&lt;&gt;"Subscriber","",IF(AND(B257="Subscriber",otherLoc="No"),workZip,'Entry Tab'!P258))</f>
        <v/>
      </c>
      <c r="O257" s="112"/>
      <c r="P257" s="36" t="str">
        <f t="shared" si="41"/>
        <v/>
      </c>
      <c r="Q257" s="36" t="str">
        <f>IF('Entry Tab'!A258="","",IF(TRIM('Entry Tab'!E258)="","Subscriber",IF(OR(TRIM('Entry Tab'!E258)="Wife",TRIM('Entry Tab'!E258)="Husband"),"Spouse","Child")))</f>
        <v/>
      </c>
      <c r="R257" s="44" t="str">
        <f>IF(B257="","",IF('Entry Tab'!W258&lt;&gt;"",0,IF(Q257="Subscriber",1,IF(Q257="Spouse",1,0.01))))</f>
        <v/>
      </c>
      <c r="S257" s="44" t="str">
        <f t="shared" si="34"/>
        <v/>
      </c>
      <c r="T257" s="44" t="str">
        <f t="shared" si="35"/>
        <v/>
      </c>
      <c r="U257" s="113"/>
      <c r="V257" s="36" t="str">
        <f t="shared" si="42"/>
        <v/>
      </c>
      <c r="W257" s="36" t="str">
        <f>IF('Entry Tab'!A258="","",IF('Entry Tab'!X258&lt;&gt;"","Waive",IF(TRIM('Entry Tab'!E258)="","Subscriber",IF(OR(TRIM('Entry Tab'!E258)="Wife",TRIM('Entry Tab'!E258)="Husband"),"Spouse","Child"))))</f>
        <v/>
      </c>
      <c r="X257" s="44" t="str">
        <f t="shared" si="36"/>
        <v/>
      </c>
      <c r="Y257" s="44" t="str">
        <f t="shared" si="37"/>
        <v/>
      </c>
      <c r="Z257" s="44" t="str">
        <f t="shared" si="38"/>
        <v/>
      </c>
      <c r="AB257" s="36" t="str">
        <f t="shared" si="43"/>
        <v/>
      </c>
      <c r="AC257" s="36" t="str">
        <f>IF('Entry Tab'!A258="","",IF(TRIM('Entry Tab'!E258)="","Subscriber",IF(OR(TRIM('Entry Tab'!E258)="Wife",TRIM('Entry Tab'!E258)="Husband"),"Spouse","Child")))</f>
        <v/>
      </c>
      <c r="AD257" s="44" t="str">
        <f>IF(B257="","",IF('Entry Tab'!AC258="",0,1))</f>
        <v/>
      </c>
      <c r="AE257" s="44" t="str">
        <f t="shared" si="39"/>
        <v/>
      </c>
      <c r="AF257" s="44" t="str">
        <f>IF(AE257="","",IF(AC257&lt;&gt;"Subscriber","",IF('Entry Tab'!AC258="","0",AE257)))</f>
        <v/>
      </c>
    </row>
    <row r="258" spans="1:32" x14ac:dyDescent="0.2">
      <c r="A258" s="36" t="str">
        <f t="shared" si="40"/>
        <v/>
      </c>
      <c r="B258" s="36" t="str">
        <f>IF('Entry Tab'!A259="","",IF(TRIM('Entry Tab'!E259)="","Subscriber",IF(OR(TRIM('Entry Tab'!E259)="Wife",TRIM('Entry Tab'!E259)="Husband"),"Spouse","Child")))</f>
        <v/>
      </c>
      <c r="C258" s="85" t="str">
        <f>IF(TRIM('Entry Tab'!A259)="","",TRIM('Entry Tab'!A259))</f>
        <v/>
      </c>
      <c r="D258" s="85" t="str">
        <f>IF(TRIM('Entry Tab'!A259)="","",TRIM('Entry Tab'!B259))</f>
        <v/>
      </c>
      <c r="E258" s="69" t="str">
        <f>IF(B258="Subscriber",'Entry Tab'!L259,"")</f>
        <v/>
      </c>
      <c r="F258" s="86" t="str">
        <f>IF('Entry Tab'!F259="","",'Entry Tab'!F259)</f>
        <v/>
      </c>
      <c r="G258" s="85" t="str">
        <f>IF(TRIM('Entry Tab'!G259)="","",TRIM('Entry Tab'!G259))</f>
        <v/>
      </c>
      <c r="H258" s="36" t="str">
        <f>IF(TRIM('Entry Tab'!A259)="","",IF(B258&lt;&gt;"Subscriber","",IF(AND(B258="Subscriber",OR(TRIM('Entry Tab'!AO259)&lt;&gt;"",TRIM('Entry Tab'!AN259)&lt;&gt;"",TRIM('Entry Tab'!AP259)&lt;&gt;"")),$AP$1,"0")))</f>
        <v/>
      </c>
      <c r="I258" s="71" t="str">
        <f>IF(TRIM('Entry Tab'!A259)="","","N")</f>
        <v/>
      </c>
      <c r="J258" s="42" t="str">
        <f>IF(B258&lt;&gt;"Subscriber","",IF('Entry Tab'!W259="",'QRS Subscriber Census Converter'!T258,IF('Entry Tab'!W259="Spousal Coverage",8,IF('Entry Tab'!W259="Medicare",11,IF('Entry Tab'!W259="Health coverage through another job",9,IF(OR('Entry Tab'!W259="Do not want",'Entry Tab'!W259="Other (provide reason here)"),12,10))))))</f>
        <v/>
      </c>
      <c r="K258" s="42" t="str">
        <f>IF(TRIM('Entry Tab'!A259)="","",IF(B258&lt;&gt;"Subscriber","",IF(AND(B258="Subscriber",dental="No"),13,IF(TRIM('Entry Tab'!X259)&lt;&gt;"",IF('Entry Tab'!X259="Spousal Coverage",8,13),IF(Z258="","",Z258)))))</f>
        <v/>
      </c>
      <c r="L258" s="36" t="str">
        <f t="shared" si="33"/>
        <v/>
      </c>
      <c r="M258" s="36" t="str">
        <f>IF(B258&lt;&gt;"Subscriber","",IF(disability="No",0,IF(AND(B258="Subscriber",'Entry Tab'!AE259&lt;&gt;""),1,0)))</f>
        <v/>
      </c>
      <c r="N258" s="37" t="str">
        <f>IF(B258&lt;&gt;"Subscriber","",IF(AND(B258="Subscriber",otherLoc="No"),workZip,'Entry Tab'!P259))</f>
        <v/>
      </c>
      <c r="O258" s="112"/>
      <c r="P258" s="36" t="str">
        <f t="shared" si="41"/>
        <v/>
      </c>
      <c r="Q258" s="36" t="str">
        <f>IF('Entry Tab'!A259="","",IF(TRIM('Entry Tab'!E259)="","Subscriber",IF(OR(TRIM('Entry Tab'!E259)="Wife",TRIM('Entry Tab'!E259)="Husband"),"Spouse","Child")))</f>
        <v/>
      </c>
      <c r="R258" s="44" t="str">
        <f>IF(B258="","",IF('Entry Tab'!W259&lt;&gt;"",0,IF(Q258="Subscriber",1,IF(Q258="Spouse",1,0.01))))</f>
        <v/>
      </c>
      <c r="S258" s="44" t="str">
        <f t="shared" si="34"/>
        <v/>
      </c>
      <c r="T258" s="44" t="str">
        <f t="shared" si="35"/>
        <v/>
      </c>
      <c r="U258" s="113"/>
      <c r="V258" s="36" t="str">
        <f t="shared" si="42"/>
        <v/>
      </c>
      <c r="W258" s="36" t="str">
        <f>IF('Entry Tab'!A259="","",IF('Entry Tab'!X259&lt;&gt;"","Waive",IF(TRIM('Entry Tab'!E259)="","Subscriber",IF(OR(TRIM('Entry Tab'!E259)="Wife",TRIM('Entry Tab'!E259)="Husband"),"Spouse","Child"))))</f>
        <v/>
      </c>
      <c r="X258" s="44" t="str">
        <f t="shared" si="36"/>
        <v/>
      </c>
      <c r="Y258" s="44" t="str">
        <f t="shared" si="37"/>
        <v/>
      </c>
      <c r="Z258" s="44" t="str">
        <f t="shared" si="38"/>
        <v/>
      </c>
      <c r="AB258" s="36" t="str">
        <f t="shared" si="43"/>
        <v/>
      </c>
      <c r="AC258" s="36" t="str">
        <f>IF('Entry Tab'!A259="","",IF(TRIM('Entry Tab'!E259)="","Subscriber",IF(OR(TRIM('Entry Tab'!E259)="Wife",TRIM('Entry Tab'!E259)="Husband"),"Spouse","Child")))</f>
        <v/>
      </c>
      <c r="AD258" s="44" t="str">
        <f>IF(B258="","",IF('Entry Tab'!AC259="",0,1))</f>
        <v/>
      </c>
      <c r="AE258" s="44" t="str">
        <f t="shared" si="39"/>
        <v/>
      </c>
      <c r="AF258" s="44" t="str">
        <f>IF(AE258="","",IF(AC258&lt;&gt;"Subscriber","",IF('Entry Tab'!AC259="","0",AE258)))</f>
        <v/>
      </c>
    </row>
    <row r="259" spans="1:32" x14ac:dyDescent="0.2">
      <c r="A259" s="36" t="str">
        <f t="shared" si="40"/>
        <v/>
      </c>
      <c r="B259" s="36" t="str">
        <f>IF('Entry Tab'!A260="","",IF(TRIM('Entry Tab'!E260)="","Subscriber",IF(OR(TRIM('Entry Tab'!E260)="Wife",TRIM('Entry Tab'!E260)="Husband"),"Spouse","Child")))</f>
        <v/>
      </c>
      <c r="C259" s="85" t="str">
        <f>IF(TRIM('Entry Tab'!A260)="","",TRIM('Entry Tab'!A260))</f>
        <v/>
      </c>
      <c r="D259" s="85" t="str">
        <f>IF(TRIM('Entry Tab'!A260)="","",TRIM('Entry Tab'!B260))</f>
        <v/>
      </c>
      <c r="E259" s="69" t="str">
        <f>IF(B259="Subscriber",'Entry Tab'!L260,"")</f>
        <v/>
      </c>
      <c r="F259" s="86" t="str">
        <f>IF('Entry Tab'!F260="","",'Entry Tab'!F260)</f>
        <v/>
      </c>
      <c r="G259" s="85" t="str">
        <f>IF(TRIM('Entry Tab'!G260)="","",TRIM('Entry Tab'!G260))</f>
        <v/>
      </c>
      <c r="H259" s="36" t="str">
        <f>IF(TRIM('Entry Tab'!A260)="","",IF(B259&lt;&gt;"Subscriber","",IF(AND(B259="Subscriber",OR(TRIM('Entry Tab'!AO260)&lt;&gt;"",TRIM('Entry Tab'!AN260)&lt;&gt;"",TRIM('Entry Tab'!AP260)&lt;&gt;"")),$AP$1,"0")))</f>
        <v/>
      </c>
      <c r="I259" s="71" t="str">
        <f>IF(TRIM('Entry Tab'!A260)="","","N")</f>
        <v/>
      </c>
      <c r="J259" s="42" t="str">
        <f>IF(B259&lt;&gt;"Subscriber","",IF('Entry Tab'!W260="",'QRS Subscriber Census Converter'!T259,IF('Entry Tab'!W260="Spousal Coverage",8,IF('Entry Tab'!W260="Medicare",11,IF('Entry Tab'!W260="Health coverage through another job",9,IF(OR('Entry Tab'!W260="Do not want",'Entry Tab'!W260="Other (provide reason here)"),12,10))))))</f>
        <v/>
      </c>
      <c r="K259" s="42" t="str">
        <f>IF(TRIM('Entry Tab'!A260)="","",IF(B259&lt;&gt;"Subscriber","",IF(AND(B259="Subscriber",dental="No"),13,IF(TRIM('Entry Tab'!X260)&lt;&gt;"",IF('Entry Tab'!X260="Spousal Coverage",8,13),IF(Z259="","",Z259)))))</f>
        <v/>
      </c>
      <c r="L259" s="36" t="str">
        <f t="shared" ref="L259:L322" si="44">IF(B259&lt;&gt;"Subscriber","",IF(life="No",0,AF259))</f>
        <v/>
      </c>
      <c r="M259" s="36" t="str">
        <f>IF(B259&lt;&gt;"Subscriber","",IF(disability="No",0,IF(AND(B259="Subscriber",'Entry Tab'!AE260&lt;&gt;""),1,0)))</f>
        <v/>
      </c>
      <c r="N259" s="37" t="str">
        <f>IF(B259&lt;&gt;"Subscriber","",IF(AND(B259="Subscriber",otherLoc="No"),workZip,'Entry Tab'!P260))</f>
        <v/>
      </c>
      <c r="O259" s="112"/>
      <c r="P259" s="36" t="str">
        <f t="shared" si="41"/>
        <v/>
      </c>
      <c r="Q259" s="36" t="str">
        <f>IF('Entry Tab'!A260="","",IF(TRIM('Entry Tab'!E260)="","Subscriber",IF(OR(TRIM('Entry Tab'!E260)="Wife",TRIM('Entry Tab'!E260)="Husband"),"Spouse","Child")))</f>
        <v/>
      </c>
      <c r="R259" s="44" t="str">
        <f>IF(B259="","",IF('Entry Tab'!W260&lt;&gt;"",0,IF(Q259="Subscriber",1,IF(Q259="Spouse",1,0.01))))</f>
        <v/>
      </c>
      <c r="S259" s="44" t="str">
        <f t="shared" si="34"/>
        <v/>
      </c>
      <c r="T259" s="44" t="str">
        <f t="shared" si="35"/>
        <v/>
      </c>
      <c r="U259" s="113"/>
      <c r="V259" s="36" t="str">
        <f t="shared" si="42"/>
        <v/>
      </c>
      <c r="W259" s="36" t="str">
        <f>IF('Entry Tab'!A260="","",IF('Entry Tab'!X260&lt;&gt;"","Waive",IF(TRIM('Entry Tab'!E260)="","Subscriber",IF(OR(TRIM('Entry Tab'!E260)="Wife",TRIM('Entry Tab'!E260)="Husband"),"Spouse","Child"))))</f>
        <v/>
      </c>
      <c r="X259" s="44" t="str">
        <f t="shared" si="36"/>
        <v/>
      </c>
      <c r="Y259" s="44" t="str">
        <f t="shared" si="37"/>
        <v/>
      </c>
      <c r="Z259" s="44" t="str">
        <f t="shared" si="38"/>
        <v/>
      </c>
      <c r="AB259" s="36" t="str">
        <f t="shared" si="43"/>
        <v/>
      </c>
      <c r="AC259" s="36" t="str">
        <f>IF('Entry Tab'!A260="","",IF(TRIM('Entry Tab'!E260)="","Subscriber",IF(OR(TRIM('Entry Tab'!E260)="Wife",TRIM('Entry Tab'!E260)="Husband"),"Spouse","Child")))</f>
        <v/>
      </c>
      <c r="AD259" s="44" t="str">
        <f>IF(B259="","",IF('Entry Tab'!AC260="",0,1))</f>
        <v/>
      </c>
      <c r="AE259" s="44" t="str">
        <f t="shared" si="39"/>
        <v/>
      </c>
      <c r="AF259" s="44" t="str">
        <f>IF(AE259="","",IF(AC259&lt;&gt;"Subscriber","",IF('Entry Tab'!AC260="","0",AE259)))</f>
        <v/>
      </c>
    </row>
    <row r="260" spans="1:32" x14ac:dyDescent="0.2">
      <c r="A260" s="36" t="str">
        <f t="shared" si="40"/>
        <v/>
      </c>
      <c r="B260" s="36" t="str">
        <f>IF('Entry Tab'!A261="","",IF(TRIM('Entry Tab'!E261)="","Subscriber",IF(OR(TRIM('Entry Tab'!E261)="Wife",TRIM('Entry Tab'!E261)="Husband"),"Spouse","Child")))</f>
        <v/>
      </c>
      <c r="C260" s="85" t="str">
        <f>IF(TRIM('Entry Tab'!A261)="","",TRIM('Entry Tab'!A261))</f>
        <v/>
      </c>
      <c r="D260" s="85" t="str">
        <f>IF(TRIM('Entry Tab'!A261)="","",TRIM('Entry Tab'!B261))</f>
        <v/>
      </c>
      <c r="E260" s="69" t="str">
        <f>IF(B260="Subscriber",'Entry Tab'!L261,"")</f>
        <v/>
      </c>
      <c r="F260" s="86" t="str">
        <f>IF('Entry Tab'!F261="","",'Entry Tab'!F261)</f>
        <v/>
      </c>
      <c r="G260" s="85" t="str">
        <f>IF(TRIM('Entry Tab'!G261)="","",TRIM('Entry Tab'!G261))</f>
        <v/>
      </c>
      <c r="H260" s="36" t="str">
        <f>IF(TRIM('Entry Tab'!A261)="","",IF(B260&lt;&gt;"Subscriber","",IF(AND(B260="Subscriber",OR(TRIM('Entry Tab'!AO261)&lt;&gt;"",TRIM('Entry Tab'!AN261)&lt;&gt;"",TRIM('Entry Tab'!AP261)&lt;&gt;"")),$AP$1,"0")))</f>
        <v/>
      </c>
      <c r="I260" s="71" t="str">
        <f>IF(TRIM('Entry Tab'!A261)="","","N")</f>
        <v/>
      </c>
      <c r="J260" s="42" t="str">
        <f>IF(B260&lt;&gt;"Subscriber","",IF('Entry Tab'!W261="",'QRS Subscriber Census Converter'!T260,IF('Entry Tab'!W261="Spousal Coverage",8,IF('Entry Tab'!W261="Medicare",11,IF('Entry Tab'!W261="Health coverage through another job",9,IF(OR('Entry Tab'!W261="Do not want",'Entry Tab'!W261="Other (provide reason here)"),12,10))))))</f>
        <v/>
      </c>
      <c r="K260" s="42" t="str">
        <f>IF(TRIM('Entry Tab'!A261)="","",IF(B260&lt;&gt;"Subscriber","",IF(AND(B260="Subscriber",dental="No"),13,IF(TRIM('Entry Tab'!X261)&lt;&gt;"",IF('Entry Tab'!X261="Spousal Coverage",8,13),IF(Z260="","",Z260)))))</f>
        <v/>
      </c>
      <c r="L260" s="36" t="str">
        <f t="shared" si="44"/>
        <v/>
      </c>
      <c r="M260" s="36" t="str">
        <f>IF(B260&lt;&gt;"Subscriber","",IF(disability="No",0,IF(AND(B260="Subscriber",'Entry Tab'!AE261&lt;&gt;""),1,0)))</f>
        <v/>
      </c>
      <c r="N260" s="37" t="str">
        <f>IF(B260&lt;&gt;"Subscriber","",IF(AND(B260="Subscriber",otherLoc="No"),workZip,'Entry Tab'!P261))</f>
        <v/>
      </c>
      <c r="O260" s="112"/>
      <c r="P260" s="36" t="str">
        <f t="shared" si="41"/>
        <v/>
      </c>
      <c r="Q260" s="36" t="str">
        <f>IF('Entry Tab'!A261="","",IF(TRIM('Entry Tab'!E261)="","Subscriber",IF(OR(TRIM('Entry Tab'!E261)="Wife",TRIM('Entry Tab'!E261)="Husband"),"Spouse","Child")))</f>
        <v/>
      </c>
      <c r="R260" s="44" t="str">
        <f>IF(B260="","",IF('Entry Tab'!W261&lt;&gt;"",0,IF(Q260="Subscriber",1,IF(Q260="Spouse",1,0.01))))</f>
        <v/>
      </c>
      <c r="S260" s="44" t="str">
        <f t="shared" ref="S260:S323" si="45">IF(B260="","",IF(Q260="Subscriber",SUMIF($P$3:$P$502,P260,$R$3:$R$502),""))</f>
        <v/>
      </c>
      <c r="T260" s="44" t="str">
        <f t="shared" ref="T260:T323" si="46">IF(S260="","",IF(S260=1,"1",IF(S260=2,"2",IF(S260&gt;2,"4","3"))))</f>
        <v/>
      </c>
      <c r="U260" s="113"/>
      <c r="V260" s="36" t="str">
        <f t="shared" si="42"/>
        <v/>
      </c>
      <c r="W260" s="36" t="str">
        <f>IF('Entry Tab'!A261="","",IF('Entry Tab'!X261&lt;&gt;"","Waive",IF(TRIM('Entry Tab'!E261)="","Subscriber",IF(OR(TRIM('Entry Tab'!E261)="Wife",TRIM('Entry Tab'!E261)="Husband"),"Spouse","Child"))))</f>
        <v/>
      </c>
      <c r="X260" s="44" t="str">
        <f t="shared" ref="X260:X323" si="47">IF(B260="","",IF(W260="Waive",0,IF(W260="Subscriber",1,IF(W260="Spouse",1,0.01))))</f>
        <v/>
      </c>
      <c r="Y260" s="44" t="str">
        <f t="shared" ref="Y260:Y323" si="48">IF(B260="","",IF(W260="Subscriber",SUMIF($V$3:$V$502,V260,$X$3:$X$502),""))</f>
        <v/>
      </c>
      <c r="Z260" s="44" t="str">
        <f t="shared" ref="Z260:Z323" si="49">IF(Y260="","",IF(Y260=1,"1",IF(Y260=2,"2",IF(Y260&gt;2,"4","3"))))</f>
        <v/>
      </c>
      <c r="AB260" s="36" t="str">
        <f t="shared" si="43"/>
        <v/>
      </c>
      <c r="AC260" s="36" t="str">
        <f>IF('Entry Tab'!A261="","",IF(TRIM('Entry Tab'!E261)="","Subscriber",IF(OR(TRIM('Entry Tab'!E261)="Wife",TRIM('Entry Tab'!E261)="Husband"),"Spouse","Child")))</f>
        <v/>
      </c>
      <c r="AD260" s="44" t="str">
        <f>IF(B260="","",IF('Entry Tab'!AC261="",0,1))</f>
        <v/>
      </c>
      <c r="AE260" s="44" t="str">
        <f t="shared" ref="AE260:AE323" si="50">IF(B260="","",IF(AC260="Subscriber",SUMIF($AB$3:$AB$502,AB260,$AD$3:$AD$502),""))</f>
        <v/>
      </c>
      <c r="AF260" s="44" t="str">
        <f>IF(AE260="","",IF(AC260&lt;&gt;"Subscriber","",IF('Entry Tab'!AC261="","0",AE260)))</f>
        <v/>
      </c>
    </row>
    <row r="261" spans="1:32" x14ac:dyDescent="0.2">
      <c r="A261" s="36" t="str">
        <f t="shared" ref="A261:A324" si="51">IF(B261="","",IF(B261="Subscriber",A260+1,A260))</f>
        <v/>
      </c>
      <c r="B261" s="36" t="str">
        <f>IF('Entry Tab'!A262="","",IF(TRIM('Entry Tab'!E262)="","Subscriber",IF(OR(TRIM('Entry Tab'!E262)="Wife",TRIM('Entry Tab'!E262)="Husband"),"Spouse","Child")))</f>
        <v/>
      </c>
      <c r="C261" s="85" t="str">
        <f>IF(TRIM('Entry Tab'!A262)="","",TRIM('Entry Tab'!A262))</f>
        <v/>
      </c>
      <c r="D261" s="85" t="str">
        <f>IF(TRIM('Entry Tab'!A262)="","",TRIM('Entry Tab'!B262))</f>
        <v/>
      </c>
      <c r="E261" s="69" t="str">
        <f>IF(B261="Subscriber",'Entry Tab'!L262,"")</f>
        <v/>
      </c>
      <c r="F261" s="86" t="str">
        <f>IF('Entry Tab'!F262="","",'Entry Tab'!F262)</f>
        <v/>
      </c>
      <c r="G261" s="85" t="str">
        <f>IF(TRIM('Entry Tab'!G262)="","",TRIM('Entry Tab'!G262))</f>
        <v/>
      </c>
      <c r="H261" s="36" t="str">
        <f>IF(TRIM('Entry Tab'!A262)="","",IF(B261&lt;&gt;"Subscriber","",IF(AND(B261="Subscriber",OR(TRIM('Entry Tab'!AO262)&lt;&gt;"",TRIM('Entry Tab'!AN262)&lt;&gt;"",TRIM('Entry Tab'!AP262)&lt;&gt;"")),$AP$1,"0")))</f>
        <v/>
      </c>
      <c r="I261" s="71" t="str">
        <f>IF(TRIM('Entry Tab'!A262)="","","N")</f>
        <v/>
      </c>
      <c r="J261" s="42" t="str">
        <f>IF(B261&lt;&gt;"Subscriber","",IF('Entry Tab'!W262="",'QRS Subscriber Census Converter'!T261,IF('Entry Tab'!W262="Spousal Coverage",8,IF('Entry Tab'!W262="Medicare",11,IF('Entry Tab'!W262="Health coverage through another job",9,IF(OR('Entry Tab'!W262="Do not want",'Entry Tab'!W262="Other (provide reason here)"),12,10))))))</f>
        <v/>
      </c>
      <c r="K261" s="42" t="str">
        <f>IF(TRIM('Entry Tab'!A262)="","",IF(B261&lt;&gt;"Subscriber","",IF(AND(B261="Subscriber",dental="No"),13,IF(TRIM('Entry Tab'!X262)&lt;&gt;"",IF('Entry Tab'!X262="Spousal Coverage",8,13),IF(Z261="","",Z261)))))</f>
        <v/>
      </c>
      <c r="L261" s="36" t="str">
        <f t="shared" si="44"/>
        <v/>
      </c>
      <c r="M261" s="36" t="str">
        <f>IF(B261&lt;&gt;"Subscriber","",IF(disability="No",0,IF(AND(B261="Subscriber",'Entry Tab'!AE262&lt;&gt;""),1,0)))</f>
        <v/>
      </c>
      <c r="N261" s="37" t="str">
        <f>IF(B261&lt;&gt;"Subscriber","",IF(AND(B261="Subscriber",otherLoc="No"),workZip,'Entry Tab'!P262))</f>
        <v/>
      </c>
      <c r="O261" s="112"/>
      <c r="P261" s="36" t="str">
        <f t="shared" ref="P261:P324" si="52">IF(Q261="","",IF(Q261="Subscriber",P260+1,P260))</f>
        <v/>
      </c>
      <c r="Q261" s="36" t="str">
        <f>IF('Entry Tab'!A262="","",IF(TRIM('Entry Tab'!E262)="","Subscriber",IF(OR(TRIM('Entry Tab'!E262)="Wife",TRIM('Entry Tab'!E262)="Husband"),"Spouse","Child")))</f>
        <v/>
      </c>
      <c r="R261" s="44" t="str">
        <f>IF(B261="","",IF('Entry Tab'!W262&lt;&gt;"",0,IF(Q261="Subscriber",1,IF(Q261="Spouse",1,0.01))))</f>
        <v/>
      </c>
      <c r="S261" s="44" t="str">
        <f t="shared" si="45"/>
        <v/>
      </c>
      <c r="T261" s="44" t="str">
        <f t="shared" si="46"/>
        <v/>
      </c>
      <c r="U261" s="113"/>
      <c r="V261" s="36" t="str">
        <f t="shared" ref="V261:V324" si="53">IF(W261="","",IF(W261="Subscriber",V260+1,V260))</f>
        <v/>
      </c>
      <c r="W261" s="36" t="str">
        <f>IF('Entry Tab'!A262="","",IF('Entry Tab'!X262&lt;&gt;"","Waive",IF(TRIM('Entry Tab'!E262)="","Subscriber",IF(OR(TRIM('Entry Tab'!E262)="Wife",TRIM('Entry Tab'!E262)="Husband"),"Spouse","Child"))))</f>
        <v/>
      </c>
      <c r="X261" s="44" t="str">
        <f t="shared" si="47"/>
        <v/>
      </c>
      <c r="Y261" s="44" t="str">
        <f t="shared" si="48"/>
        <v/>
      </c>
      <c r="Z261" s="44" t="str">
        <f t="shared" si="49"/>
        <v/>
      </c>
      <c r="AB261" s="36" t="str">
        <f t="shared" ref="AB261:AB324" si="54">IF(AC261="","",IF(AC261="Subscriber",AB260+1,AB260))</f>
        <v/>
      </c>
      <c r="AC261" s="36" t="str">
        <f>IF('Entry Tab'!A262="","",IF(TRIM('Entry Tab'!E262)="","Subscriber",IF(OR(TRIM('Entry Tab'!E262)="Wife",TRIM('Entry Tab'!E262)="Husband"),"Spouse","Child")))</f>
        <v/>
      </c>
      <c r="AD261" s="44" t="str">
        <f>IF(B261="","",IF('Entry Tab'!AC262="",0,1))</f>
        <v/>
      </c>
      <c r="AE261" s="44" t="str">
        <f t="shared" si="50"/>
        <v/>
      </c>
      <c r="AF261" s="44" t="str">
        <f>IF(AE261="","",IF(AC261&lt;&gt;"Subscriber","",IF('Entry Tab'!AC262="","0",AE261)))</f>
        <v/>
      </c>
    </row>
    <row r="262" spans="1:32" x14ac:dyDescent="0.2">
      <c r="A262" s="36" t="str">
        <f t="shared" si="51"/>
        <v/>
      </c>
      <c r="B262" s="36" t="str">
        <f>IF('Entry Tab'!A263="","",IF(TRIM('Entry Tab'!E263)="","Subscriber",IF(OR(TRIM('Entry Tab'!E263)="Wife",TRIM('Entry Tab'!E263)="Husband"),"Spouse","Child")))</f>
        <v/>
      </c>
      <c r="C262" s="85" t="str">
        <f>IF(TRIM('Entry Tab'!A263)="","",TRIM('Entry Tab'!A263))</f>
        <v/>
      </c>
      <c r="D262" s="85" t="str">
        <f>IF(TRIM('Entry Tab'!A263)="","",TRIM('Entry Tab'!B263))</f>
        <v/>
      </c>
      <c r="E262" s="69" t="str">
        <f>IF(B262="Subscriber",'Entry Tab'!L263,"")</f>
        <v/>
      </c>
      <c r="F262" s="86" t="str">
        <f>IF('Entry Tab'!F263="","",'Entry Tab'!F263)</f>
        <v/>
      </c>
      <c r="G262" s="85" t="str">
        <f>IF(TRIM('Entry Tab'!G263)="","",TRIM('Entry Tab'!G263))</f>
        <v/>
      </c>
      <c r="H262" s="36" t="str">
        <f>IF(TRIM('Entry Tab'!A263)="","",IF(B262&lt;&gt;"Subscriber","",IF(AND(B262="Subscriber",OR(TRIM('Entry Tab'!AO263)&lt;&gt;"",TRIM('Entry Tab'!AN263)&lt;&gt;"",TRIM('Entry Tab'!AP263)&lt;&gt;"")),$AP$1,"0")))</f>
        <v/>
      </c>
      <c r="I262" s="71" t="str">
        <f>IF(TRIM('Entry Tab'!A263)="","","N")</f>
        <v/>
      </c>
      <c r="J262" s="42" t="str">
        <f>IF(B262&lt;&gt;"Subscriber","",IF('Entry Tab'!W263="",'QRS Subscriber Census Converter'!T262,IF('Entry Tab'!W263="Spousal Coverage",8,IF('Entry Tab'!W263="Medicare",11,IF('Entry Tab'!W263="Health coverage through another job",9,IF(OR('Entry Tab'!W263="Do not want",'Entry Tab'!W263="Other (provide reason here)"),12,10))))))</f>
        <v/>
      </c>
      <c r="K262" s="42" t="str">
        <f>IF(TRIM('Entry Tab'!A263)="","",IF(B262&lt;&gt;"Subscriber","",IF(AND(B262="Subscriber",dental="No"),13,IF(TRIM('Entry Tab'!X263)&lt;&gt;"",IF('Entry Tab'!X263="Spousal Coverage",8,13),IF(Z262="","",Z262)))))</f>
        <v/>
      </c>
      <c r="L262" s="36" t="str">
        <f t="shared" si="44"/>
        <v/>
      </c>
      <c r="M262" s="36" t="str">
        <f>IF(B262&lt;&gt;"Subscriber","",IF(disability="No",0,IF(AND(B262="Subscriber",'Entry Tab'!AE263&lt;&gt;""),1,0)))</f>
        <v/>
      </c>
      <c r="N262" s="37" t="str">
        <f>IF(B262&lt;&gt;"Subscriber","",IF(AND(B262="Subscriber",otherLoc="No"),workZip,'Entry Tab'!P263))</f>
        <v/>
      </c>
      <c r="O262" s="112"/>
      <c r="P262" s="36" t="str">
        <f t="shared" si="52"/>
        <v/>
      </c>
      <c r="Q262" s="36" t="str">
        <f>IF('Entry Tab'!A263="","",IF(TRIM('Entry Tab'!E263)="","Subscriber",IF(OR(TRIM('Entry Tab'!E263)="Wife",TRIM('Entry Tab'!E263)="Husband"),"Spouse","Child")))</f>
        <v/>
      </c>
      <c r="R262" s="44" t="str">
        <f>IF(B262="","",IF('Entry Tab'!W263&lt;&gt;"",0,IF(Q262="Subscriber",1,IF(Q262="Spouse",1,0.01))))</f>
        <v/>
      </c>
      <c r="S262" s="44" t="str">
        <f t="shared" si="45"/>
        <v/>
      </c>
      <c r="T262" s="44" t="str">
        <f t="shared" si="46"/>
        <v/>
      </c>
      <c r="U262" s="113"/>
      <c r="V262" s="36" t="str">
        <f t="shared" si="53"/>
        <v/>
      </c>
      <c r="W262" s="36" t="str">
        <f>IF('Entry Tab'!A263="","",IF('Entry Tab'!X263&lt;&gt;"","Waive",IF(TRIM('Entry Tab'!E263)="","Subscriber",IF(OR(TRIM('Entry Tab'!E263)="Wife",TRIM('Entry Tab'!E263)="Husband"),"Spouse","Child"))))</f>
        <v/>
      </c>
      <c r="X262" s="44" t="str">
        <f t="shared" si="47"/>
        <v/>
      </c>
      <c r="Y262" s="44" t="str">
        <f t="shared" si="48"/>
        <v/>
      </c>
      <c r="Z262" s="44" t="str">
        <f t="shared" si="49"/>
        <v/>
      </c>
      <c r="AB262" s="36" t="str">
        <f t="shared" si="54"/>
        <v/>
      </c>
      <c r="AC262" s="36" t="str">
        <f>IF('Entry Tab'!A263="","",IF(TRIM('Entry Tab'!E263)="","Subscriber",IF(OR(TRIM('Entry Tab'!E263)="Wife",TRIM('Entry Tab'!E263)="Husband"),"Spouse","Child")))</f>
        <v/>
      </c>
      <c r="AD262" s="44" t="str">
        <f>IF(B262="","",IF('Entry Tab'!AC263="",0,1))</f>
        <v/>
      </c>
      <c r="AE262" s="44" t="str">
        <f t="shared" si="50"/>
        <v/>
      </c>
      <c r="AF262" s="44" t="str">
        <f>IF(AE262="","",IF(AC262&lt;&gt;"Subscriber","",IF('Entry Tab'!AC263="","0",AE262)))</f>
        <v/>
      </c>
    </row>
    <row r="263" spans="1:32" x14ac:dyDescent="0.2">
      <c r="A263" s="36" t="str">
        <f t="shared" si="51"/>
        <v/>
      </c>
      <c r="B263" s="36" t="str">
        <f>IF('Entry Tab'!A264="","",IF(TRIM('Entry Tab'!E264)="","Subscriber",IF(OR(TRIM('Entry Tab'!E264)="Wife",TRIM('Entry Tab'!E264)="Husband"),"Spouse","Child")))</f>
        <v/>
      </c>
      <c r="C263" s="85" t="str">
        <f>IF(TRIM('Entry Tab'!A264)="","",TRIM('Entry Tab'!A264))</f>
        <v/>
      </c>
      <c r="D263" s="85" t="str">
        <f>IF(TRIM('Entry Tab'!A264)="","",TRIM('Entry Tab'!B264))</f>
        <v/>
      </c>
      <c r="E263" s="69" t="str">
        <f>IF(B263="Subscriber",'Entry Tab'!L264,"")</f>
        <v/>
      </c>
      <c r="F263" s="86" t="str">
        <f>IF('Entry Tab'!F264="","",'Entry Tab'!F264)</f>
        <v/>
      </c>
      <c r="G263" s="85" t="str">
        <f>IF(TRIM('Entry Tab'!G264)="","",TRIM('Entry Tab'!G264))</f>
        <v/>
      </c>
      <c r="H263" s="36" t="str">
        <f>IF(TRIM('Entry Tab'!A264)="","",IF(B263&lt;&gt;"Subscriber","",IF(AND(B263="Subscriber",OR(TRIM('Entry Tab'!AO264)&lt;&gt;"",TRIM('Entry Tab'!AN264)&lt;&gt;"",TRIM('Entry Tab'!AP264)&lt;&gt;"")),$AP$1,"0")))</f>
        <v/>
      </c>
      <c r="I263" s="71" t="str">
        <f>IF(TRIM('Entry Tab'!A264)="","","N")</f>
        <v/>
      </c>
      <c r="J263" s="42" t="str">
        <f>IF(B263&lt;&gt;"Subscriber","",IF('Entry Tab'!W264="",'QRS Subscriber Census Converter'!T263,IF('Entry Tab'!W264="Spousal Coverage",8,IF('Entry Tab'!W264="Medicare",11,IF('Entry Tab'!W264="Health coverage through another job",9,IF(OR('Entry Tab'!W264="Do not want",'Entry Tab'!W264="Other (provide reason here)"),12,10))))))</f>
        <v/>
      </c>
      <c r="K263" s="42" t="str">
        <f>IF(TRIM('Entry Tab'!A264)="","",IF(B263&lt;&gt;"Subscriber","",IF(AND(B263="Subscriber",dental="No"),13,IF(TRIM('Entry Tab'!X264)&lt;&gt;"",IF('Entry Tab'!X264="Spousal Coverage",8,13),IF(Z263="","",Z263)))))</f>
        <v/>
      </c>
      <c r="L263" s="36" t="str">
        <f t="shared" si="44"/>
        <v/>
      </c>
      <c r="M263" s="36" t="str">
        <f>IF(B263&lt;&gt;"Subscriber","",IF(disability="No",0,IF(AND(B263="Subscriber",'Entry Tab'!AE264&lt;&gt;""),1,0)))</f>
        <v/>
      </c>
      <c r="N263" s="37" t="str">
        <f>IF(B263&lt;&gt;"Subscriber","",IF(AND(B263="Subscriber",otherLoc="No"),workZip,'Entry Tab'!P264))</f>
        <v/>
      </c>
      <c r="O263" s="112"/>
      <c r="P263" s="36" t="str">
        <f t="shared" si="52"/>
        <v/>
      </c>
      <c r="Q263" s="36" t="str">
        <f>IF('Entry Tab'!A264="","",IF(TRIM('Entry Tab'!E264)="","Subscriber",IF(OR(TRIM('Entry Tab'!E264)="Wife",TRIM('Entry Tab'!E264)="Husband"),"Spouse","Child")))</f>
        <v/>
      </c>
      <c r="R263" s="44" t="str">
        <f>IF(B263="","",IF('Entry Tab'!W264&lt;&gt;"",0,IF(Q263="Subscriber",1,IF(Q263="Spouse",1,0.01))))</f>
        <v/>
      </c>
      <c r="S263" s="44" t="str">
        <f t="shared" si="45"/>
        <v/>
      </c>
      <c r="T263" s="44" t="str">
        <f t="shared" si="46"/>
        <v/>
      </c>
      <c r="U263" s="113"/>
      <c r="V263" s="36" t="str">
        <f t="shared" si="53"/>
        <v/>
      </c>
      <c r="W263" s="36" t="str">
        <f>IF('Entry Tab'!A264="","",IF('Entry Tab'!X264&lt;&gt;"","Waive",IF(TRIM('Entry Tab'!E264)="","Subscriber",IF(OR(TRIM('Entry Tab'!E264)="Wife",TRIM('Entry Tab'!E264)="Husband"),"Spouse","Child"))))</f>
        <v/>
      </c>
      <c r="X263" s="44" t="str">
        <f t="shared" si="47"/>
        <v/>
      </c>
      <c r="Y263" s="44" t="str">
        <f t="shared" si="48"/>
        <v/>
      </c>
      <c r="Z263" s="44" t="str">
        <f t="shared" si="49"/>
        <v/>
      </c>
      <c r="AB263" s="36" t="str">
        <f t="shared" si="54"/>
        <v/>
      </c>
      <c r="AC263" s="36" t="str">
        <f>IF('Entry Tab'!A264="","",IF(TRIM('Entry Tab'!E264)="","Subscriber",IF(OR(TRIM('Entry Tab'!E264)="Wife",TRIM('Entry Tab'!E264)="Husband"),"Spouse","Child")))</f>
        <v/>
      </c>
      <c r="AD263" s="44" t="str">
        <f>IF(B263="","",IF('Entry Tab'!AC264="",0,1))</f>
        <v/>
      </c>
      <c r="AE263" s="44" t="str">
        <f t="shared" si="50"/>
        <v/>
      </c>
      <c r="AF263" s="44" t="str">
        <f>IF(AE263="","",IF(AC263&lt;&gt;"Subscriber","",IF('Entry Tab'!AC264="","0",AE263)))</f>
        <v/>
      </c>
    </row>
    <row r="264" spans="1:32" x14ac:dyDescent="0.2">
      <c r="A264" s="36" t="str">
        <f t="shared" si="51"/>
        <v/>
      </c>
      <c r="B264" s="36" t="str">
        <f>IF('Entry Tab'!A265="","",IF(TRIM('Entry Tab'!E265)="","Subscriber",IF(OR(TRIM('Entry Tab'!E265)="Wife",TRIM('Entry Tab'!E265)="Husband"),"Spouse","Child")))</f>
        <v/>
      </c>
      <c r="C264" s="85" t="str">
        <f>IF(TRIM('Entry Tab'!A265)="","",TRIM('Entry Tab'!A265))</f>
        <v/>
      </c>
      <c r="D264" s="85" t="str">
        <f>IF(TRIM('Entry Tab'!A265)="","",TRIM('Entry Tab'!B265))</f>
        <v/>
      </c>
      <c r="E264" s="69" t="str">
        <f>IF(B264="Subscriber",'Entry Tab'!L265,"")</f>
        <v/>
      </c>
      <c r="F264" s="86" t="str">
        <f>IF('Entry Tab'!F265="","",'Entry Tab'!F265)</f>
        <v/>
      </c>
      <c r="G264" s="85" t="str">
        <f>IF(TRIM('Entry Tab'!G265)="","",TRIM('Entry Tab'!G265))</f>
        <v/>
      </c>
      <c r="H264" s="36" t="str">
        <f>IF(TRIM('Entry Tab'!A265)="","",IF(B264&lt;&gt;"Subscriber","",IF(AND(B264="Subscriber",OR(TRIM('Entry Tab'!AO265)&lt;&gt;"",TRIM('Entry Tab'!AN265)&lt;&gt;"",TRIM('Entry Tab'!AP265)&lt;&gt;"")),$AP$1,"0")))</f>
        <v/>
      </c>
      <c r="I264" s="71" t="str">
        <f>IF(TRIM('Entry Tab'!A265)="","","N")</f>
        <v/>
      </c>
      <c r="J264" s="42" t="str">
        <f>IF(B264&lt;&gt;"Subscriber","",IF('Entry Tab'!W265="",'QRS Subscriber Census Converter'!T264,IF('Entry Tab'!W265="Spousal Coverage",8,IF('Entry Tab'!W265="Medicare",11,IF('Entry Tab'!W265="Health coverage through another job",9,IF(OR('Entry Tab'!W265="Do not want",'Entry Tab'!W265="Other (provide reason here)"),12,10))))))</f>
        <v/>
      </c>
      <c r="K264" s="42" t="str">
        <f>IF(TRIM('Entry Tab'!A265)="","",IF(B264&lt;&gt;"Subscriber","",IF(AND(B264="Subscriber",dental="No"),13,IF(TRIM('Entry Tab'!X265)&lt;&gt;"",IF('Entry Tab'!X265="Spousal Coverage",8,13),IF(Z264="","",Z264)))))</f>
        <v/>
      </c>
      <c r="L264" s="36" t="str">
        <f t="shared" si="44"/>
        <v/>
      </c>
      <c r="M264" s="36" t="str">
        <f>IF(B264&lt;&gt;"Subscriber","",IF(disability="No",0,IF(AND(B264="Subscriber",'Entry Tab'!AE265&lt;&gt;""),1,0)))</f>
        <v/>
      </c>
      <c r="N264" s="37" t="str">
        <f>IF(B264&lt;&gt;"Subscriber","",IF(AND(B264="Subscriber",otherLoc="No"),workZip,'Entry Tab'!P265))</f>
        <v/>
      </c>
      <c r="O264" s="112"/>
      <c r="P264" s="36" t="str">
        <f t="shared" si="52"/>
        <v/>
      </c>
      <c r="Q264" s="36" t="str">
        <f>IF('Entry Tab'!A265="","",IF(TRIM('Entry Tab'!E265)="","Subscriber",IF(OR(TRIM('Entry Tab'!E265)="Wife",TRIM('Entry Tab'!E265)="Husband"),"Spouse","Child")))</f>
        <v/>
      </c>
      <c r="R264" s="44" t="str">
        <f>IF(B264="","",IF('Entry Tab'!W265&lt;&gt;"",0,IF(Q264="Subscriber",1,IF(Q264="Spouse",1,0.01))))</f>
        <v/>
      </c>
      <c r="S264" s="44" t="str">
        <f t="shared" si="45"/>
        <v/>
      </c>
      <c r="T264" s="44" t="str">
        <f t="shared" si="46"/>
        <v/>
      </c>
      <c r="U264" s="113"/>
      <c r="V264" s="36" t="str">
        <f t="shared" si="53"/>
        <v/>
      </c>
      <c r="W264" s="36" t="str">
        <f>IF('Entry Tab'!A265="","",IF('Entry Tab'!X265&lt;&gt;"","Waive",IF(TRIM('Entry Tab'!E265)="","Subscriber",IF(OR(TRIM('Entry Tab'!E265)="Wife",TRIM('Entry Tab'!E265)="Husband"),"Spouse","Child"))))</f>
        <v/>
      </c>
      <c r="X264" s="44" t="str">
        <f t="shared" si="47"/>
        <v/>
      </c>
      <c r="Y264" s="44" t="str">
        <f t="shared" si="48"/>
        <v/>
      </c>
      <c r="Z264" s="44" t="str">
        <f t="shared" si="49"/>
        <v/>
      </c>
      <c r="AB264" s="36" t="str">
        <f t="shared" si="54"/>
        <v/>
      </c>
      <c r="AC264" s="36" t="str">
        <f>IF('Entry Tab'!A265="","",IF(TRIM('Entry Tab'!E265)="","Subscriber",IF(OR(TRIM('Entry Tab'!E265)="Wife",TRIM('Entry Tab'!E265)="Husband"),"Spouse","Child")))</f>
        <v/>
      </c>
      <c r="AD264" s="44" t="str">
        <f>IF(B264="","",IF('Entry Tab'!AC265="",0,1))</f>
        <v/>
      </c>
      <c r="AE264" s="44" t="str">
        <f t="shared" si="50"/>
        <v/>
      </c>
      <c r="AF264" s="44" t="str">
        <f>IF(AE264="","",IF(AC264&lt;&gt;"Subscriber","",IF('Entry Tab'!AC265="","0",AE264)))</f>
        <v/>
      </c>
    </row>
    <row r="265" spans="1:32" x14ac:dyDescent="0.2">
      <c r="A265" s="36" t="str">
        <f t="shared" si="51"/>
        <v/>
      </c>
      <c r="B265" s="36" t="str">
        <f>IF('Entry Tab'!A266="","",IF(TRIM('Entry Tab'!E266)="","Subscriber",IF(OR(TRIM('Entry Tab'!E266)="Wife",TRIM('Entry Tab'!E266)="Husband"),"Spouse","Child")))</f>
        <v/>
      </c>
      <c r="C265" s="85" t="str">
        <f>IF(TRIM('Entry Tab'!A266)="","",TRIM('Entry Tab'!A266))</f>
        <v/>
      </c>
      <c r="D265" s="85" t="str">
        <f>IF(TRIM('Entry Tab'!A266)="","",TRIM('Entry Tab'!B266))</f>
        <v/>
      </c>
      <c r="E265" s="69" t="str">
        <f>IF(B265="Subscriber",'Entry Tab'!L266,"")</f>
        <v/>
      </c>
      <c r="F265" s="86" t="str">
        <f>IF('Entry Tab'!F266="","",'Entry Tab'!F266)</f>
        <v/>
      </c>
      <c r="G265" s="85" t="str">
        <f>IF(TRIM('Entry Tab'!G266)="","",TRIM('Entry Tab'!G266))</f>
        <v/>
      </c>
      <c r="H265" s="36" t="str">
        <f>IF(TRIM('Entry Tab'!A266)="","",IF(B265&lt;&gt;"Subscriber","",IF(AND(B265="Subscriber",OR(TRIM('Entry Tab'!AO266)&lt;&gt;"",TRIM('Entry Tab'!AN266)&lt;&gt;"",TRIM('Entry Tab'!AP266)&lt;&gt;"")),$AP$1,"0")))</f>
        <v/>
      </c>
      <c r="I265" s="71" t="str">
        <f>IF(TRIM('Entry Tab'!A266)="","","N")</f>
        <v/>
      </c>
      <c r="J265" s="42" t="str">
        <f>IF(B265&lt;&gt;"Subscriber","",IF('Entry Tab'!W266="",'QRS Subscriber Census Converter'!T265,IF('Entry Tab'!W266="Spousal Coverage",8,IF('Entry Tab'!W266="Medicare",11,IF('Entry Tab'!W266="Health coverage through another job",9,IF(OR('Entry Tab'!W266="Do not want",'Entry Tab'!W266="Other (provide reason here)"),12,10))))))</f>
        <v/>
      </c>
      <c r="K265" s="42" t="str">
        <f>IF(TRIM('Entry Tab'!A266)="","",IF(B265&lt;&gt;"Subscriber","",IF(AND(B265="Subscriber",dental="No"),13,IF(TRIM('Entry Tab'!X266)&lt;&gt;"",IF('Entry Tab'!X266="Spousal Coverage",8,13),IF(Z265="","",Z265)))))</f>
        <v/>
      </c>
      <c r="L265" s="36" t="str">
        <f t="shared" si="44"/>
        <v/>
      </c>
      <c r="M265" s="36" t="str">
        <f>IF(B265&lt;&gt;"Subscriber","",IF(disability="No",0,IF(AND(B265="Subscriber",'Entry Tab'!AE266&lt;&gt;""),1,0)))</f>
        <v/>
      </c>
      <c r="N265" s="37" t="str">
        <f>IF(B265&lt;&gt;"Subscriber","",IF(AND(B265="Subscriber",otherLoc="No"),workZip,'Entry Tab'!P266))</f>
        <v/>
      </c>
      <c r="O265" s="112"/>
      <c r="P265" s="36" t="str">
        <f t="shared" si="52"/>
        <v/>
      </c>
      <c r="Q265" s="36" t="str">
        <f>IF('Entry Tab'!A266="","",IF(TRIM('Entry Tab'!E266)="","Subscriber",IF(OR(TRIM('Entry Tab'!E266)="Wife",TRIM('Entry Tab'!E266)="Husband"),"Spouse","Child")))</f>
        <v/>
      </c>
      <c r="R265" s="44" t="str">
        <f>IF(B265="","",IF('Entry Tab'!W266&lt;&gt;"",0,IF(Q265="Subscriber",1,IF(Q265="Spouse",1,0.01))))</f>
        <v/>
      </c>
      <c r="S265" s="44" t="str">
        <f t="shared" si="45"/>
        <v/>
      </c>
      <c r="T265" s="44" t="str">
        <f t="shared" si="46"/>
        <v/>
      </c>
      <c r="U265" s="113"/>
      <c r="V265" s="36" t="str">
        <f t="shared" si="53"/>
        <v/>
      </c>
      <c r="W265" s="36" t="str">
        <f>IF('Entry Tab'!A266="","",IF('Entry Tab'!X266&lt;&gt;"","Waive",IF(TRIM('Entry Tab'!E266)="","Subscriber",IF(OR(TRIM('Entry Tab'!E266)="Wife",TRIM('Entry Tab'!E266)="Husband"),"Spouse","Child"))))</f>
        <v/>
      </c>
      <c r="X265" s="44" t="str">
        <f t="shared" si="47"/>
        <v/>
      </c>
      <c r="Y265" s="44" t="str">
        <f t="shared" si="48"/>
        <v/>
      </c>
      <c r="Z265" s="44" t="str">
        <f t="shared" si="49"/>
        <v/>
      </c>
      <c r="AB265" s="36" t="str">
        <f t="shared" si="54"/>
        <v/>
      </c>
      <c r="AC265" s="36" t="str">
        <f>IF('Entry Tab'!A266="","",IF(TRIM('Entry Tab'!E266)="","Subscriber",IF(OR(TRIM('Entry Tab'!E266)="Wife",TRIM('Entry Tab'!E266)="Husband"),"Spouse","Child")))</f>
        <v/>
      </c>
      <c r="AD265" s="44" t="str">
        <f>IF(B265="","",IF('Entry Tab'!AC266="",0,1))</f>
        <v/>
      </c>
      <c r="AE265" s="44" t="str">
        <f t="shared" si="50"/>
        <v/>
      </c>
      <c r="AF265" s="44" t="str">
        <f>IF(AE265="","",IF(AC265&lt;&gt;"Subscriber","",IF('Entry Tab'!AC266="","0",AE265)))</f>
        <v/>
      </c>
    </row>
    <row r="266" spans="1:32" x14ac:dyDescent="0.2">
      <c r="A266" s="36" t="str">
        <f t="shared" si="51"/>
        <v/>
      </c>
      <c r="B266" s="36" t="str">
        <f>IF('Entry Tab'!A267="","",IF(TRIM('Entry Tab'!E267)="","Subscriber",IF(OR(TRIM('Entry Tab'!E267)="Wife",TRIM('Entry Tab'!E267)="Husband"),"Spouse","Child")))</f>
        <v/>
      </c>
      <c r="C266" s="85" t="str">
        <f>IF(TRIM('Entry Tab'!A267)="","",TRIM('Entry Tab'!A267))</f>
        <v/>
      </c>
      <c r="D266" s="85" t="str">
        <f>IF(TRIM('Entry Tab'!A267)="","",TRIM('Entry Tab'!B267))</f>
        <v/>
      </c>
      <c r="E266" s="69" t="str">
        <f>IF(B266="Subscriber",'Entry Tab'!L267,"")</f>
        <v/>
      </c>
      <c r="F266" s="86" t="str">
        <f>IF('Entry Tab'!F267="","",'Entry Tab'!F267)</f>
        <v/>
      </c>
      <c r="G266" s="85" t="str">
        <f>IF(TRIM('Entry Tab'!G267)="","",TRIM('Entry Tab'!G267))</f>
        <v/>
      </c>
      <c r="H266" s="36" t="str">
        <f>IF(TRIM('Entry Tab'!A267)="","",IF(B266&lt;&gt;"Subscriber","",IF(AND(B266="Subscriber",OR(TRIM('Entry Tab'!AO267)&lt;&gt;"",TRIM('Entry Tab'!AN267)&lt;&gt;"",TRIM('Entry Tab'!AP267)&lt;&gt;"")),$AP$1,"0")))</f>
        <v/>
      </c>
      <c r="I266" s="71" t="str">
        <f>IF(TRIM('Entry Tab'!A267)="","","N")</f>
        <v/>
      </c>
      <c r="J266" s="42" t="str">
        <f>IF(B266&lt;&gt;"Subscriber","",IF('Entry Tab'!W267="",'QRS Subscriber Census Converter'!T266,IF('Entry Tab'!W267="Spousal Coverage",8,IF('Entry Tab'!W267="Medicare",11,IF('Entry Tab'!W267="Health coverage through another job",9,IF(OR('Entry Tab'!W267="Do not want",'Entry Tab'!W267="Other (provide reason here)"),12,10))))))</f>
        <v/>
      </c>
      <c r="K266" s="42" t="str">
        <f>IF(TRIM('Entry Tab'!A267)="","",IF(B266&lt;&gt;"Subscriber","",IF(AND(B266="Subscriber",dental="No"),13,IF(TRIM('Entry Tab'!X267)&lt;&gt;"",IF('Entry Tab'!X267="Spousal Coverage",8,13),IF(Z266="","",Z266)))))</f>
        <v/>
      </c>
      <c r="L266" s="36" t="str">
        <f t="shared" si="44"/>
        <v/>
      </c>
      <c r="M266" s="36" t="str">
        <f>IF(B266&lt;&gt;"Subscriber","",IF(disability="No",0,IF(AND(B266="Subscriber",'Entry Tab'!AE267&lt;&gt;""),1,0)))</f>
        <v/>
      </c>
      <c r="N266" s="37" t="str">
        <f>IF(B266&lt;&gt;"Subscriber","",IF(AND(B266="Subscriber",otherLoc="No"),workZip,'Entry Tab'!P267))</f>
        <v/>
      </c>
      <c r="O266" s="112"/>
      <c r="P266" s="36" t="str">
        <f t="shared" si="52"/>
        <v/>
      </c>
      <c r="Q266" s="36" t="str">
        <f>IF('Entry Tab'!A267="","",IF(TRIM('Entry Tab'!E267)="","Subscriber",IF(OR(TRIM('Entry Tab'!E267)="Wife",TRIM('Entry Tab'!E267)="Husband"),"Spouse","Child")))</f>
        <v/>
      </c>
      <c r="R266" s="44" t="str">
        <f>IF(B266="","",IF('Entry Tab'!W267&lt;&gt;"",0,IF(Q266="Subscriber",1,IF(Q266="Spouse",1,0.01))))</f>
        <v/>
      </c>
      <c r="S266" s="44" t="str">
        <f t="shared" si="45"/>
        <v/>
      </c>
      <c r="T266" s="44" t="str">
        <f t="shared" si="46"/>
        <v/>
      </c>
      <c r="U266" s="113"/>
      <c r="V266" s="36" t="str">
        <f t="shared" si="53"/>
        <v/>
      </c>
      <c r="W266" s="36" t="str">
        <f>IF('Entry Tab'!A267="","",IF('Entry Tab'!X267&lt;&gt;"","Waive",IF(TRIM('Entry Tab'!E267)="","Subscriber",IF(OR(TRIM('Entry Tab'!E267)="Wife",TRIM('Entry Tab'!E267)="Husband"),"Spouse","Child"))))</f>
        <v/>
      </c>
      <c r="X266" s="44" t="str">
        <f t="shared" si="47"/>
        <v/>
      </c>
      <c r="Y266" s="44" t="str">
        <f t="shared" si="48"/>
        <v/>
      </c>
      <c r="Z266" s="44" t="str">
        <f t="shared" si="49"/>
        <v/>
      </c>
      <c r="AB266" s="36" t="str">
        <f t="shared" si="54"/>
        <v/>
      </c>
      <c r="AC266" s="36" t="str">
        <f>IF('Entry Tab'!A267="","",IF(TRIM('Entry Tab'!E267)="","Subscriber",IF(OR(TRIM('Entry Tab'!E267)="Wife",TRIM('Entry Tab'!E267)="Husband"),"Spouse","Child")))</f>
        <v/>
      </c>
      <c r="AD266" s="44" t="str">
        <f>IF(B266="","",IF('Entry Tab'!AC267="",0,1))</f>
        <v/>
      </c>
      <c r="AE266" s="44" t="str">
        <f t="shared" si="50"/>
        <v/>
      </c>
      <c r="AF266" s="44" t="str">
        <f>IF(AE266="","",IF(AC266&lt;&gt;"Subscriber","",IF('Entry Tab'!AC267="","0",AE266)))</f>
        <v/>
      </c>
    </row>
    <row r="267" spans="1:32" x14ac:dyDescent="0.2">
      <c r="A267" s="36" t="str">
        <f t="shared" si="51"/>
        <v/>
      </c>
      <c r="B267" s="36" t="str">
        <f>IF('Entry Tab'!A268="","",IF(TRIM('Entry Tab'!E268)="","Subscriber",IF(OR(TRIM('Entry Tab'!E268)="Wife",TRIM('Entry Tab'!E268)="Husband"),"Spouse","Child")))</f>
        <v/>
      </c>
      <c r="C267" s="85" t="str">
        <f>IF(TRIM('Entry Tab'!A268)="","",TRIM('Entry Tab'!A268))</f>
        <v/>
      </c>
      <c r="D267" s="85" t="str">
        <f>IF(TRIM('Entry Tab'!A268)="","",TRIM('Entry Tab'!B268))</f>
        <v/>
      </c>
      <c r="E267" s="69" t="str">
        <f>IF(B267="Subscriber",'Entry Tab'!L268,"")</f>
        <v/>
      </c>
      <c r="F267" s="86" t="str">
        <f>IF('Entry Tab'!F268="","",'Entry Tab'!F268)</f>
        <v/>
      </c>
      <c r="G267" s="85" t="str">
        <f>IF(TRIM('Entry Tab'!G268)="","",TRIM('Entry Tab'!G268))</f>
        <v/>
      </c>
      <c r="H267" s="36" t="str">
        <f>IF(TRIM('Entry Tab'!A268)="","",IF(B267&lt;&gt;"Subscriber","",IF(AND(B267="Subscriber",OR(TRIM('Entry Tab'!AO268)&lt;&gt;"",TRIM('Entry Tab'!AN268)&lt;&gt;"",TRIM('Entry Tab'!AP268)&lt;&gt;"")),$AP$1,"0")))</f>
        <v/>
      </c>
      <c r="I267" s="71" t="str">
        <f>IF(TRIM('Entry Tab'!A268)="","","N")</f>
        <v/>
      </c>
      <c r="J267" s="42" t="str">
        <f>IF(B267&lt;&gt;"Subscriber","",IF('Entry Tab'!W268="",'QRS Subscriber Census Converter'!T267,IF('Entry Tab'!W268="Spousal Coverage",8,IF('Entry Tab'!W268="Medicare",11,IF('Entry Tab'!W268="Health coverage through another job",9,IF(OR('Entry Tab'!W268="Do not want",'Entry Tab'!W268="Other (provide reason here)"),12,10))))))</f>
        <v/>
      </c>
      <c r="K267" s="42" t="str">
        <f>IF(TRIM('Entry Tab'!A268)="","",IF(B267&lt;&gt;"Subscriber","",IF(AND(B267="Subscriber",dental="No"),13,IF(TRIM('Entry Tab'!X268)&lt;&gt;"",IF('Entry Tab'!X268="Spousal Coverage",8,13),IF(Z267="","",Z267)))))</f>
        <v/>
      </c>
      <c r="L267" s="36" t="str">
        <f t="shared" si="44"/>
        <v/>
      </c>
      <c r="M267" s="36" t="str">
        <f>IF(B267&lt;&gt;"Subscriber","",IF(disability="No",0,IF(AND(B267="Subscriber",'Entry Tab'!AE268&lt;&gt;""),1,0)))</f>
        <v/>
      </c>
      <c r="N267" s="37" t="str">
        <f>IF(B267&lt;&gt;"Subscriber","",IF(AND(B267="Subscriber",otherLoc="No"),workZip,'Entry Tab'!P268))</f>
        <v/>
      </c>
      <c r="O267" s="112"/>
      <c r="P267" s="36" t="str">
        <f t="shared" si="52"/>
        <v/>
      </c>
      <c r="Q267" s="36" t="str">
        <f>IF('Entry Tab'!A268="","",IF(TRIM('Entry Tab'!E268)="","Subscriber",IF(OR(TRIM('Entry Tab'!E268)="Wife",TRIM('Entry Tab'!E268)="Husband"),"Spouse","Child")))</f>
        <v/>
      </c>
      <c r="R267" s="44" t="str">
        <f>IF(B267="","",IF('Entry Tab'!W268&lt;&gt;"",0,IF(Q267="Subscriber",1,IF(Q267="Spouse",1,0.01))))</f>
        <v/>
      </c>
      <c r="S267" s="44" t="str">
        <f t="shared" si="45"/>
        <v/>
      </c>
      <c r="T267" s="44" t="str">
        <f t="shared" si="46"/>
        <v/>
      </c>
      <c r="U267" s="113"/>
      <c r="V267" s="36" t="str">
        <f t="shared" si="53"/>
        <v/>
      </c>
      <c r="W267" s="36" t="str">
        <f>IF('Entry Tab'!A268="","",IF('Entry Tab'!X268&lt;&gt;"","Waive",IF(TRIM('Entry Tab'!E268)="","Subscriber",IF(OR(TRIM('Entry Tab'!E268)="Wife",TRIM('Entry Tab'!E268)="Husband"),"Spouse","Child"))))</f>
        <v/>
      </c>
      <c r="X267" s="44" t="str">
        <f t="shared" si="47"/>
        <v/>
      </c>
      <c r="Y267" s="44" t="str">
        <f t="shared" si="48"/>
        <v/>
      </c>
      <c r="Z267" s="44" t="str">
        <f t="shared" si="49"/>
        <v/>
      </c>
      <c r="AB267" s="36" t="str">
        <f t="shared" si="54"/>
        <v/>
      </c>
      <c r="AC267" s="36" t="str">
        <f>IF('Entry Tab'!A268="","",IF(TRIM('Entry Tab'!E268)="","Subscriber",IF(OR(TRIM('Entry Tab'!E268)="Wife",TRIM('Entry Tab'!E268)="Husband"),"Spouse","Child")))</f>
        <v/>
      </c>
      <c r="AD267" s="44" t="str">
        <f>IF(B267="","",IF('Entry Tab'!AC268="",0,1))</f>
        <v/>
      </c>
      <c r="AE267" s="44" t="str">
        <f t="shared" si="50"/>
        <v/>
      </c>
      <c r="AF267" s="44" t="str">
        <f>IF(AE267="","",IF(AC267&lt;&gt;"Subscriber","",IF('Entry Tab'!AC268="","0",AE267)))</f>
        <v/>
      </c>
    </row>
    <row r="268" spans="1:32" x14ac:dyDescent="0.2">
      <c r="A268" s="36" t="str">
        <f t="shared" si="51"/>
        <v/>
      </c>
      <c r="B268" s="36" t="str">
        <f>IF('Entry Tab'!A269="","",IF(TRIM('Entry Tab'!E269)="","Subscriber",IF(OR(TRIM('Entry Tab'!E269)="Wife",TRIM('Entry Tab'!E269)="Husband"),"Spouse","Child")))</f>
        <v/>
      </c>
      <c r="C268" s="85" t="str">
        <f>IF(TRIM('Entry Tab'!A269)="","",TRIM('Entry Tab'!A269))</f>
        <v/>
      </c>
      <c r="D268" s="85" t="str">
        <f>IF(TRIM('Entry Tab'!A269)="","",TRIM('Entry Tab'!B269))</f>
        <v/>
      </c>
      <c r="E268" s="69" t="str">
        <f>IF(B268="Subscriber",'Entry Tab'!L269,"")</f>
        <v/>
      </c>
      <c r="F268" s="86" t="str">
        <f>IF('Entry Tab'!F269="","",'Entry Tab'!F269)</f>
        <v/>
      </c>
      <c r="G268" s="85" t="str">
        <f>IF(TRIM('Entry Tab'!G269)="","",TRIM('Entry Tab'!G269))</f>
        <v/>
      </c>
      <c r="H268" s="36" t="str">
        <f>IF(TRIM('Entry Tab'!A269)="","",IF(B268&lt;&gt;"Subscriber","",IF(AND(B268="Subscriber",OR(TRIM('Entry Tab'!AO269)&lt;&gt;"",TRIM('Entry Tab'!AN269)&lt;&gt;"",TRIM('Entry Tab'!AP269)&lt;&gt;"")),$AP$1,"0")))</f>
        <v/>
      </c>
      <c r="I268" s="71" t="str">
        <f>IF(TRIM('Entry Tab'!A269)="","","N")</f>
        <v/>
      </c>
      <c r="J268" s="42" t="str">
        <f>IF(B268&lt;&gt;"Subscriber","",IF('Entry Tab'!W269="",'QRS Subscriber Census Converter'!T268,IF('Entry Tab'!W269="Spousal Coverage",8,IF('Entry Tab'!W269="Medicare",11,IF('Entry Tab'!W269="Health coverage through another job",9,IF(OR('Entry Tab'!W269="Do not want",'Entry Tab'!W269="Other (provide reason here)"),12,10))))))</f>
        <v/>
      </c>
      <c r="K268" s="42" t="str">
        <f>IF(TRIM('Entry Tab'!A269)="","",IF(B268&lt;&gt;"Subscriber","",IF(AND(B268="Subscriber",dental="No"),13,IF(TRIM('Entry Tab'!X269)&lt;&gt;"",IF('Entry Tab'!X269="Spousal Coverage",8,13),IF(Z268="","",Z268)))))</f>
        <v/>
      </c>
      <c r="L268" s="36" t="str">
        <f t="shared" si="44"/>
        <v/>
      </c>
      <c r="M268" s="36" t="str">
        <f>IF(B268&lt;&gt;"Subscriber","",IF(disability="No",0,IF(AND(B268="Subscriber",'Entry Tab'!AE269&lt;&gt;""),1,0)))</f>
        <v/>
      </c>
      <c r="N268" s="37" t="str">
        <f>IF(B268&lt;&gt;"Subscriber","",IF(AND(B268="Subscriber",otherLoc="No"),workZip,'Entry Tab'!P269))</f>
        <v/>
      </c>
      <c r="O268" s="112"/>
      <c r="P268" s="36" t="str">
        <f t="shared" si="52"/>
        <v/>
      </c>
      <c r="Q268" s="36" t="str">
        <f>IF('Entry Tab'!A269="","",IF(TRIM('Entry Tab'!E269)="","Subscriber",IF(OR(TRIM('Entry Tab'!E269)="Wife",TRIM('Entry Tab'!E269)="Husband"),"Spouse","Child")))</f>
        <v/>
      </c>
      <c r="R268" s="44" t="str">
        <f>IF(B268="","",IF('Entry Tab'!W269&lt;&gt;"",0,IF(Q268="Subscriber",1,IF(Q268="Spouse",1,0.01))))</f>
        <v/>
      </c>
      <c r="S268" s="44" t="str">
        <f t="shared" si="45"/>
        <v/>
      </c>
      <c r="T268" s="44" t="str">
        <f t="shared" si="46"/>
        <v/>
      </c>
      <c r="U268" s="113"/>
      <c r="V268" s="36" t="str">
        <f t="shared" si="53"/>
        <v/>
      </c>
      <c r="W268" s="36" t="str">
        <f>IF('Entry Tab'!A269="","",IF('Entry Tab'!X269&lt;&gt;"","Waive",IF(TRIM('Entry Tab'!E269)="","Subscriber",IF(OR(TRIM('Entry Tab'!E269)="Wife",TRIM('Entry Tab'!E269)="Husband"),"Spouse","Child"))))</f>
        <v/>
      </c>
      <c r="X268" s="44" t="str">
        <f t="shared" si="47"/>
        <v/>
      </c>
      <c r="Y268" s="44" t="str">
        <f t="shared" si="48"/>
        <v/>
      </c>
      <c r="Z268" s="44" t="str">
        <f t="shared" si="49"/>
        <v/>
      </c>
      <c r="AB268" s="36" t="str">
        <f t="shared" si="54"/>
        <v/>
      </c>
      <c r="AC268" s="36" t="str">
        <f>IF('Entry Tab'!A269="","",IF(TRIM('Entry Tab'!E269)="","Subscriber",IF(OR(TRIM('Entry Tab'!E269)="Wife",TRIM('Entry Tab'!E269)="Husband"),"Spouse","Child")))</f>
        <v/>
      </c>
      <c r="AD268" s="44" t="str">
        <f>IF(B268="","",IF('Entry Tab'!AC269="",0,1))</f>
        <v/>
      </c>
      <c r="AE268" s="44" t="str">
        <f t="shared" si="50"/>
        <v/>
      </c>
      <c r="AF268" s="44" t="str">
        <f>IF(AE268="","",IF(AC268&lt;&gt;"Subscriber","",IF('Entry Tab'!AC269="","0",AE268)))</f>
        <v/>
      </c>
    </row>
    <row r="269" spans="1:32" x14ac:dyDescent="0.2">
      <c r="A269" s="36" t="str">
        <f t="shared" si="51"/>
        <v/>
      </c>
      <c r="B269" s="36" t="str">
        <f>IF('Entry Tab'!A270="","",IF(TRIM('Entry Tab'!E270)="","Subscriber",IF(OR(TRIM('Entry Tab'!E270)="Wife",TRIM('Entry Tab'!E270)="Husband"),"Spouse","Child")))</f>
        <v/>
      </c>
      <c r="C269" s="85" t="str">
        <f>IF(TRIM('Entry Tab'!A270)="","",TRIM('Entry Tab'!A270))</f>
        <v/>
      </c>
      <c r="D269" s="85" t="str">
        <f>IF(TRIM('Entry Tab'!A270)="","",TRIM('Entry Tab'!B270))</f>
        <v/>
      </c>
      <c r="E269" s="69" t="str">
        <f>IF(B269="Subscriber",'Entry Tab'!L270,"")</f>
        <v/>
      </c>
      <c r="F269" s="86" t="str">
        <f>IF('Entry Tab'!F270="","",'Entry Tab'!F270)</f>
        <v/>
      </c>
      <c r="G269" s="85" t="str">
        <f>IF(TRIM('Entry Tab'!G270)="","",TRIM('Entry Tab'!G270))</f>
        <v/>
      </c>
      <c r="H269" s="36" t="str">
        <f>IF(TRIM('Entry Tab'!A270)="","",IF(B269&lt;&gt;"Subscriber","",IF(AND(B269="Subscriber",OR(TRIM('Entry Tab'!AO270)&lt;&gt;"",TRIM('Entry Tab'!AN270)&lt;&gt;"",TRIM('Entry Tab'!AP270)&lt;&gt;"")),$AP$1,"0")))</f>
        <v/>
      </c>
      <c r="I269" s="71" t="str">
        <f>IF(TRIM('Entry Tab'!A270)="","","N")</f>
        <v/>
      </c>
      <c r="J269" s="42" t="str">
        <f>IF(B269&lt;&gt;"Subscriber","",IF('Entry Tab'!W270="",'QRS Subscriber Census Converter'!T269,IF('Entry Tab'!W270="Spousal Coverage",8,IF('Entry Tab'!W270="Medicare",11,IF('Entry Tab'!W270="Health coverage through another job",9,IF(OR('Entry Tab'!W270="Do not want",'Entry Tab'!W270="Other (provide reason here)"),12,10))))))</f>
        <v/>
      </c>
      <c r="K269" s="42" t="str">
        <f>IF(TRIM('Entry Tab'!A270)="","",IF(B269&lt;&gt;"Subscriber","",IF(AND(B269="Subscriber",dental="No"),13,IF(TRIM('Entry Tab'!X270)&lt;&gt;"",IF('Entry Tab'!X270="Spousal Coverage",8,13),IF(Z269="","",Z269)))))</f>
        <v/>
      </c>
      <c r="L269" s="36" t="str">
        <f t="shared" si="44"/>
        <v/>
      </c>
      <c r="M269" s="36" t="str">
        <f>IF(B269&lt;&gt;"Subscriber","",IF(disability="No",0,IF(AND(B269="Subscriber",'Entry Tab'!AE270&lt;&gt;""),1,0)))</f>
        <v/>
      </c>
      <c r="N269" s="37" t="str">
        <f>IF(B269&lt;&gt;"Subscriber","",IF(AND(B269="Subscriber",otherLoc="No"),workZip,'Entry Tab'!P270))</f>
        <v/>
      </c>
      <c r="O269" s="112"/>
      <c r="P269" s="36" t="str">
        <f t="shared" si="52"/>
        <v/>
      </c>
      <c r="Q269" s="36" t="str">
        <f>IF('Entry Tab'!A270="","",IF(TRIM('Entry Tab'!E270)="","Subscriber",IF(OR(TRIM('Entry Tab'!E270)="Wife",TRIM('Entry Tab'!E270)="Husband"),"Spouse","Child")))</f>
        <v/>
      </c>
      <c r="R269" s="44" t="str">
        <f>IF(B269="","",IF('Entry Tab'!W270&lt;&gt;"",0,IF(Q269="Subscriber",1,IF(Q269="Spouse",1,0.01))))</f>
        <v/>
      </c>
      <c r="S269" s="44" t="str">
        <f t="shared" si="45"/>
        <v/>
      </c>
      <c r="T269" s="44" t="str">
        <f t="shared" si="46"/>
        <v/>
      </c>
      <c r="U269" s="113"/>
      <c r="V269" s="36" t="str">
        <f t="shared" si="53"/>
        <v/>
      </c>
      <c r="W269" s="36" t="str">
        <f>IF('Entry Tab'!A270="","",IF('Entry Tab'!X270&lt;&gt;"","Waive",IF(TRIM('Entry Tab'!E270)="","Subscriber",IF(OR(TRIM('Entry Tab'!E270)="Wife",TRIM('Entry Tab'!E270)="Husband"),"Spouse","Child"))))</f>
        <v/>
      </c>
      <c r="X269" s="44" t="str">
        <f t="shared" si="47"/>
        <v/>
      </c>
      <c r="Y269" s="44" t="str">
        <f t="shared" si="48"/>
        <v/>
      </c>
      <c r="Z269" s="44" t="str">
        <f t="shared" si="49"/>
        <v/>
      </c>
      <c r="AB269" s="36" t="str">
        <f t="shared" si="54"/>
        <v/>
      </c>
      <c r="AC269" s="36" t="str">
        <f>IF('Entry Tab'!A270="","",IF(TRIM('Entry Tab'!E270)="","Subscriber",IF(OR(TRIM('Entry Tab'!E270)="Wife",TRIM('Entry Tab'!E270)="Husband"),"Spouse","Child")))</f>
        <v/>
      </c>
      <c r="AD269" s="44" t="str">
        <f>IF(B269="","",IF('Entry Tab'!AC270="",0,1))</f>
        <v/>
      </c>
      <c r="AE269" s="44" t="str">
        <f t="shared" si="50"/>
        <v/>
      </c>
      <c r="AF269" s="44" t="str">
        <f>IF(AE269="","",IF(AC269&lt;&gt;"Subscriber","",IF('Entry Tab'!AC270="","0",AE269)))</f>
        <v/>
      </c>
    </row>
    <row r="270" spans="1:32" x14ac:dyDescent="0.2">
      <c r="A270" s="36" t="str">
        <f t="shared" si="51"/>
        <v/>
      </c>
      <c r="B270" s="36" t="str">
        <f>IF('Entry Tab'!A271="","",IF(TRIM('Entry Tab'!E271)="","Subscriber",IF(OR(TRIM('Entry Tab'!E271)="Wife",TRIM('Entry Tab'!E271)="Husband"),"Spouse","Child")))</f>
        <v/>
      </c>
      <c r="C270" s="85" t="str">
        <f>IF(TRIM('Entry Tab'!A271)="","",TRIM('Entry Tab'!A271))</f>
        <v/>
      </c>
      <c r="D270" s="85" t="str">
        <f>IF(TRIM('Entry Tab'!A271)="","",TRIM('Entry Tab'!B271))</f>
        <v/>
      </c>
      <c r="E270" s="69" t="str">
        <f>IF(B270="Subscriber",'Entry Tab'!L271,"")</f>
        <v/>
      </c>
      <c r="F270" s="86" t="str">
        <f>IF('Entry Tab'!F271="","",'Entry Tab'!F271)</f>
        <v/>
      </c>
      <c r="G270" s="85" t="str">
        <f>IF(TRIM('Entry Tab'!G271)="","",TRIM('Entry Tab'!G271))</f>
        <v/>
      </c>
      <c r="H270" s="36" t="str">
        <f>IF(TRIM('Entry Tab'!A271)="","",IF(B270&lt;&gt;"Subscriber","",IF(AND(B270="Subscriber",OR(TRIM('Entry Tab'!AO271)&lt;&gt;"",TRIM('Entry Tab'!AN271)&lt;&gt;"",TRIM('Entry Tab'!AP271)&lt;&gt;"")),$AP$1,"0")))</f>
        <v/>
      </c>
      <c r="I270" s="71" t="str">
        <f>IF(TRIM('Entry Tab'!A271)="","","N")</f>
        <v/>
      </c>
      <c r="J270" s="42" t="str">
        <f>IF(B270&lt;&gt;"Subscriber","",IF('Entry Tab'!W271="",'QRS Subscriber Census Converter'!T270,IF('Entry Tab'!W271="Spousal Coverage",8,IF('Entry Tab'!W271="Medicare",11,IF('Entry Tab'!W271="Health coverage through another job",9,IF(OR('Entry Tab'!W271="Do not want",'Entry Tab'!W271="Other (provide reason here)"),12,10))))))</f>
        <v/>
      </c>
      <c r="K270" s="42" t="str">
        <f>IF(TRIM('Entry Tab'!A271)="","",IF(B270&lt;&gt;"Subscriber","",IF(AND(B270="Subscriber",dental="No"),13,IF(TRIM('Entry Tab'!X271)&lt;&gt;"",IF('Entry Tab'!X271="Spousal Coverage",8,13),IF(Z270="","",Z270)))))</f>
        <v/>
      </c>
      <c r="L270" s="36" t="str">
        <f t="shared" si="44"/>
        <v/>
      </c>
      <c r="M270" s="36" t="str">
        <f>IF(B270&lt;&gt;"Subscriber","",IF(disability="No",0,IF(AND(B270="Subscriber",'Entry Tab'!AE271&lt;&gt;""),1,0)))</f>
        <v/>
      </c>
      <c r="N270" s="37" t="str">
        <f>IF(B270&lt;&gt;"Subscriber","",IF(AND(B270="Subscriber",otherLoc="No"),workZip,'Entry Tab'!P271))</f>
        <v/>
      </c>
      <c r="O270" s="112"/>
      <c r="P270" s="36" t="str">
        <f t="shared" si="52"/>
        <v/>
      </c>
      <c r="Q270" s="36" t="str">
        <f>IF('Entry Tab'!A271="","",IF(TRIM('Entry Tab'!E271)="","Subscriber",IF(OR(TRIM('Entry Tab'!E271)="Wife",TRIM('Entry Tab'!E271)="Husband"),"Spouse","Child")))</f>
        <v/>
      </c>
      <c r="R270" s="44" t="str">
        <f>IF(B270="","",IF('Entry Tab'!W271&lt;&gt;"",0,IF(Q270="Subscriber",1,IF(Q270="Spouse",1,0.01))))</f>
        <v/>
      </c>
      <c r="S270" s="44" t="str">
        <f t="shared" si="45"/>
        <v/>
      </c>
      <c r="T270" s="44" t="str">
        <f t="shared" si="46"/>
        <v/>
      </c>
      <c r="U270" s="113"/>
      <c r="V270" s="36" t="str">
        <f t="shared" si="53"/>
        <v/>
      </c>
      <c r="W270" s="36" t="str">
        <f>IF('Entry Tab'!A271="","",IF('Entry Tab'!X271&lt;&gt;"","Waive",IF(TRIM('Entry Tab'!E271)="","Subscriber",IF(OR(TRIM('Entry Tab'!E271)="Wife",TRIM('Entry Tab'!E271)="Husband"),"Spouse","Child"))))</f>
        <v/>
      </c>
      <c r="X270" s="44" t="str">
        <f t="shared" si="47"/>
        <v/>
      </c>
      <c r="Y270" s="44" t="str">
        <f t="shared" si="48"/>
        <v/>
      </c>
      <c r="Z270" s="44" t="str">
        <f t="shared" si="49"/>
        <v/>
      </c>
      <c r="AB270" s="36" t="str">
        <f t="shared" si="54"/>
        <v/>
      </c>
      <c r="AC270" s="36" t="str">
        <f>IF('Entry Tab'!A271="","",IF(TRIM('Entry Tab'!E271)="","Subscriber",IF(OR(TRIM('Entry Tab'!E271)="Wife",TRIM('Entry Tab'!E271)="Husband"),"Spouse","Child")))</f>
        <v/>
      </c>
      <c r="AD270" s="44" t="str">
        <f>IF(B270="","",IF('Entry Tab'!AC271="",0,1))</f>
        <v/>
      </c>
      <c r="AE270" s="44" t="str">
        <f t="shared" si="50"/>
        <v/>
      </c>
      <c r="AF270" s="44" t="str">
        <f>IF(AE270="","",IF(AC270&lt;&gt;"Subscriber","",IF('Entry Tab'!AC271="","0",AE270)))</f>
        <v/>
      </c>
    </row>
    <row r="271" spans="1:32" x14ac:dyDescent="0.2">
      <c r="A271" s="36" t="str">
        <f t="shared" si="51"/>
        <v/>
      </c>
      <c r="B271" s="36" t="str">
        <f>IF('Entry Tab'!A272="","",IF(TRIM('Entry Tab'!E272)="","Subscriber",IF(OR(TRIM('Entry Tab'!E272)="Wife",TRIM('Entry Tab'!E272)="Husband"),"Spouse","Child")))</f>
        <v/>
      </c>
      <c r="C271" s="85" t="str">
        <f>IF(TRIM('Entry Tab'!A272)="","",TRIM('Entry Tab'!A272))</f>
        <v/>
      </c>
      <c r="D271" s="85" t="str">
        <f>IF(TRIM('Entry Tab'!A272)="","",TRIM('Entry Tab'!B272))</f>
        <v/>
      </c>
      <c r="E271" s="69" t="str">
        <f>IF(B271="Subscriber",'Entry Tab'!L272,"")</f>
        <v/>
      </c>
      <c r="F271" s="86" t="str">
        <f>IF('Entry Tab'!F272="","",'Entry Tab'!F272)</f>
        <v/>
      </c>
      <c r="G271" s="85" t="str">
        <f>IF(TRIM('Entry Tab'!G272)="","",TRIM('Entry Tab'!G272))</f>
        <v/>
      </c>
      <c r="H271" s="36" t="str">
        <f>IF(TRIM('Entry Tab'!A272)="","",IF(B271&lt;&gt;"Subscriber","",IF(AND(B271="Subscriber",OR(TRIM('Entry Tab'!AO272)&lt;&gt;"",TRIM('Entry Tab'!AN272)&lt;&gt;"",TRIM('Entry Tab'!AP272)&lt;&gt;"")),$AP$1,"0")))</f>
        <v/>
      </c>
      <c r="I271" s="71" t="str">
        <f>IF(TRIM('Entry Tab'!A272)="","","N")</f>
        <v/>
      </c>
      <c r="J271" s="42" t="str">
        <f>IF(B271&lt;&gt;"Subscriber","",IF('Entry Tab'!W272="",'QRS Subscriber Census Converter'!T271,IF('Entry Tab'!W272="Spousal Coverage",8,IF('Entry Tab'!W272="Medicare",11,IF('Entry Tab'!W272="Health coverage through another job",9,IF(OR('Entry Tab'!W272="Do not want",'Entry Tab'!W272="Other (provide reason here)"),12,10))))))</f>
        <v/>
      </c>
      <c r="K271" s="42" t="str">
        <f>IF(TRIM('Entry Tab'!A272)="","",IF(B271&lt;&gt;"Subscriber","",IF(AND(B271="Subscriber",dental="No"),13,IF(TRIM('Entry Tab'!X272)&lt;&gt;"",IF('Entry Tab'!X272="Spousal Coverage",8,13),IF(Z271="","",Z271)))))</f>
        <v/>
      </c>
      <c r="L271" s="36" t="str">
        <f t="shared" si="44"/>
        <v/>
      </c>
      <c r="M271" s="36" t="str">
        <f>IF(B271&lt;&gt;"Subscriber","",IF(disability="No",0,IF(AND(B271="Subscriber",'Entry Tab'!AE272&lt;&gt;""),1,0)))</f>
        <v/>
      </c>
      <c r="N271" s="37" t="str">
        <f>IF(B271&lt;&gt;"Subscriber","",IF(AND(B271="Subscriber",otherLoc="No"),workZip,'Entry Tab'!P272))</f>
        <v/>
      </c>
      <c r="O271" s="112"/>
      <c r="P271" s="36" t="str">
        <f t="shared" si="52"/>
        <v/>
      </c>
      <c r="Q271" s="36" t="str">
        <f>IF('Entry Tab'!A272="","",IF(TRIM('Entry Tab'!E272)="","Subscriber",IF(OR(TRIM('Entry Tab'!E272)="Wife",TRIM('Entry Tab'!E272)="Husband"),"Spouse","Child")))</f>
        <v/>
      </c>
      <c r="R271" s="44" t="str">
        <f>IF(B271="","",IF('Entry Tab'!W272&lt;&gt;"",0,IF(Q271="Subscriber",1,IF(Q271="Spouse",1,0.01))))</f>
        <v/>
      </c>
      <c r="S271" s="44" t="str">
        <f t="shared" si="45"/>
        <v/>
      </c>
      <c r="T271" s="44" t="str">
        <f t="shared" si="46"/>
        <v/>
      </c>
      <c r="U271" s="113"/>
      <c r="V271" s="36" t="str">
        <f t="shared" si="53"/>
        <v/>
      </c>
      <c r="W271" s="36" t="str">
        <f>IF('Entry Tab'!A272="","",IF('Entry Tab'!X272&lt;&gt;"","Waive",IF(TRIM('Entry Tab'!E272)="","Subscriber",IF(OR(TRIM('Entry Tab'!E272)="Wife",TRIM('Entry Tab'!E272)="Husband"),"Spouse","Child"))))</f>
        <v/>
      </c>
      <c r="X271" s="44" t="str">
        <f t="shared" si="47"/>
        <v/>
      </c>
      <c r="Y271" s="44" t="str">
        <f t="shared" si="48"/>
        <v/>
      </c>
      <c r="Z271" s="44" t="str">
        <f t="shared" si="49"/>
        <v/>
      </c>
      <c r="AB271" s="36" t="str">
        <f t="shared" si="54"/>
        <v/>
      </c>
      <c r="AC271" s="36" t="str">
        <f>IF('Entry Tab'!A272="","",IF(TRIM('Entry Tab'!E272)="","Subscriber",IF(OR(TRIM('Entry Tab'!E272)="Wife",TRIM('Entry Tab'!E272)="Husband"),"Spouse","Child")))</f>
        <v/>
      </c>
      <c r="AD271" s="44" t="str">
        <f>IF(B271="","",IF('Entry Tab'!AC272="",0,1))</f>
        <v/>
      </c>
      <c r="AE271" s="44" t="str">
        <f t="shared" si="50"/>
        <v/>
      </c>
      <c r="AF271" s="44" t="str">
        <f>IF(AE271="","",IF(AC271&lt;&gt;"Subscriber","",IF('Entry Tab'!AC272="","0",AE271)))</f>
        <v/>
      </c>
    </row>
    <row r="272" spans="1:32" x14ac:dyDescent="0.2">
      <c r="A272" s="36" t="str">
        <f t="shared" si="51"/>
        <v/>
      </c>
      <c r="B272" s="36" t="str">
        <f>IF('Entry Tab'!A273="","",IF(TRIM('Entry Tab'!E273)="","Subscriber",IF(OR(TRIM('Entry Tab'!E273)="Wife",TRIM('Entry Tab'!E273)="Husband"),"Spouse","Child")))</f>
        <v/>
      </c>
      <c r="C272" s="85" t="str">
        <f>IF(TRIM('Entry Tab'!A273)="","",TRIM('Entry Tab'!A273))</f>
        <v/>
      </c>
      <c r="D272" s="85" t="str">
        <f>IF(TRIM('Entry Tab'!A273)="","",TRIM('Entry Tab'!B273))</f>
        <v/>
      </c>
      <c r="E272" s="69" t="str">
        <f>IF(B272="Subscriber",'Entry Tab'!L273,"")</f>
        <v/>
      </c>
      <c r="F272" s="86" t="str">
        <f>IF('Entry Tab'!F273="","",'Entry Tab'!F273)</f>
        <v/>
      </c>
      <c r="G272" s="85" t="str">
        <f>IF(TRIM('Entry Tab'!G273)="","",TRIM('Entry Tab'!G273))</f>
        <v/>
      </c>
      <c r="H272" s="36" t="str">
        <f>IF(TRIM('Entry Tab'!A273)="","",IF(B272&lt;&gt;"Subscriber","",IF(AND(B272="Subscriber",OR(TRIM('Entry Tab'!AO273)&lt;&gt;"",TRIM('Entry Tab'!AN273)&lt;&gt;"",TRIM('Entry Tab'!AP273)&lt;&gt;"")),$AP$1,"0")))</f>
        <v/>
      </c>
      <c r="I272" s="71" t="str">
        <f>IF(TRIM('Entry Tab'!A273)="","","N")</f>
        <v/>
      </c>
      <c r="J272" s="42" t="str">
        <f>IF(B272&lt;&gt;"Subscriber","",IF('Entry Tab'!W273="",'QRS Subscriber Census Converter'!T272,IF('Entry Tab'!W273="Spousal Coverage",8,IF('Entry Tab'!W273="Medicare",11,IF('Entry Tab'!W273="Health coverage through another job",9,IF(OR('Entry Tab'!W273="Do not want",'Entry Tab'!W273="Other (provide reason here)"),12,10))))))</f>
        <v/>
      </c>
      <c r="K272" s="42" t="str">
        <f>IF(TRIM('Entry Tab'!A273)="","",IF(B272&lt;&gt;"Subscriber","",IF(AND(B272="Subscriber",dental="No"),13,IF(TRIM('Entry Tab'!X273)&lt;&gt;"",IF('Entry Tab'!X273="Spousal Coverage",8,13),IF(Z272="","",Z272)))))</f>
        <v/>
      </c>
      <c r="L272" s="36" t="str">
        <f t="shared" si="44"/>
        <v/>
      </c>
      <c r="M272" s="36" t="str">
        <f>IF(B272&lt;&gt;"Subscriber","",IF(disability="No",0,IF(AND(B272="Subscriber",'Entry Tab'!AE273&lt;&gt;""),1,0)))</f>
        <v/>
      </c>
      <c r="N272" s="37" t="str">
        <f>IF(B272&lt;&gt;"Subscriber","",IF(AND(B272="Subscriber",otherLoc="No"),workZip,'Entry Tab'!P273))</f>
        <v/>
      </c>
      <c r="O272" s="112"/>
      <c r="P272" s="36" t="str">
        <f t="shared" si="52"/>
        <v/>
      </c>
      <c r="Q272" s="36" t="str">
        <f>IF('Entry Tab'!A273="","",IF(TRIM('Entry Tab'!E273)="","Subscriber",IF(OR(TRIM('Entry Tab'!E273)="Wife",TRIM('Entry Tab'!E273)="Husband"),"Spouse","Child")))</f>
        <v/>
      </c>
      <c r="R272" s="44" t="str">
        <f>IF(B272="","",IF('Entry Tab'!W273&lt;&gt;"",0,IF(Q272="Subscriber",1,IF(Q272="Spouse",1,0.01))))</f>
        <v/>
      </c>
      <c r="S272" s="44" t="str">
        <f t="shared" si="45"/>
        <v/>
      </c>
      <c r="T272" s="44" t="str">
        <f t="shared" si="46"/>
        <v/>
      </c>
      <c r="U272" s="113"/>
      <c r="V272" s="36" t="str">
        <f t="shared" si="53"/>
        <v/>
      </c>
      <c r="W272" s="36" t="str">
        <f>IF('Entry Tab'!A273="","",IF('Entry Tab'!X273&lt;&gt;"","Waive",IF(TRIM('Entry Tab'!E273)="","Subscriber",IF(OR(TRIM('Entry Tab'!E273)="Wife",TRIM('Entry Tab'!E273)="Husband"),"Spouse","Child"))))</f>
        <v/>
      </c>
      <c r="X272" s="44" t="str">
        <f t="shared" si="47"/>
        <v/>
      </c>
      <c r="Y272" s="44" t="str">
        <f t="shared" si="48"/>
        <v/>
      </c>
      <c r="Z272" s="44" t="str">
        <f t="shared" si="49"/>
        <v/>
      </c>
      <c r="AB272" s="36" t="str">
        <f t="shared" si="54"/>
        <v/>
      </c>
      <c r="AC272" s="36" t="str">
        <f>IF('Entry Tab'!A273="","",IF(TRIM('Entry Tab'!E273)="","Subscriber",IF(OR(TRIM('Entry Tab'!E273)="Wife",TRIM('Entry Tab'!E273)="Husband"),"Spouse","Child")))</f>
        <v/>
      </c>
      <c r="AD272" s="44" t="str">
        <f>IF(B272="","",IF('Entry Tab'!AC273="",0,1))</f>
        <v/>
      </c>
      <c r="AE272" s="44" t="str">
        <f t="shared" si="50"/>
        <v/>
      </c>
      <c r="AF272" s="44" t="str">
        <f>IF(AE272="","",IF(AC272&lt;&gt;"Subscriber","",IF('Entry Tab'!AC273="","0",AE272)))</f>
        <v/>
      </c>
    </row>
    <row r="273" spans="1:32" x14ac:dyDescent="0.2">
      <c r="A273" s="36" t="str">
        <f t="shared" si="51"/>
        <v/>
      </c>
      <c r="B273" s="36" t="str">
        <f>IF('Entry Tab'!A274="","",IF(TRIM('Entry Tab'!E274)="","Subscriber",IF(OR(TRIM('Entry Tab'!E274)="Wife",TRIM('Entry Tab'!E274)="Husband"),"Spouse","Child")))</f>
        <v/>
      </c>
      <c r="C273" s="85" t="str">
        <f>IF(TRIM('Entry Tab'!A274)="","",TRIM('Entry Tab'!A274))</f>
        <v/>
      </c>
      <c r="D273" s="85" t="str">
        <f>IF(TRIM('Entry Tab'!A274)="","",TRIM('Entry Tab'!B274))</f>
        <v/>
      </c>
      <c r="E273" s="69" t="str">
        <f>IF(B273="Subscriber",'Entry Tab'!L274,"")</f>
        <v/>
      </c>
      <c r="F273" s="86" t="str">
        <f>IF('Entry Tab'!F274="","",'Entry Tab'!F274)</f>
        <v/>
      </c>
      <c r="G273" s="85" t="str">
        <f>IF(TRIM('Entry Tab'!G274)="","",TRIM('Entry Tab'!G274))</f>
        <v/>
      </c>
      <c r="H273" s="36" t="str">
        <f>IF(TRIM('Entry Tab'!A274)="","",IF(B273&lt;&gt;"Subscriber","",IF(AND(B273="Subscriber",OR(TRIM('Entry Tab'!AO274)&lt;&gt;"",TRIM('Entry Tab'!AN274)&lt;&gt;"",TRIM('Entry Tab'!AP274)&lt;&gt;"")),$AP$1,"0")))</f>
        <v/>
      </c>
      <c r="I273" s="71" t="str">
        <f>IF(TRIM('Entry Tab'!A274)="","","N")</f>
        <v/>
      </c>
      <c r="J273" s="42" t="str">
        <f>IF(B273&lt;&gt;"Subscriber","",IF('Entry Tab'!W274="",'QRS Subscriber Census Converter'!T273,IF('Entry Tab'!W274="Spousal Coverage",8,IF('Entry Tab'!W274="Medicare",11,IF('Entry Tab'!W274="Health coverage through another job",9,IF(OR('Entry Tab'!W274="Do not want",'Entry Tab'!W274="Other (provide reason here)"),12,10))))))</f>
        <v/>
      </c>
      <c r="K273" s="42" t="str">
        <f>IF(TRIM('Entry Tab'!A274)="","",IF(B273&lt;&gt;"Subscriber","",IF(AND(B273="Subscriber",dental="No"),13,IF(TRIM('Entry Tab'!X274)&lt;&gt;"",IF('Entry Tab'!X274="Spousal Coverage",8,13),IF(Z273="","",Z273)))))</f>
        <v/>
      </c>
      <c r="L273" s="36" t="str">
        <f t="shared" si="44"/>
        <v/>
      </c>
      <c r="M273" s="36" t="str">
        <f>IF(B273&lt;&gt;"Subscriber","",IF(disability="No",0,IF(AND(B273="Subscriber",'Entry Tab'!AE274&lt;&gt;""),1,0)))</f>
        <v/>
      </c>
      <c r="N273" s="37" t="str">
        <f>IF(B273&lt;&gt;"Subscriber","",IF(AND(B273="Subscriber",otherLoc="No"),workZip,'Entry Tab'!P274))</f>
        <v/>
      </c>
      <c r="O273" s="112"/>
      <c r="P273" s="36" t="str">
        <f t="shared" si="52"/>
        <v/>
      </c>
      <c r="Q273" s="36" t="str">
        <f>IF('Entry Tab'!A274="","",IF(TRIM('Entry Tab'!E274)="","Subscriber",IF(OR(TRIM('Entry Tab'!E274)="Wife",TRIM('Entry Tab'!E274)="Husband"),"Spouse","Child")))</f>
        <v/>
      </c>
      <c r="R273" s="44" t="str">
        <f>IF(B273="","",IF('Entry Tab'!W274&lt;&gt;"",0,IF(Q273="Subscriber",1,IF(Q273="Spouse",1,0.01))))</f>
        <v/>
      </c>
      <c r="S273" s="44" t="str">
        <f t="shared" si="45"/>
        <v/>
      </c>
      <c r="T273" s="44" t="str">
        <f t="shared" si="46"/>
        <v/>
      </c>
      <c r="U273" s="113"/>
      <c r="V273" s="36" t="str">
        <f t="shared" si="53"/>
        <v/>
      </c>
      <c r="W273" s="36" t="str">
        <f>IF('Entry Tab'!A274="","",IF('Entry Tab'!X274&lt;&gt;"","Waive",IF(TRIM('Entry Tab'!E274)="","Subscriber",IF(OR(TRIM('Entry Tab'!E274)="Wife",TRIM('Entry Tab'!E274)="Husband"),"Spouse","Child"))))</f>
        <v/>
      </c>
      <c r="X273" s="44" t="str">
        <f t="shared" si="47"/>
        <v/>
      </c>
      <c r="Y273" s="44" t="str">
        <f t="shared" si="48"/>
        <v/>
      </c>
      <c r="Z273" s="44" t="str">
        <f t="shared" si="49"/>
        <v/>
      </c>
      <c r="AB273" s="36" t="str">
        <f t="shared" si="54"/>
        <v/>
      </c>
      <c r="AC273" s="36" t="str">
        <f>IF('Entry Tab'!A274="","",IF(TRIM('Entry Tab'!E274)="","Subscriber",IF(OR(TRIM('Entry Tab'!E274)="Wife",TRIM('Entry Tab'!E274)="Husband"),"Spouse","Child")))</f>
        <v/>
      </c>
      <c r="AD273" s="44" t="str">
        <f>IF(B273="","",IF('Entry Tab'!AC274="",0,1))</f>
        <v/>
      </c>
      <c r="AE273" s="44" t="str">
        <f t="shared" si="50"/>
        <v/>
      </c>
      <c r="AF273" s="44" t="str">
        <f>IF(AE273="","",IF(AC273&lt;&gt;"Subscriber","",IF('Entry Tab'!AC274="","0",AE273)))</f>
        <v/>
      </c>
    </row>
    <row r="274" spans="1:32" x14ac:dyDescent="0.2">
      <c r="A274" s="36" t="str">
        <f t="shared" si="51"/>
        <v/>
      </c>
      <c r="B274" s="36" t="str">
        <f>IF('Entry Tab'!A275="","",IF(TRIM('Entry Tab'!E275)="","Subscriber",IF(OR(TRIM('Entry Tab'!E275)="Wife",TRIM('Entry Tab'!E275)="Husband"),"Spouse","Child")))</f>
        <v/>
      </c>
      <c r="C274" s="85" t="str">
        <f>IF(TRIM('Entry Tab'!A275)="","",TRIM('Entry Tab'!A275))</f>
        <v/>
      </c>
      <c r="D274" s="85" t="str">
        <f>IF(TRIM('Entry Tab'!A275)="","",TRIM('Entry Tab'!B275))</f>
        <v/>
      </c>
      <c r="E274" s="69" t="str">
        <f>IF(B274="Subscriber",'Entry Tab'!L275,"")</f>
        <v/>
      </c>
      <c r="F274" s="86" t="str">
        <f>IF('Entry Tab'!F275="","",'Entry Tab'!F275)</f>
        <v/>
      </c>
      <c r="G274" s="85" t="str">
        <f>IF(TRIM('Entry Tab'!G275)="","",TRIM('Entry Tab'!G275))</f>
        <v/>
      </c>
      <c r="H274" s="36" t="str">
        <f>IF(TRIM('Entry Tab'!A275)="","",IF(B274&lt;&gt;"Subscriber","",IF(AND(B274="Subscriber",OR(TRIM('Entry Tab'!AO275)&lt;&gt;"",TRIM('Entry Tab'!AN275)&lt;&gt;"",TRIM('Entry Tab'!AP275)&lt;&gt;"")),$AP$1,"0")))</f>
        <v/>
      </c>
      <c r="I274" s="71" t="str">
        <f>IF(TRIM('Entry Tab'!A275)="","","N")</f>
        <v/>
      </c>
      <c r="J274" s="42" t="str">
        <f>IF(B274&lt;&gt;"Subscriber","",IF('Entry Tab'!W275="",'QRS Subscriber Census Converter'!T274,IF('Entry Tab'!W275="Spousal Coverage",8,IF('Entry Tab'!W275="Medicare",11,IF('Entry Tab'!W275="Health coverage through another job",9,IF(OR('Entry Tab'!W275="Do not want",'Entry Tab'!W275="Other (provide reason here)"),12,10))))))</f>
        <v/>
      </c>
      <c r="K274" s="42" t="str">
        <f>IF(TRIM('Entry Tab'!A275)="","",IF(B274&lt;&gt;"Subscriber","",IF(AND(B274="Subscriber",dental="No"),13,IF(TRIM('Entry Tab'!X275)&lt;&gt;"",IF('Entry Tab'!X275="Spousal Coverage",8,13),IF(Z274="","",Z274)))))</f>
        <v/>
      </c>
      <c r="L274" s="36" t="str">
        <f t="shared" si="44"/>
        <v/>
      </c>
      <c r="M274" s="36" t="str">
        <f>IF(B274&lt;&gt;"Subscriber","",IF(disability="No",0,IF(AND(B274="Subscriber",'Entry Tab'!AE275&lt;&gt;""),1,0)))</f>
        <v/>
      </c>
      <c r="N274" s="37" t="str">
        <f>IF(B274&lt;&gt;"Subscriber","",IF(AND(B274="Subscriber",otherLoc="No"),workZip,'Entry Tab'!P275))</f>
        <v/>
      </c>
      <c r="O274" s="112"/>
      <c r="P274" s="36" t="str">
        <f t="shared" si="52"/>
        <v/>
      </c>
      <c r="Q274" s="36" t="str">
        <f>IF('Entry Tab'!A275="","",IF(TRIM('Entry Tab'!E275)="","Subscriber",IF(OR(TRIM('Entry Tab'!E275)="Wife",TRIM('Entry Tab'!E275)="Husband"),"Spouse","Child")))</f>
        <v/>
      </c>
      <c r="R274" s="44" t="str">
        <f>IF(B274="","",IF('Entry Tab'!W275&lt;&gt;"",0,IF(Q274="Subscriber",1,IF(Q274="Spouse",1,0.01))))</f>
        <v/>
      </c>
      <c r="S274" s="44" t="str">
        <f t="shared" si="45"/>
        <v/>
      </c>
      <c r="T274" s="44" t="str">
        <f t="shared" si="46"/>
        <v/>
      </c>
      <c r="U274" s="113"/>
      <c r="V274" s="36" t="str">
        <f t="shared" si="53"/>
        <v/>
      </c>
      <c r="W274" s="36" t="str">
        <f>IF('Entry Tab'!A275="","",IF('Entry Tab'!X275&lt;&gt;"","Waive",IF(TRIM('Entry Tab'!E275)="","Subscriber",IF(OR(TRIM('Entry Tab'!E275)="Wife",TRIM('Entry Tab'!E275)="Husband"),"Spouse","Child"))))</f>
        <v/>
      </c>
      <c r="X274" s="44" t="str">
        <f t="shared" si="47"/>
        <v/>
      </c>
      <c r="Y274" s="44" t="str">
        <f t="shared" si="48"/>
        <v/>
      </c>
      <c r="Z274" s="44" t="str">
        <f t="shared" si="49"/>
        <v/>
      </c>
      <c r="AB274" s="36" t="str">
        <f t="shared" si="54"/>
        <v/>
      </c>
      <c r="AC274" s="36" t="str">
        <f>IF('Entry Tab'!A275="","",IF(TRIM('Entry Tab'!E275)="","Subscriber",IF(OR(TRIM('Entry Tab'!E275)="Wife",TRIM('Entry Tab'!E275)="Husband"),"Spouse","Child")))</f>
        <v/>
      </c>
      <c r="AD274" s="44" t="str">
        <f>IF(B274="","",IF('Entry Tab'!AC275="",0,1))</f>
        <v/>
      </c>
      <c r="AE274" s="44" t="str">
        <f t="shared" si="50"/>
        <v/>
      </c>
      <c r="AF274" s="44" t="str">
        <f>IF(AE274="","",IF(AC274&lt;&gt;"Subscriber","",IF('Entry Tab'!AC275="","0",AE274)))</f>
        <v/>
      </c>
    </row>
    <row r="275" spans="1:32" x14ac:dyDescent="0.2">
      <c r="A275" s="36" t="str">
        <f t="shared" si="51"/>
        <v/>
      </c>
      <c r="B275" s="36" t="str">
        <f>IF('Entry Tab'!A276="","",IF(TRIM('Entry Tab'!E276)="","Subscriber",IF(OR(TRIM('Entry Tab'!E276)="Wife",TRIM('Entry Tab'!E276)="Husband"),"Spouse","Child")))</f>
        <v/>
      </c>
      <c r="C275" s="85" t="str">
        <f>IF(TRIM('Entry Tab'!A276)="","",TRIM('Entry Tab'!A276))</f>
        <v/>
      </c>
      <c r="D275" s="85" t="str">
        <f>IF(TRIM('Entry Tab'!A276)="","",TRIM('Entry Tab'!B276))</f>
        <v/>
      </c>
      <c r="E275" s="69" t="str">
        <f>IF(B275="Subscriber",'Entry Tab'!L276,"")</f>
        <v/>
      </c>
      <c r="F275" s="86" t="str">
        <f>IF('Entry Tab'!F276="","",'Entry Tab'!F276)</f>
        <v/>
      </c>
      <c r="G275" s="85" t="str">
        <f>IF(TRIM('Entry Tab'!G276)="","",TRIM('Entry Tab'!G276))</f>
        <v/>
      </c>
      <c r="H275" s="36" t="str">
        <f>IF(TRIM('Entry Tab'!A276)="","",IF(B275&lt;&gt;"Subscriber","",IF(AND(B275="Subscriber",OR(TRIM('Entry Tab'!AO276)&lt;&gt;"",TRIM('Entry Tab'!AN276)&lt;&gt;"",TRIM('Entry Tab'!AP276)&lt;&gt;"")),$AP$1,"0")))</f>
        <v/>
      </c>
      <c r="I275" s="71" t="str">
        <f>IF(TRIM('Entry Tab'!A276)="","","N")</f>
        <v/>
      </c>
      <c r="J275" s="42" t="str">
        <f>IF(B275&lt;&gt;"Subscriber","",IF('Entry Tab'!W276="",'QRS Subscriber Census Converter'!T275,IF('Entry Tab'!W276="Spousal Coverage",8,IF('Entry Tab'!W276="Medicare",11,IF('Entry Tab'!W276="Health coverage through another job",9,IF(OR('Entry Tab'!W276="Do not want",'Entry Tab'!W276="Other (provide reason here)"),12,10))))))</f>
        <v/>
      </c>
      <c r="K275" s="42" t="str">
        <f>IF(TRIM('Entry Tab'!A276)="","",IF(B275&lt;&gt;"Subscriber","",IF(AND(B275="Subscriber",dental="No"),13,IF(TRIM('Entry Tab'!X276)&lt;&gt;"",IF('Entry Tab'!X276="Spousal Coverage",8,13),IF(Z275="","",Z275)))))</f>
        <v/>
      </c>
      <c r="L275" s="36" t="str">
        <f t="shared" si="44"/>
        <v/>
      </c>
      <c r="M275" s="36" t="str">
        <f>IF(B275&lt;&gt;"Subscriber","",IF(disability="No",0,IF(AND(B275="Subscriber",'Entry Tab'!AE276&lt;&gt;""),1,0)))</f>
        <v/>
      </c>
      <c r="N275" s="37" t="str">
        <f>IF(B275&lt;&gt;"Subscriber","",IF(AND(B275="Subscriber",otherLoc="No"),workZip,'Entry Tab'!P276))</f>
        <v/>
      </c>
      <c r="O275" s="112"/>
      <c r="P275" s="36" t="str">
        <f t="shared" si="52"/>
        <v/>
      </c>
      <c r="Q275" s="36" t="str">
        <f>IF('Entry Tab'!A276="","",IF(TRIM('Entry Tab'!E276)="","Subscriber",IF(OR(TRIM('Entry Tab'!E276)="Wife",TRIM('Entry Tab'!E276)="Husband"),"Spouse","Child")))</f>
        <v/>
      </c>
      <c r="R275" s="44" t="str">
        <f>IF(B275="","",IF('Entry Tab'!W276&lt;&gt;"",0,IF(Q275="Subscriber",1,IF(Q275="Spouse",1,0.01))))</f>
        <v/>
      </c>
      <c r="S275" s="44" t="str">
        <f t="shared" si="45"/>
        <v/>
      </c>
      <c r="T275" s="44" t="str">
        <f t="shared" si="46"/>
        <v/>
      </c>
      <c r="U275" s="113"/>
      <c r="V275" s="36" t="str">
        <f t="shared" si="53"/>
        <v/>
      </c>
      <c r="W275" s="36" t="str">
        <f>IF('Entry Tab'!A276="","",IF('Entry Tab'!X276&lt;&gt;"","Waive",IF(TRIM('Entry Tab'!E276)="","Subscriber",IF(OR(TRIM('Entry Tab'!E276)="Wife",TRIM('Entry Tab'!E276)="Husband"),"Spouse","Child"))))</f>
        <v/>
      </c>
      <c r="X275" s="44" t="str">
        <f t="shared" si="47"/>
        <v/>
      </c>
      <c r="Y275" s="44" t="str">
        <f t="shared" si="48"/>
        <v/>
      </c>
      <c r="Z275" s="44" t="str">
        <f t="shared" si="49"/>
        <v/>
      </c>
      <c r="AB275" s="36" t="str">
        <f t="shared" si="54"/>
        <v/>
      </c>
      <c r="AC275" s="36" t="str">
        <f>IF('Entry Tab'!A276="","",IF(TRIM('Entry Tab'!E276)="","Subscriber",IF(OR(TRIM('Entry Tab'!E276)="Wife",TRIM('Entry Tab'!E276)="Husband"),"Spouse","Child")))</f>
        <v/>
      </c>
      <c r="AD275" s="44" t="str">
        <f>IF(B275="","",IF('Entry Tab'!AC276="",0,1))</f>
        <v/>
      </c>
      <c r="AE275" s="44" t="str">
        <f t="shared" si="50"/>
        <v/>
      </c>
      <c r="AF275" s="44" t="str">
        <f>IF(AE275="","",IF(AC275&lt;&gt;"Subscriber","",IF('Entry Tab'!AC276="","0",AE275)))</f>
        <v/>
      </c>
    </row>
    <row r="276" spans="1:32" x14ac:dyDescent="0.2">
      <c r="A276" s="36" t="str">
        <f t="shared" si="51"/>
        <v/>
      </c>
      <c r="B276" s="36" t="str">
        <f>IF('Entry Tab'!A277="","",IF(TRIM('Entry Tab'!E277)="","Subscriber",IF(OR(TRIM('Entry Tab'!E277)="Wife",TRIM('Entry Tab'!E277)="Husband"),"Spouse","Child")))</f>
        <v/>
      </c>
      <c r="C276" s="85" t="str">
        <f>IF(TRIM('Entry Tab'!A277)="","",TRIM('Entry Tab'!A277))</f>
        <v/>
      </c>
      <c r="D276" s="85" t="str">
        <f>IF(TRIM('Entry Tab'!A277)="","",TRIM('Entry Tab'!B277))</f>
        <v/>
      </c>
      <c r="E276" s="69" t="str">
        <f>IF(B276="Subscriber",'Entry Tab'!L277,"")</f>
        <v/>
      </c>
      <c r="F276" s="86" t="str">
        <f>IF('Entry Tab'!F277="","",'Entry Tab'!F277)</f>
        <v/>
      </c>
      <c r="G276" s="85" t="str">
        <f>IF(TRIM('Entry Tab'!G277)="","",TRIM('Entry Tab'!G277))</f>
        <v/>
      </c>
      <c r="H276" s="36" t="str">
        <f>IF(TRIM('Entry Tab'!A277)="","",IF(B276&lt;&gt;"Subscriber","",IF(AND(B276="Subscriber",OR(TRIM('Entry Tab'!AO277)&lt;&gt;"",TRIM('Entry Tab'!AN277)&lt;&gt;"",TRIM('Entry Tab'!AP277)&lt;&gt;"")),$AP$1,"0")))</f>
        <v/>
      </c>
      <c r="I276" s="71" t="str">
        <f>IF(TRIM('Entry Tab'!A277)="","","N")</f>
        <v/>
      </c>
      <c r="J276" s="42" t="str">
        <f>IF(B276&lt;&gt;"Subscriber","",IF('Entry Tab'!W277="",'QRS Subscriber Census Converter'!T276,IF('Entry Tab'!W277="Spousal Coverage",8,IF('Entry Tab'!W277="Medicare",11,IF('Entry Tab'!W277="Health coverage through another job",9,IF(OR('Entry Tab'!W277="Do not want",'Entry Tab'!W277="Other (provide reason here)"),12,10))))))</f>
        <v/>
      </c>
      <c r="K276" s="42" t="str">
        <f>IF(TRIM('Entry Tab'!A277)="","",IF(B276&lt;&gt;"Subscriber","",IF(AND(B276="Subscriber",dental="No"),13,IF(TRIM('Entry Tab'!X277)&lt;&gt;"",IF('Entry Tab'!X277="Spousal Coverage",8,13),IF(Z276="","",Z276)))))</f>
        <v/>
      </c>
      <c r="L276" s="36" t="str">
        <f t="shared" si="44"/>
        <v/>
      </c>
      <c r="M276" s="36" t="str">
        <f>IF(B276&lt;&gt;"Subscriber","",IF(disability="No",0,IF(AND(B276="Subscriber",'Entry Tab'!AE277&lt;&gt;""),1,0)))</f>
        <v/>
      </c>
      <c r="N276" s="37" t="str">
        <f>IF(B276&lt;&gt;"Subscriber","",IF(AND(B276="Subscriber",otherLoc="No"),workZip,'Entry Tab'!P277))</f>
        <v/>
      </c>
      <c r="O276" s="112"/>
      <c r="P276" s="36" t="str">
        <f t="shared" si="52"/>
        <v/>
      </c>
      <c r="Q276" s="36" t="str">
        <f>IF('Entry Tab'!A277="","",IF(TRIM('Entry Tab'!E277)="","Subscriber",IF(OR(TRIM('Entry Tab'!E277)="Wife",TRIM('Entry Tab'!E277)="Husband"),"Spouse","Child")))</f>
        <v/>
      </c>
      <c r="R276" s="44" t="str">
        <f>IF(B276="","",IF('Entry Tab'!W277&lt;&gt;"",0,IF(Q276="Subscriber",1,IF(Q276="Spouse",1,0.01))))</f>
        <v/>
      </c>
      <c r="S276" s="44" t="str">
        <f t="shared" si="45"/>
        <v/>
      </c>
      <c r="T276" s="44" t="str">
        <f t="shared" si="46"/>
        <v/>
      </c>
      <c r="U276" s="113"/>
      <c r="V276" s="36" t="str">
        <f t="shared" si="53"/>
        <v/>
      </c>
      <c r="W276" s="36" t="str">
        <f>IF('Entry Tab'!A277="","",IF('Entry Tab'!X277&lt;&gt;"","Waive",IF(TRIM('Entry Tab'!E277)="","Subscriber",IF(OR(TRIM('Entry Tab'!E277)="Wife",TRIM('Entry Tab'!E277)="Husband"),"Spouse","Child"))))</f>
        <v/>
      </c>
      <c r="X276" s="44" t="str">
        <f t="shared" si="47"/>
        <v/>
      </c>
      <c r="Y276" s="44" t="str">
        <f t="shared" si="48"/>
        <v/>
      </c>
      <c r="Z276" s="44" t="str">
        <f t="shared" si="49"/>
        <v/>
      </c>
      <c r="AB276" s="36" t="str">
        <f t="shared" si="54"/>
        <v/>
      </c>
      <c r="AC276" s="36" t="str">
        <f>IF('Entry Tab'!A277="","",IF(TRIM('Entry Tab'!E277)="","Subscriber",IF(OR(TRIM('Entry Tab'!E277)="Wife",TRIM('Entry Tab'!E277)="Husband"),"Spouse","Child")))</f>
        <v/>
      </c>
      <c r="AD276" s="44" t="str">
        <f>IF(B276="","",IF('Entry Tab'!AC277="",0,1))</f>
        <v/>
      </c>
      <c r="AE276" s="44" t="str">
        <f t="shared" si="50"/>
        <v/>
      </c>
      <c r="AF276" s="44" t="str">
        <f>IF(AE276="","",IF(AC276&lt;&gt;"Subscriber","",IF('Entry Tab'!AC277="","0",AE276)))</f>
        <v/>
      </c>
    </row>
    <row r="277" spans="1:32" x14ac:dyDescent="0.2">
      <c r="A277" s="36" t="str">
        <f t="shared" si="51"/>
        <v/>
      </c>
      <c r="B277" s="36" t="str">
        <f>IF('Entry Tab'!A278="","",IF(TRIM('Entry Tab'!E278)="","Subscriber",IF(OR(TRIM('Entry Tab'!E278)="Wife",TRIM('Entry Tab'!E278)="Husband"),"Spouse","Child")))</f>
        <v/>
      </c>
      <c r="C277" s="85" t="str">
        <f>IF(TRIM('Entry Tab'!A278)="","",TRIM('Entry Tab'!A278))</f>
        <v/>
      </c>
      <c r="D277" s="85" t="str">
        <f>IF(TRIM('Entry Tab'!A278)="","",TRIM('Entry Tab'!B278))</f>
        <v/>
      </c>
      <c r="E277" s="69" t="str">
        <f>IF(B277="Subscriber",'Entry Tab'!L278,"")</f>
        <v/>
      </c>
      <c r="F277" s="86" t="str">
        <f>IF('Entry Tab'!F278="","",'Entry Tab'!F278)</f>
        <v/>
      </c>
      <c r="G277" s="85" t="str">
        <f>IF(TRIM('Entry Tab'!G278)="","",TRIM('Entry Tab'!G278))</f>
        <v/>
      </c>
      <c r="H277" s="36" t="str">
        <f>IF(TRIM('Entry Tab'!A278)="","",IF(B277&lt;&gt;"Subscriber","",IF(AND(B277="Subscriber",OR(TRIM('Entry Tab'!AO278)&lt;&gt;"",TRIM('Entry Tab'!AN278)&lt;&gt;"",TRIM('Entry Tab'!AP278)&lt;&gt;"")),$AP$1,"0")))</f>
        <v/>
      </c>
      <c r="I277" s="71" t="str">
        <f>IF(TRIM('Entry Tab'!A278)="","","N")</f>
        <v/>
      </c>
      <c r="J277" s="42" t="str">
        <f>IF(B277&lt;&gt;"Subscriber","",IF('Entry Tab'!W278="",'QRS Subscriber Census Converter'!T277,IF('Entry Tab'!W278="Spousal Coverage",8,IF('Entry Tab'!W278="Medicare",11,IF('Entry Tab'!W278="Health coverage through another job",9,IF(OR('Entry Tab'!W278="Do not want",'Entry Tab'!W278="Other (provide reason here)"),12,10))))))</f>
        <v/>
      </c>
      <c r="K277" s="42" t="str">
        <f>IF(TRIM('Entry Tab'!A278)="","",IF(B277&lt;&gt;"Subscriber","",IF(AND(B277="Subscriber",dental="No"),13,IF(TRIM('Entry Tab'!X278)&lt;&gt;"",IF('Entry Tab'!X278="Spousal Coverage",8,13),IF(Z277="","",Z277)))))</f>
        <v/>
      </c>
      <c r="L277" s="36" t="str">
        <f t="shared" si="44"/>
        <v/>
      </c>
      <c r="M277" s="36" t="str">
        <f>IF(B277&lt;&gt;"Subscriber","",IF(disability="No",0,IF(AND(B277="Subscriber",'Entry Tab'!AE278&lt;&gt;""),1,0)))</f>
        <v/>
      </c>
      <c r="N277" s="37" t="str">
        <f>IF(B277&lt;&gt;"Subscriber","",IF(AND(B277="Subscriber",otherLoc="No"),workZip,'Entry Tab'!P278))</f>
        <v/>
      </c>
      <c r="O277" s="112"/>
      <c r="P277" s="36" t="str">
        <f t="shared" si="52"/>
        <v/>
      </c>
      <c r="Q277" s="36" t="str">
        <f>IF('Entry Tab'!A278="","",IF(TRIM('Entry Tab'!E278)="","Subscriber",IF(OR(TRIM('Entry Tab'!E278)="Wife",TRIM('Entry Tab'!E278)="Husband"),"Spouse","Child")))</f>
        <v/>
      </c>
      <c r="R277" s="44" t="str">
        <f>IF(B277="","",IF('Entry Tab'!W278&lt;&gt;"",0,IF(Q277="Subscriber",1,IF(Q277="Spouse",1,0.01))))</f>
        <v/>
      </c>
      <c r="S277" s="44" t="str">
        <f t="shared" si="45"/>
        <v/>
      </c>
      <c r="T277" s="44" t="str">
        <f t="shared" si="46"/>
        <v/>
      </c>
      <c r="U277" s="113"/>
      <c r="V277" s="36" t="str">
        <f t="shared" si="53"/>
        <v/>
      </c>
      <c r="W277" s="36" t="str">
        <f>IF('Entry Tab'!A278="","",IF('Entry Tab'!X278&lt;&gt;"","Waive",IF(TRIM('Entry Tab'!E278)="","Subscriber",IF(OR(TRIM('Entry Tab'!E278)="Wife",TRIM('Entry Tab'!E278)="Husband"),"Spouse","Child"))))</f>
        <v/>
      </c>
      <c r="X277" s="44" t="str">
        <f t="shared" si="47"/>
        <v/>
      </c>
      <c r="Y277" s="44" t="str">
        <f t="shared" si="48"/>
        <v/>
      </c>
      <c r="Z277" s="44" t="str">
        <f t="shared" si="49"/>
        <v/>
      </c>
      <c r="AB277" s="36" t="str">
        <f t="shared" si="54"/>
        <v/>
      </c>
      <c r="AC277" s="36" t="str">
        <f>IF('Entry Tab'!A278="","",IF(TRIM('Entry Tab'!E278)="","Subscriber",IF(OR(TRIM('Entry Tab'!E278)="Wife",TRIM('Entry Tab'!E278)="Husband"),"Spouse","Child")))</f>
        <v/>
      </c>
      <c r="AD277" s="44" t="str">
        <f>IF(B277="","",IF('Entry Tab'!AC278="",0,1))</f>
        <v/>
      </c>
      <c r="AE277" s="44" t="str">
        <f t="shared" si="50"/>
        <v/>
      </c>
      <c r="AF277" s="44" t="str">
        <f>IF(AE277="","",IF(AC277&lt;&gt;"Subscriber","",IF('Entry Tab'!AC278="","0",AE277)))</f>
        <v/>
      </c>
    </row>
    <row r="278" spans="1:32" x14ac:dyDescent="0.2">
      <c r="A278" s="36" t="str">
        <f t="shared" si="51"/>
        <v/>
      </c>
      <c r="B278" s="36" t="str">
        <f>IF('Entry Tab'!A279="","",IF(TRIM('Entry Tab'!E279)="","Subscriber",IF(OR(TRIM('Entry Tab'!E279)="Wife",TRIM('Entry Tab'!E279)="Husband"),"Spouse","Child")))</f>
        <v/>
      </c>
      <c r="C278" s="85" t="str">
        <f>IF(TRIM('Entry Tab'!A279)="","",TRIM('Entry Tab'!A279))</f>
        <v/>
      </c>
      <c r="D278" s="85" t="str">
        <f>IF(TRIM('Entry Tab'!A279)="","",TRIM('Entry Tab'!B279))</f>
        <v/>
      </c>
      <c r="E278" s="69" t="str">
        <f>IF(B278="Subscriber",'Entry Tab'!L279,"")</f>
        <v/>
      </c>
      <c r="F278" s="86" t="str">
        <f>IF('Entry Tab'!F279="","",'Entry Tab'!F279)</f>
        <v/>
      </c>
      <c r="G278" s="85" t="str">
        <f>IF(TRIM('Entry Tab'!G279)="","",TRIM('Entry Tab'!G279))</f>
        <v/>
      </c>
      <c r="H278" s="36" t="str">
        <f>IF(TRIM('Entry Tab'!A279)="","",IF(B278&lt;&gt;"Subscriber","",IF(AND(B278="Subscriber",OR(TRIM('Entry Tab'!AO279)&lt;&gt;"",TRIM('Entry Tab'!AN279)&lt;&gt;"",TRIM('Entry Tab'!AP279)&lt;&gt;"")),$AP$1,"0")))</f>
        <v/>
      </c>
      <c r="I278" s="71" t="str">
        <f>IF(TRIM('Entry Tab'!A279)="","","N")</f>
        <v/>
      </c>
      <c r="J278" s="42" t="str">
        <f>IF(B278&lt;&gt;"Subscriber","",IF('Entry Tab'!W279="",'QRS Subscriber Census Converter'!T278,IF('Entry Tab'!W279="Spousal Coverage",8,IF('Entry Tab'!W279="Medicare",11,IF('Entry Tab'!W279="Health coverage through another job",9,IF(OR('Entry Tab'!W279="Do not want",'Entry Tab'!W279="Other (provide reason here)"),12,10))))))</f>
        <v/>
      </c>
      <c r="K278" s="42" t="str">
        <f>IF(TRIM('Entry Tab'!A279)="","",IF(B278&lt;&gt;"Subscriber","",IF(AND(B278="Subscriber",dental="No"),13,IF(TRIM('Entry Tab'!X279)&lt;&gt;"",IF('Entry Tab'!X279="Spousal Coverage",8,13),IF(Z278="","",Z278)))))</f>
        <v/>
      </c>
      <c r="L278" s="36" t="str">
        <f t="shared" si="44"/>
        <v/>
      </c>
      <c r="M278" s="36" t="str">
        <f>IF(B278&lt;&gt;"Subscriber","",IF(disability="No",0,IF(AND(B278="Subscriber",'Entry Tab'!AE279&lt;&gt;""),1,0)))</f>
        <v/>
      </c>
      <c r="N278" s="37" t="str">
        <f>IF(B278&lt;&gt;"Subscriber","",IF(AND(B278="Subscriber",otherLoc="No"),workZip,'Entry Tab'!P279))</f>
        <v/>
      </c>
      <c r="O278" s="112"/>
      <c r="P278" s="36" t="str">
        <f t="shared" si="52"/>
        <v/>
      </c>
      <c r="Q278" s="36" t="str">
        <f>IF('Entry Tab'!A279="","",IF(TRIM('Entry Tab'!E279)="","Subscriber",IF(OR(TRIM('Entry Tab'!E279)="Wife",TRIM('Entry Tab'!E279)="Husband"),"Spouse","Child")))</f>
        <v/>
      </c>
      <c r="R278" s="44" t="str">
        <f>IF(B278="","",IF('Entry Tab'!W279&lt;&gt;"",0,IF(Q278="Subscriber",1,IF(Q278="Spouse",1,0.01))))</f>
        <v/>
      </c>
      <c r="S278" s="44" t="str">
        <f t="shared" si="45"/>
        <v/>
      </c>
      <c r="T278" s="44" t="str">
        <f t="shared" si="46"/>
        <v/>
      </c>
      <c r="U278" s="113"/>
      <c r="V278" s="36" t="str">
        <f t="shared" si="53"/>
        <v/>
      </c>
      <c r="W278" s="36" t="str">
        <f>IF('Entry Tab'!A279="","",IF('Entry Tab'!X279&lt;&gt;"","Waive",IF(TRIM('Entry Tab'!E279)="","Subscriber",IF(OR(TRIM('Entry Tab'!E279)="Wife",TRIM('Entry Tab'!E279)="Husband"),"Spouse","Child"))))</f>
        <v/>
      </c>
      <c r="X278" s="44" t="str">
        <f t="shared" si="47"/>
        <v/>
      </c>
      <c r="Y278" s="44" t="str">
        <f t="shared" si="48"/>
        <v/>
      </c>
      <c r="Z278" s="44" t="str">
        <f t="shared" si="49"/>
        <v/>
      </c>
      <c r="AB278" s="36" t="str">
        <f t="shared" si="54"/>
        <v/>
      </c>
      <c r="AC278" s="36" t="str">
        <f>IF('Entry Tab'!A279="","",IF(TRIM('Entry Tab'!E279)="","Subscriber",IF(OR(TRIM('Entry Tab'!E279)="Wife",TRIM('Entry Tab'!E279)="Husband"),"Spouse","Child")))</f>
        <v/>
      </c>
      <c r="AD278" s="44" t="str">
        <f>IF(B278="","",IF('Entry Tab'!AC279="",0,1))</f>
        <v/>
      </c>
      <c r="AE278" s="44" t="str">
        <f t="shared" si="50"/>
        <v/>
      </c>
      <c r="AF278" s="44" t="str">
        <f>IF(AE278="","",IF(AC278&lt;&gt;"Subscriber","",IF('Entry Tab'!AC279="","0",AE278)))</f>
        <v/>
      </c>
    </row>
    <row r="279" spans="1:32" x14ac:dyDescent="0.2">
      <c r="A279" s="36" t="str">
        <f t="shared" si="51"/>
        <v/>
      </c>
      <c r="B279" s="36" t="str">
        <f>IF('Entry Tab'!A280="","",IF(TRIM('Entry Tab'!E280)="","Subscriber",IF(OR(TRIM('Entry Tab'!E280)="Wife",TRIM('Entry Tab'!E280)="Husband"),"Spouse","Child")))</f>
        <v/>
      </c>
      <c r="C279" s="85" t="str">
        <f>IF(TRIM('Entry Tab'!A280)="","",TRIM('Entry Tab'!A280))</f>
        <v/>
      </c>
      <c r="D279" s="85" t="str">
        <f>IF(TRIM('Entry Tab'!A280)="","",TRIM('Entry Tab'!B280))</f>
        <v/>
      </c>
      <c r="E279" s="69" t="str">
        <f>IF(B279="Subscriber",'Entry Tab'!L280,"")</f>
        <v/>
      </c>
      <c r="F279" s="86" t="str">
        <f>IF('Entry Tab'!F280="","",'Entry Tab'!F280)</f>
        <v/>
      </c>
      <c r="G279" s="85" t="str">
        <f>IF(TRIM('Entry Tab'!G280)="","",TRIM('Entry Tab'!G280))</f>
        <v/>
      </c>
      <c r="H279" s="36" t="str">
        <f>IF(TRIM('Entry Tab'!A280)="","",IF(B279&lt;&gt;"Subscriber","",IF(AND(B279="Subscriber",OR(TRIM('Entry Tab'!AO280)&lt;&gt;"",TRIM('Entry Tab'!AN280)&lt;&gt;"",TRIM('Entry Tab'!AP280)&lt;&gt;"")),$AP$1,"0")))</f>
        <v/>
      </c>
      <c r="I279" s="71" t="str">
        <f>IF(TRIM('Entry Tab'!A280)="","","N")</f>
        <v/>
      </c>
      <c r="J279" s="42" t="str">
        <f>IF(B279&lt;&gt;"Subscriber","",IF('Entry Tab'!W280="",'QRS Subscriber Census Converter'!T279,IF('Entry Tab'!W280="Spousal Coverage",8,IF('Entry Tab'!W280="Medicare",11,IF('Entry Tab'!W280="Health coverage through another job",9,IF(OR('Entry Tab'!W280="Do not want",'Entry Tab'!W280="Other (provide reason here)"),12,10))))))</f>
        <v/>
      </c>
      <c r="K279" s="42" t="str">
        <f>IF(TRIM('Entry Tab'!A280)="","",IF(B279&lt;&gt;"Subscriber","",IF(AND(B279="Subscriber",dental="No"),13,IF(TRIM('Entry Tab'!X280)&lt;&gt;"",IF('Entry Tab'!X280="Spousal Coverage",8,13),IF(Z279="","",Z279)))))</f>
        <v/>
      </c>
      <c r="L279" s="36" t="str">
        <f t="shared" si="44"/>
        <v/>
      </c>
      <c r="M279" s="36" t="str">
        <f>IF(B279&lt;&gt;"Subscriber","",IF(disability="No",0,IF(AND(B279="Subscriber",'Entry Tab'!AE280&lt;&gt;""),1,0)))</f>
        <v/>
      </c>
      <c r="N279" s="37" t="str">
        <f>IF(B279&lt;&gt;"Subscriber","",IF(AND(B279="Subscriber",otherLoc="No"),workZip,'Entry Tab'!P280))</f>
        <v/>
      </c>
      <c r="O279" s="112"/>
      <c r="P279" s="36" t="str">
        <f t="shared" si="52"/>
        <v/>
      </c>
      <c r="Q279" s="36" t="str">
        <f>IF('Entry Tab'!A280="","",IF(TRIM('Entry Tab'!E280)="","Subscriber",IF(OR(TRIM('Entry Tab'!E280)="Wife",TRIM('Entry Tab'!E280)="Husband"),"Spouse","Child")))</f>
        <v/>
      </c>
      <c r="R279" s="44" t="str">
        <f>IF(B279="","",IF('Entry Tab'!W280&lt;&gt;"",0,IF(Q279="Subscriber",1,IF(Q279="Spouse",1,0.01))))</f>
        <v/>
      </c>
      <c r="S279" s="44" t="str">
        <f t="shared" si="45"/>
        <v/>
      </c>
      <c r="T279" s="44" t="str">
        <f t="shared" si="46"/>
        <v/>
      </c>
      <c r="U279" s="113"/>
      <c r="V279" s="36" t="str">
        <f t="shared" si="53"/>
        <v/>
      </c>
      <c r="W279" s="36" t="str">
        <f>IF('Entry Tab'!A280="","",IF('Entry Tab'!X280&lt;&gt;"","Waive",IF(TRIM('Entry Tab'!E280)="","Subscriber",IF(OR(TRIM('Entry Tab'!E280)="Wife",TRIM('Entry Tab'!E280)="Husband"),"Spouse","Child"))))</f>
        <v/>
      </c>
      <c r="X279" s="44" t="str">
        <f t="shared" si="47"/>
        <v/>
      </c>
      <c r="Y279" s="44" t="str">
        <f t="shared" si="48"/>
        <v/>
      </c>
      <c r="Z279" s="44" t="str">
        <f t="shared" si="49"/>
        <v/>
      </c>
      <c r="AB279" s="36" t="str">
        <f t="shared" si="54"/>
        <v/>
      </c>
      <c r="AC279" s="36" t="str">
        <f>IF('Entry Tab'!A280="","",IF(TRIM('Entry Tab'!E280)="","Subscriber",IF(OR(TRIM('Entry Tab'!E280)="Wife",TRIM('Entry Tab'!E280)="Husband"),"Spouse","Child")))</f>
        <v/>
      </c>
      <c r="AD279" s="44" t="str">
        <f>IF(B279="","",IF('Entry Tab'!AC280="",0,1))</f>
        <v/>
      </c>
      <c r="AE279" s="44" t="str">
        <f t="shared" si="50"/>
        <v/>
      </c>
      <c r="AF279" s="44" t="str">
        <f>IF(AE279="","",IF(AC279&lt;&gt;"Subscriber","",IF('Entry Tab'!AC280="","0",AE279)))</f>
        <v/>
      </c>
    </row>
    <row r="280" spans="1:32" x14ac:dyDescent="0.2">
      <c r="A280" s="36" t="str">
        <f t="shared" si="51"/>
        <v/>
      </c>
      <c r="B280" s="36" t="str">
        <f>IF('Entry Tab'!A281="","",IF(TRIM('Entry Tab'!E281)="","Subscriber",IF(OR(TRIM('Entry Tab'!E281)="Wife",TRIM('Entry Tab'!E281)="Husband"),"Spouse","Child")))</f>
        <v/>
      </c>
      <c r="C280" s="85" t="str">
        <f>IF(TRIM('Entry Tab'!A281)="","",TRIM('Entry Tab'!A281))</f>
        <v/>
      </c>
      <c r="D280" s="85" t="str">
        <f>IF(TRIM('Entry Tab'!A281)="","",TRIM('Entry Tab'!B281))</f>
        <v/>
      </c>
      <c r="E280" s="69" t="str">
        <f>IF(B280="Subscriber",'Entry Tab'!L281,"")</f>
        <v/>
      </c>
      <c r="F280" s="86" t="str">
        <f>IF('Entry Tab'!F281="","",'Entry Tab'!F281)</f>
        <v/>
      </c>
      <c r="G280" s="85" t="str">
        <f>IF(TRIM('Entry Tab'!G281)="","",TRIM('Entry Tab'!G281))</f>
        <v/>
      </c>
      <c r="H280" s="36" t="str">
        <f>IF(TRIM('Entry Tab'!A281)="","",IF(B280&lt;&gt;"Subscriber","",IF(AND(B280="Subscriber",OR(TRIM('Entry Tab'!AO281)&lt;&gt;"",TRIM('Entry Tab'!AN281)&lt;&gt;"",TRIM('Entry Tab'!AP281)&lt;&gt;"")),$AP$1,"0")))</f>
        <v/>
      </c>
      <c r="I280" s="71" t="str">
        <f>IF(TRIM('Entry Tab'!A281)="","","N")</f>
        <v/>
      </c>
      <c r="J280" s="42" t="str">
        <f>IF(B280&lt;&gt;"Subscriber","",IF('Entry Tab'!W281="",'QRS Subscriber Census Converter'!T280,IF('Entry Tab'!W281="Spousal Coverage",8,IF('Entry Tab'!W281="Medicare",11,IF('Entry Tab'!W281="Health coverage through another job",9,IF(OR('Entry Tab'!W281="Do not want",'Entry Tab'!W281="Other (provide reason here)"),12,10))))))</f>
        <v/>
      </c>
      <c r="K280" s="42" t="str">
        <f>IF(TRIM('Entry Tab'!A281)="","",IF(B280&lt;&gt;"Subscriber","",IF(AND(B280="Subscriber",dental="No"),13,IF(TRIM('Entry Tab'!X281)&lt;&gt;"",IF('Entry Tab'!X281="Spousal Coverage",8,13),IF(Z280="","",Z280)))))</f>
        <v/>
      </c>
      <c r="L280" s="36" t="str">
        <f t="shared" si="44"/>
        <v/>
      </c>
      <c r="M280" s="36" t="str">
        <f>IF(B280&lt;&gt;"Subscriber","",IF(disability="No",0,IF(AND(B280="Subscriber",'Entry Tab'!AE281&lt;&gt;""),1,0)))</f>
        <v/>
      </c>
      <c r="N280" s="37" t="str">
        <f>IF(B280&lt;&gt;"Subscriber","",IF(AND(B280="Subscriber",otherLoc="No"),workZip,'Entry Tab'!P281))</f>
        <v/>
      </c>
      <c r="O280" s="112"/>
      <c r="P280" s="36" t="str">
        <f t="shared" si="52"/>
        <v/>
      </c>
      <c r="Q280" s="36" t="str">
        <f>IF('Entry Tab'!A281="","",IF(TRIM('Entry Tab'!E281)="","Subscriber",IF(OR(TRIM('Entry Tab'!E281)="Wife",TRIM('Entry Tab'!E281)="Husband"),"Spouse","Child")))</f>
        <v/>
      </c>
      <c r="R280" s="44" t="str">
        <f>IF(B280="","",IF('Entry Tab'!W281&lt;&gt;"",0,IF(Q280="Subscriber",1,IF(Q280="Spouse",1,0.01))))</f>
        <v/>
      </c>
      <c r="S280" s="44" t="str">
        <f t="shared" si="45"/>
        <v/>
      </c>
      <c r="T280" s="44" t="str">
        <f t="shared" si="46"/>
        <v/>
      </c>
      <c r="U280" s="113"/>
      <c r="V280" s="36" t="str">
        <f t="shared" si="53"/>
        <v/>
      </c>
      <c r="W280" s="36" t="str">
        <f>IF('Entry Tab'!A281="","",IF('Entry Tab'!X281&lt;&gt;"","Waive",IF(TRIM('Entry Tab'!E281)="","Subscriber",IF(OR(TRIM('Entry Tab'!E281)="Wife",TRIM('Entry Tab'!E281)="Husband"),"Spouse","Child"))))</f>
        <v/>
      </c>
      <c r="X280" s="44" t="str">
        <f t="shared" si="47"/>
        <v/>
      </c>
      <c r="Y280" s="44" t="str">
        <f t="shared" si="48"/>
        <v/>
      </c>
      <c r="Z280" s="44" t="str">
        <f t="shared" si="49"/>
        <v/>
      </c>
      <c r="AB280" s="36" t="str">
        <f t="shared" si="54"/>
        <v/>
      </c>
      <c r="AC280" s="36" t="str">
        <f>IF('Entry Tab'!A281="","",IF(TRIM('Entry Tab'!E281)="","Subscriber",IF(OR(TRIM('Entry Tab'!E281)="Wife",TRIM('Entry Tab'!E281)="Husband"),"Spouse","Child")))</f>
        <v/>
      </c>
      <c r="AD280" s="44" t="str">
        <f>IF(B280="","",IF('Entry Tab'!AC281="",0,1))</f>
        <v/>
      </c>
      <c r="AE280" s="44" t="str">
        <f t="shared" si="50"/>
        <v/>
      </c>
      <c r="AF280" s="44" t="str">
        <f>IF(AE280="","",IF(AC280&lt;&gt;"Subscriber","",IF('Entry Tab'!AC281="","0",AE280)))</f>
        <v/>
      </c>
    </row>
    <row r="281" spans="1:32" x14ac:dyDescent="0.2">
      <c r="A281" s="36" t="str">
        <f t="shared" si="51"/>
        <v/>
      </c>
      <c r="B281" s="36" t="str">
        <f>IF('Entry Tab'!A282="","",IF(TRIM('Entry Tab'!E282)="","Subscriber",IF(OR(TRIM('Entry Tab'!E282)="Wife",TRIM('Entry Tab'!E282)="Husband"),"Spouse","Child")))</f>
        <v/>
      </c>
      <c r="C281" s="85" t="str">
        <f>IF(TRIM('Entry Tab'!A282)="","",TRIM('Entry Tab'!A282))</f>
        <v/>
      </c>
      <c r="D281" s="85" t="str">
        <f>IF(TRIM('Entry Tab'!A282)="","",TRIM('Entry Tab'!B282))</f>
        <v/>
      </c>
      <c r="E281" s="69" t="str">
        <f>IF(B281="Subscriber",'Entry Tab'!L282,"")</f>
        <v/>
      </c>
      <c r="F281" s="86" t="str">
        <f>IF('Entry Tab'!F282="","",'Entry Tab'!F282)</f>
        <v/>
      </c>
      <c r="G281" s="85" t="str">
        <f>IF(TRIM('Entry Tab'!G282)="","",TRIM('Entry Tab'!G282))</f>
        <v/>
      </c>
      <c r="H281" s="36" t="str">
        <f>IF(TRIM('Entry Tab'!A282)="","",IF(B281&lt;&gt;"Subscriber","",IF(AND(B281="Subscriber",OR(TRIM('Entry Tab'!AO282)&lt;&gt;"",TRIM('Entry Tab'!AN282)&lt;&gt;"",TRIM('Entry Tab'!AP282)&lt;&gt;"")),$AP$1,"0")))</f>
        <v/>
      </c>
      <c r="I281" s="71" t="str">
        <f>IF(TRIM('Entry Tab'!A282)="","","N")</f>
        <v/>
      </c>
      <c r="J281" s="42" t="str">
        <f>IF(B281&lt;&gt;"Subscriber","",IF('Entry Tab'!W282="",'QRS Subscriber Census Converter'!T281,IF('Entry Tab'!W282="Spousal Coverage",8,IF('Entry Tab'!W282="Medicare",11,IF('Entry Tab'!W282="Health coverage through another job",9,IF(OR('Entry Tab'!W282="Do not want",'Entry Tab'!W282="Other (provide reason here)"),12,10))))))</f>
        <v/>
      </c>
      <c r="K281" s="42" t="str">
        <f>IF(TRIM('Entry Tab'!A282)="","",IF(B281&lt;&gt;"Subscriber","",IF(AND(B281="Subscriber",dental="No"),13,IF(TRIM('Entry Tab'!X282)&lt;&gt;"",IF('Entry Tab'!X282="Spousal Coverage",8,13),IF(Z281="","",Z281)))))</f>
        <v/>
      </c>
      <c r="L281" s="36" t="str">
        <f t="shared" si="44"/>
        <v/>
      </c>
      <c r="M281" s="36" t="str">
        <f>IF(B281&lt;&gt;"Subscriber","",IF(disability="No",0,IF(AND(B281="Subscriber",'Entry Tab'!AE282&lt;&gt;""),1,0)))</f>
        <v/>
      </c>
      <c r="N281" s="37" t="str">
        <f>IF(B281&lt;&gt;"Subscriber","",IF(AND(B281="Subscriber",otherLoc="No"),workZip,'Entry Tab'!P282))</f>
        <v/>
      </c>
      <c r="O281" s="112"/>
      <c r="P281" s="36" t="str">
        <f t="shared" si="52"/>
        <v/>
      </c>
      <c r="Q281" s="36" t="str">
        <f>IF('Entry Tab'!A282="","",IF(TRIM('Entry Tab'!E282)="","Subscriber",IF(OR(TRIM('Entry Tab'!E282)="Wife",TRIM('Entry Tab'!E282)="Husband"),"Spouse","Child")))</f>
        <v/>
      </c>
      <c r="R281" s="44" t="str">
        <f>IF(B281="","",IF('Entry Tab'!W282&lt;&gt;"",0,IF(Q281="Subscriber",1,IF(Q281="Spouse",1,0.01))))</f>
        <v/>
      </c>
      <c r="S281" s="44" t="str">
        <f t="shared" si="45"/>
        <v/>
      </c>
      <c r="T281" s="44" t="str">
        <f t="shared" si="46"/>
        <v/>
      </c>
      <c r="U281" s="113"/>
      <c r="V281" s="36" t="str">
        <f t="shared" si="53"/>
        <v/>
      </c>
      <c r="W281" s="36" t="str">
        <f>IF('Entry Tab'!A282="","",IF('Entry Tab'!X282&lt;&gt;"","Waive",IF(TRIM('Entry Tab'!E282)="","Subscriber",IF(OR(TRIM('Entry Tab'!E282)="Wife",TRIM('Entry Tab'!E282)="Husband"),"Spouse","Child"))))</f>
        <v/>
      </c>
      <c r="X281" s="44" t="str">
        <f t="shared" si="47"/>
        <v/>
      </c>
      <c r="Y281" s="44" t="str">
        <f t="shared" si="48"/>
        <v/>
      </c>
      <c r="Z281" s="44" t="str">
        <f t="shared" si="49"/>
        <v/>
      </c>
      <c r="AB281" s="36" t="str">
        <f t="shared" si="54"/>
        <v/>
      </c>
      <c r="AC281" s="36" t="str">
        <f>IF('Entry Tab'!A282="","",IF(TRIM('Entry Tab'!E282)="","Subscriber",IF(OR(TRIM('Entry Tab'!E282)="Wife",TRIM('Entry Tab'!E282)="Husband"),"Spouse","Child")))</f>
        <v/>
      </c>
      <c r="AD281" s="44" t="str">
        <f>IF(B281="","",IF('Entry Tab'!AC282="",0,1))</f>
        <v/>
      </c>
      <c r="AE281" s="44" t="str">
        <f t="shared" si="50"/>
        <v/>
      </c>
      <c r="AF281" s="44" t="str">
        <f>IF(AE281="","",IF(AC281&lt;&gt;"Subscriber","",IF('Entry Tab'!AC282="","0",AE281)))</f>
        <v/>
      </c>
    </row>
    <row r="282" spans="1:32" x14ac:dyDescent="0.2">
      <c r="A282" s="36" t="str">
        <f t="shared" si="51"/>
        <v/>
      </c>
      <c r="B282" s="36" t="str">
        <f>IF('Entry Tab'!A283="","",IF(TRIM('Entry Tab'!E283)="","Subscriber",IF(OR(TRIM('Entry Tab'!E283)="Wife",TRIM('Entry Tab'!E283)="Husband"),"Spouse","Child")))</f>
        <v/>
      </c>
      <c r="C282" s="85" t="str">
        <f>IF(TRIM('Entry Tab'!A283)="","",TRIM('Entry Tab'!A283))</f>
        <v/>
      </c>
      <c r="D282" s="85" t="str">
        <f>IF(TRIM('Entry Tab'!A283)="","",TRIM('Entry Tab'!B283))</f>
        <v/>
      </c>
      <c r="E282" s="69" t="str">
        <f>IF(B282="Subscriber",'Entry Tab'!L283,"")</f>
        <v/>
      </c>
      <c r="F282" s="86" t="str">
        <f>IF('Entry Tab'!F283="","",'Entry Tab'!F283)</f>
        <v/>
      </c>
      <c r="G282" s="85" t="str">
        <f>IF(TRIM('Entry Tab'!G283)="","",TRIM('Entry Tab'!G283))</f>
        <v/>
      </c>
      <c r="H282" s="36" t="str">
        <f>IF(TRIM('Entry Tab'!A283)="","",IF(B282&lt;&gt;"Subscriber","",IF(AND(B282="Subscriber",OR(TRIM('Entry Tab'!AO283)&lt;&gt;"",TRIM('Entry Tab'!AN283)&lt;&gt;"",TRIM('Entry Tab'!AP283)&lt;&gt;"")),$AP$1,"0")))</f>
        <v/>
      </c>
      <c r="I282" s="71" t="str">
        <f>IF(TRIM('Entry Tab'!A283)="","","N")</f>
        <v/>
      </c>
      <c r="J282" s="42" t="str">
        <f>IF(B282&lt;&gt;"Subscriber","",IF('Entry Tab'!W283="",'QRS Subscriber Census Converter'!T282,IF('Entry Tab'!W283="Spousal Coverage",8,IF('Entry Tab'!W283="Medicare",11,IF('Entry Tab'!W283="Health coverage through another job",9,IF(OR('Entry Tab'!W283="Do not want",'Entry Tab'!W283="Other (provide reason here)"),12,10))))))</f>
        <v/>
      </c>
      <c r="K282" s="42" t="str">
        <f>IF(TRIM('Entry Tab'!A283)="","",IF(B282&lt;&gt;"Subscriber","",IF(AND(B282="Subscriber",dental="No"),13,IF(TRIM('Entry Tab'!X283)&lt;&gt;"",IF('Entry Tab'!X283="Spousal Coverage",8,13),IF(Z282="","",Z282)))))</f>
        <v/>
      </c>
      <c r="L282" s="36" t="str">
        <f t="shared" si="44"/>
        <v/>
      </c>
      <c r="M282" s="36" t="str">
        <f>IF(B282&lt;&gt;"Subscriber","",IF(disability="No",0,IF(AND(B282="Subscriber",'Entry Tab'!AE283&lt;&gt;""),1,0)))</f>
        <v/>
      </c>
      <c r="N282" s="37" t="str">
        <f>IF(B282&lt;&gt;"Subscriber","",IF(AND(B282="Subscriber",otherLoc="No"),workZip,'Entry Tab'!P283))</f>
        <v/>
      </c>
      <c r="O282" s="112"/>
      <c r="P282" s="36" t="str">
        <f t="shared" si="52"/>
        <v/>
      </c>
      <c r="Q282" s="36" t="str">
        <f>IF('Entry Tab'!A283="","",IF(TRIM('Entry Tab'!E283)="","Subscriber",IF(OR(TRIM('Entry Tab'!E283)="Wife",TRIM('Entry Tab'!E283)="Husband"),"Spouse","Child")))</f>
        <v/>
      </c>
      <c r="R282" s="44" t="str">
        <f>IF(B282="","",IF('Entry Tab'!W283&lt;&gt;"",0,IF(Q282="Subscriber",1,IF(Q282="Spouse",1,0.01))))</f>
        <v/>
      </c>
      <c r="S282" s="44" t="str">
        <f t="shared" si="45"/>
        <v/>
      </c>
      <c r="T282" s="44" t="str">
        <f t="shared" si="46"/>
        <v/>
      </c>
      <c r="U282" s="113"/>
      <c r="V282" s="36" t="str">
        <f t="shared" si="53"/>
        <v/>
      </c>
      <c r="W282" s="36" t="str">
        <f>IF('Entry Tab'!A283="","",IF('Entry Tab'!X283&lt;&gt;"","Waive",IF(TRIM('Entry Tab'!E283)="","Subscriber",IF(OR(TRIM('Entry Tab'!E283)="Wife",TRIM('Entry Tab'!E283)="Husband"),"Spouse","Child"))))</f>
        <v/>
      </c>
      <c r="X282" s="44" t="str">
        <f t="shared" si="47"/>
        <v/>
      </c>
      <c r="Y282" s="44" t="str">
        <f t="shared" si="48"/>
        <v/>
      </c>
      <c r="Z282" s="44" t="str">
        <f t="shared" si="49"/>
        <v/>
      </c>
      <c r="AB282" s="36" t="str">
        <f t="shared" si="54"/>
        <v/>
      </c>
      <c r="AC282" s="36" t="str">
        <f>IF('Entry Tab'!A283="","",IF(TRIM('Entry Tab'!E283)="","Subscriber",IF(OR(TRIM('Entry Tab'!E283)="Wife",TRIM('Entry Tab'!E283)="Husband"),"Spouse","Child")))</f>
        <v/>
      </c>
      <c r="AD282" s="44" t="str">
        <f>IF(B282="","",IF('Entry Tab'!AC283="",0,1))</f>
        <v/>
      </c>
      <c r="AE282" s="44" t="str">
        <f t="shared" si="50"/>
        <v/>
      </c>
      <c r="AF282" s="44" t="str">
        <f>IF(AE282="","",IF(AC282&lt;&gt;"Subscriber","",IF('Entry Tab'!AC283="","0",AE282)))</f>
        <v/>
      </c>
    </row>
    <row r="283" spans="1:32" x14ac:dyDescent="0.2">
      <c r="A283" s="36" t="str">
        <f t="shared" si="51"/>
        <v/>
      </c>
      <c r="B283" s="36" t="str">
        <f>IF('Entry Tab'!A284="","",IF(TRIM('Entry Tab'!E284)="","Subscriber",IF(OR(TRIM('Entry Tab'!E284)="Wife",TRIM('Entry Tab'!E284)="Husband"),"Spouse","Child")))</f>
        <v/>
      </c>
      <c r="C283" s="85" t="str">
        <f>IF(TRIM('Entry Tab'!A284)="","",TRIM('Entry Tab'!A284))</f>
        <v/>
      </c>
      <c r="D283" s="85" t="str">
        <f>IF(TRIM('Entry Tab'!A284)="","",TRIM('Entry Tab'!B284))</f>
        <v/>
      </c>
      <c r="E283" s="69" t="str">
        <f>IF(B283="Subscriber",'Entry Tab'!L284,"")</f>
        <v/>
      </c>
      <c r="F283" s="86" t="str">
        <f>IF('Entry Tab'!F284="","",'Entry Tab'!F284)</f>
        <v/>
      </c>
      <c r="G283" s="85" t="str">
        <f>IF(TRIM('Entry Tab'!G284)="","",TRIM('Entry Tab'!G284))</f>
        <v/>
      </c>
      <c r="H283" s="36" t="str">
        <f>IF(TRIM('Entry Tab'!A284)="","",IF(B283&lt;&gt;"Subscriber","",IF(AND(B283="Subscriber",OR(TRIM('Entry Tab'!AO284)&lt;&gt;"",TRIM('Entry Tab'!AN284)&lt;&gt;"",TRIM('Entry Tab'!AP284)&lt;&gt;"")),$AP$1,"0")))</f>
        <v/>
      </c>
      <c r="I283" s="71" t="str">
        <f>IF(TRIM('Entry Tab'!A284)="","","N")</f>
        <v/>
      </c>
      <c r="J283" s="42" t="str">
        <f>IF(B283&lt;&gt;"Subscriber","",IF('Entry Tab'!W284="",'QRS Subscriber Census Converter'!T283,IF('Entry Tab'!W284="Spousal Coverage",8,IF('Entry Tab'!W284="Medicare",11,IF('Entry Tab'!W284="Health coverage through another job",9,IF(OR('Entry Tab'!W284="Do not want",'Entry Tab'!W284="Other (provide reason here)"),12,10))))))</f>
        <v/>
      </c>
      <c r="K283" s="42" t="str">
        <f>IF(TRIM('Entry Tab'!A284)="","",IF(B283&lt;&gt;"Subscriber","",IF(AND(B283="Subscriber",dental="No"),13,IF(TRIM('Entry Tab'!X284)&lt;&gt;"",IF('Entry Tab'!X284="Spousal Coverage",8,13),IF(Z283="","",Z283)))))</f>
        <v/>
      </c>
      <c r="L283" s="36" t="str">
        <f t="shared" si="44"/>
        <v/>
      </c>
      <c r="M283" s="36" t="str">
        <f>IF(B283&lt;&gt;"Subscriber","",IF(disability="No",0,IF(AND(B283="Subscriber",'Entry Tab'!AE284&lt;&gt;""),1,0)))</f>
        <v/>
      </c>
      <c r="N283" s="37" t="str">
        <f>IF(B283&lt;&gt;"Subscriber","",IF(AND(B283="Subscriber",otherLoc="No"),workZip,'Entry Tab'!P284))</f>
        <v/>
      </c>
      <c r="O283" s="112"/>
      <c r="P283" s="36" t="str">
        <f t="shared" si="52"/>
        <v/>
      </c>
      <c r="Q283" s="36" t="str">
        <f>IF('Entry Tab'!A284="","",IF(TRIM('Entry Tab'!E284)="","Subscriber",IF(OR(TRIM('Entry Tab'!E284)="Wife",TRIM('Entry Tab'!E284)="Husband"),"Spouse","Child")))</f>
        <v/>
      </c>
      <c r="R283" s="44" t="str">
        <f>IF(B283="","",IF('Entry Tab'!W284&lt;&gt;"",0,IF(Q283="Subscriber",1,IF(Q283="Spouse",1,0.01))))</f>
        <v/>
      </c>
      <c r="S283" s="44" t="str">
        <f t="shared" si="45"/>
        <v/>
      </c>
      <c r="T283" s="44" t="str">
        <f t="shared" si="46"/>
        <v/>
      </c>
      <c r="U283" s="113"/>
      <c r="V283" s="36" t="str">
        <f t="shared" si="53"/>
        <v/>
      </c>
      <c r="W283" s="36" t="str">
        <f>IF('Entry Tab'!A284="","",IF('Entry Tab'!X284&lt;&gt;"","Waive",IF(TRIM('Entry Tab'!E284)="","Subscriber",IF(OR(TRIM('Entry Tab'!E284)="Wife",TRIM('Entry Tab'!E284)="Husband"),"Spouse","Child"))))</f>
        <v/>
      </c>
      <c r="X283" s="44" t="str">
        <f t="shared" si="47"/>
        <v/>
      </c>
      <c r="Y283" s="44" t="str">
        <f t="shared" si="48"/>
        <v/>
      </c>
      <c r="Z283" s="44" t="str">
        <f t="shared" si="49"/>
        <v/>
      </c>
      <c r="AB283" s="36" t="str">
        <f t="shared" si="54"/>
        <v/>
      </c>
      <c r="AC283" s="36" t="str">
        <f>IF('Entry Tab'!A284="","",IF(TRIM('Entry Tab'!E284)="","Subscriber",IF(OR(TRIM('Entry Tab'!E284)="Wife",TRIM('Entry Tab'!E284)="Husband"),"Spouse","Child")))</f>
        <v/>
      </c>
      <c r="AD283" s="44" t="str">
        <f>IF(B283="","",IF('Entry Tab'!AC284="",0,1))</f>
        <v/>
      </c>
      <c r="AE283" s="44" t="str">
        <f t="shared" si="50"/>
        <v/>
      </c>
      <c r="AF283" s="44" t="str">
        <f>IF(AE283="","",IF(AC283&lt;&gt;"Subscriber","",IF('Entry Tab'!AC284="","0",AE283)))</f>
        <v/>
      </c>
    </row>
    <row r="284" spans="1:32" x14ac:dyDescent="0.2">
      <c r="A284" s="36" t="str">
        <f t="shared" si="51"/>
        <v/>
      </c>
      <c r="B284" s="36" t="str">
        <f>IF('Entry Tab'!A285="","",IF(TRIM('Entry Tab'!E285)="","Subscriber",IF(OR(TRIM('Entry Tab'!E285)="Wife",TRIM('Entry Tab'!E285)="Husband"),"Spouse","Child")))</f>
        <v/>
      </c>
      <c r="C284" s="85" t="str">
        <f>IF(TRIM('Entry Tab'!A285)="","",TRIM('Entry Tab'!A285))</f>
        <v/>
      </c>
      <c r="D284" s="85" t="str">
        <f>IF(TRIM('Entry Tab'!A285)="","",TRIM('Entry Tab'!B285))</f>
        <v/>
      </c>
      <c r="E284" s="69" t="str">
        <f>IF(B284="Subscriber",'Entry Tab'!L285,"")</f>
        <v/>
      </c>
      <c r="F284" s="86" t="str">
        <f>IF('Entry Tab'!F285="","",'Entry Tab'!F285)</f>
        <v/>
      </c>
      <c r="G284" s="85" t="str">
        <f>IF(TRIM('Entry Tab'!G285)="","",TRIM('Entry Tab'!G285))</f>
        <v/>
      </c>
      <c r="H284" s="36" t="str">
        <f>IF(TRIM('Entry Tab'!A285)="","",IF(B284&lt;&gt;"Subscriber","",IF(AND(B284="Subscriber",OR(TRIM('Entry Tab'!AO285)&lt;&gt;"",TRIM('Entry Tab'!AN285)&lt;&gt;"",TRIM('Entry Tab'!AP285)&lt;&gt;"")),$AP$1,"0")))</f>
        <v/>
      </c>
      <c r="I284" s="71" t="str">
        <f>IF(TRIM('Entry Tab'!A285)="","","N")</f>
        <v/>
      </c>
      <c r="J284" s="42" t="str">
        <f>IF(B284&lt;&gt;"Subscriber","",IF('Entry Tab'!W285="",'QRS Subscriber Census Converter'!T284,IF('Entry Tab'!W285="Spousal Coverage",8,IF('Entry Tab'!W285="Medicare",11,IF('Entry Tab'!W285="Health coverage through another job",9,IF(OR('Entry Tab'!W285="Do not want",'Entry Tab'!W285="Other (provide reason here)"),12,10))))))</f>
        <v/>
      </c>
      <c r="K284" s="42" t="str">
        <f>IF(TRIM('Entry Tab'!A285)="","",IF(B284&lt;&gt;"Subscriber","",IF(AND(B284="Subscriber",dental="No"),13,IF(TRIM('Entry Tab'!X285)&lt;&gt;"",IF('Entry Tab'!X285="Spousal Coverage",8,13),IF(Z284="","",Z284)))))</f>
        <v/>
      </c>
      <c r="L284" s="36" t="str">
        <f t="shared" si="44"/>
        <v/>
      </c>
      <c r="M284" s="36" t="str">
        <f>IF(B284&lt;&gt;"Subscriber","",IF(disability="No",0,IF(AND(B284="Subscriber",'Entry Tab'!AE285&lt;&gt;""),1,0)))</f>
        <v/>
      </c>
      <c r="N284" s="37" t="str">
        <f>IF(B284&lt;&gt;"Subscriber","",IF(AND(B284="Subscriber",otherLoc="No"),workZip,'Entry Tab'!P285))</f>
        <v/>
      </c>
      <c r="O284" s="112"/>
      <c r="P284" s="36" t="str">
        <f t="shared" si="52"/>
        <v/>
      </c>
      <c r="Q284" s="36" t="str">
        <f>IF('Entry Tab'!A285="","",IF(TRIM('Entry Tab'!E285)="","Subscriber",IF(OR(TRIM('Entry Tab'!E285)="Wife",TRIM('Entry Tab'!E285)="Husband"),"Spouse","Child")))</f>
        <v/>
      </c>
      <c r="R284" s="44" t="str">
        <f>IF(B284="","",IF('Entry Tab'!W285&lt;&gt;"",0,IF(Q284="Subscriber",1,IF(Q284="Spouse",1,0.01))))</f>
        <v/>
      </c>
      <c r="S284" s="44" t="str">
        <f t="shared" si="45"/>
        <v/>
      </c>
      <c r="T284" s="44" t="str">
        <f t="shared" si="46"/>
        <v/>
      </c>
      <c r="U284" s="113"/>
      <c r="V284" s="36" t="str">
        <f t="shared" si="53"/>
        <v/>
      </c>
      <c r="W284" s="36" t="str">
        <f>IF('Entry Tab'!A285="","",IF('Entry Tab'!X285&lt;&gt;"","Waive",IF(TRIM('Entry Tab'!E285)="","Subscriber",IF(OR(TRIM('Entry Tab'!E285)="Wife",TRIM('Entry Tab'!E285)="Husband"),"Spouse","Child"))))</f>
        <v/>
      </c>
      <c r="X284" s="44" t="str">
        <f t="shared" si="47"/>
        <v/>
      </c>
      <c r="Y284" s="44" t="str">
        <f t="shared" si="48"/>
        <v/>
      </c>
      <c r="Z284" s="44" t="str">
        <f t="shared" si="49"/>
        <v/>
      </c>
      <c r="AB284" s="36" t="str">
        <f t="shared" si="54"/>
        <v/>
      </c>
      <c r="AC284" s="36" t="str">
        <f>IF('Entry Tab'!A285="","",IF(TRIM('Entry Tab'!E285)="","Subscriber",IF(OR(TRIM('Entry Tab'!E285)="Wife",TRIM('Entry Tab'!E285)="Husband"),"Spouse","Child")))</f>
        <v/>
      </c>
      <c r="AD284" s="44" t="str">
        <f>IF(B284="","",IF('Entry Tab'!AC285="",0,1))</f>
        <v/>
      </c>
      <c r="AE284" s="44" t="str">
        <f t="shared" si="50"/>
        <v/>
      </c>
      <c r="AF284" s="44" t="str">
        <f>IF(AE284="","",IF(AC284&lt;&gt;"Subscriber","",IF('Entry Tab'!AC285="","0",AE284)))</f>
        <v/>
      </c>
    </row>
    <row r="285" spans="1:32" x14ac:dyDescent="0.2">
      <c r="A285" s="36" t="str">
        <f t="shared" si="51"/>
        <v/>
      </c>
      <c r="B285" s="36" t="str">
        <f>IF('Entry Tab'!A286="","",IF(TRIM('Entry Tab'!E286)="","Subscriber",IF(OR(TRIM('Entry Tab'!E286)="Wife",TRIM('Entry Tab'!E286)="Husband"),"Spouse","Child")))</f>
        <v/>
      </c>
      <c r="C285" s="85" t="str">
        <f>IF(TRIM('Entry Tab'!A286)="","",TRIM('Entry Tab'!A286))</f>
        <v/>
      </c>
      <c r="D285" s="85" t="str">
        <f>IF(TRIM('Entry Tab'!A286)="","",TRIM('Entry Tab'!B286))</f>
        <v/>
      </c>
      <c r="E285" s="69" t="str">
        <f>IF(B285="Subscriber",'Entry Tab'!L286,"")</f>
        <v/>
      </c>
      <c r="F285" s="86" t="str">
        <f>IF('Entry Tab'!F286="","",'Entry Tab'!F286)</f>
        <v/>
      </c>
      <c r="G285" s="85" t="str">
        <f>IF(TRIM('Entry Tab'!G286)="","",TRIM('Entry Tab'!G286))</f>
        <v/>
      </c>
      <c r="H285" s="36" t="str">
        <f>IF(TRIM('Entry Tab'!A286)="","",IF(B285&lt;&gt;"Subscriber","",IF(AND(B285="Subscriber",OR(TRIM('Entry Tab'!AO286)&lt;&gt;"",TRIM('Entry Tab'!AN286)&lt;&gt;"",TRIM('Entry Tab'!AP286)&lt;&gt;"")),$AP$1,"0")))</f>
        <v/>
      </c>
      <c r="I285" s="71" t="str">
        <f>IF(TRIM('Entry Tab'!A286)="","","N")</f>
        <v/>
      </c>
      <c r="J285" s="42" t="str">
        <f>IF(B285&lt;&gt;"Subscriber","",IF('Entry Tab'!W286="",'QRS Subscriber Census Converter'!T285,IF('Entry Tab'!W286="Spousal Coverage",8,IF('Entry Tab'!W286="Medicare",11,IF('Entry Tab'!W286="Health coverage through another job",9,IF(OR('Entry Tab'!W286="Do not want",'Entry Tab'!W286="Other (provide reason here)"),12,10))))))</f>
        <v/>
      </c>
      <c r="K285" s="42" t="str">
        <f>IF(TRIM('Entry Tab'!A286)="","",IF(B285&lt;&gt;"Subscriber","",IF(AND(B285="Subscriber",dental="No"),13,IF(TRIM('Entry Tab'!X286)&lt;&gt;"",IF('Entry Tab'!X286="Spousal Coverage",8,13),IF(Z285="","",Z285)))))</f>
        <v/>
      </c>
      <c r="L285" s="36" t="str">
        <f t="shared" si="44"/>
        <v/>
      </c>
      <c r="M285" s="36" t="str">
        <f>IF(B285&lt;&gt;"Subscriber","",IF(disability="No",0,IF(AND(B285="Subscriber",'Entry Tab'!AE286&lt;&gt;""),1,0)))</f>
        <v/>
      </c>
      <c r="N285" s="37" t="str">
        <f>IF(B285&lt;&gt;"Subscriber","",IF(AND(B285="Subscriber",otherLoc="No"),workZip,'Entry Tab'!P286))</f>
        <v/>
      </c>
      <c r="O285" s="112"/>
      <c r="P285" s="36" t="str">
        <f t="shared" si="52"/>
        <v/>
      </c>
      <c r="Q285" s="36" t="str">
        <f>IF('Entry Tab'!A286="","",IF(TRIM('Entry Tab'!E286)="","Subscriber",IF(OR(TRIM('Entry Tab'!E286)="Wife",TRIM('Entry Tab'!E286)="Husband"),"Spouse","Child")))</f>
        <v/>
      </c>
      <c r="R285" s="44" t="str">
        <f>IF(B285="","",IF('Entry Tab'!W286&lt;&gt;"",0,IF(Q285="Subscriber",1,IF(Q285="Spouse",1,0.01))))</f>
        <v/>
      </c>
      <c r="S285" s="44" t="str">
        <f t="shared" si="45"/>
        <v/>
      </c>
      <c r="T285" s="44" t="str">
        <f t="shared" si="46"/>
        <v/>
      </c>
      <c r="U285" s="113"/>
      <c r="V285" s="36" t="str">
        <f t="shared" si="53"/>
        <v/>
      </c>
      <c r="W285" s="36" t="str">
        <f>IF('Entry Tab'!A286="","",IF('Entry Tab'!X286&lt;&gt;"","Waive",IF(TRIM('Entry Tab'!E286)="","Subscriber",IF(OR(TRIM('Entry Tab'!E286)="Wife",TRIM('Entry Tab'!E286)="Husband"),"Spouse","Child"))))</f>
        <v/>
      </c>
      <c r="X285" s="44" t="str">
        <f t="shared" si="47"/>
        <v/>
      </c>
      <c r="Y285" s="44" t="str">
        <f t="shared" si="48"/>
        <v/>
      </c>
      <c r="Z285" s="44" t="str">
        <f t="shared" si="49"/>
        <v/>
      </c>
      <c r="AB285" s="36" t="str">
        <f t="shared" si="54"/>
        <v/>
      </c>
      <c r="AC285" s="36" t="str">
        <f>IF('Entry Tab'!A286="","",IF(TRIM('Entry Tab'!E286)="","Subscriber",IF(OR(TRIM('Entry Tab'!E286)="Wife",TRIM('Entry Tab'!E286)="Husband"),"Spouse","Child")))</f>
        <v/>
      </c>
      <c r="AD285" s="44" t="str">
        <f>IF(B285="","",IF('Entry Tab'!AC286="",0,1))</f>
        <v/>
      </c>
      <c r="AE285" s="44" t="str">
        <f t="shared" si="50"/>
        <v/>
      </c>
      <c r="AF285" s="44" t="str">
        <f>IF(AE285="","",IF(AC285&lt;&gt;"Subscriber","",IF('Entry Tab'!AC286="","0",AE285)))</f>
        <v/>
      </c>
    </row>
    <row r="286" spans="1:32" x14ac:dyDescent="0.2">
      <c r="A286" s="36" t="str">
        <f t="shared" si="51"/>
        <v/>
      </c>
      <c r="B286" s="36" t="str">
        <f>IF('Entry Tab'!A287="","",IF(TRIM('Entry Tab'!E287)="","Subscriber",IF(OR(TRIM('Entry Tab'!E287)="Wife",TRIM('Entry Tab'!E287)="Husband"),"Spouse","Child")))</f>
        <v/>
      </c>
      <c r="C286" s="85" t="str">
        <f>IF(TRIM('Entry Tab'!A287)="","",TRIM('Entry Tab'!A287))</f>
        <v/>
      </c>
      <c r="D286" s="85" t="str">
        <f>IF(TRIM('Entry Tab'!A287)="","",TRIM('Entry Tab'!B287))</f>
        <v/>
      </c>
      <c r="E286" s="69" t="str">
        <f>IF(B286="Subscriber",'Entry Tab'!L287,"")</f>
        <v/>
      </c>
      <c r="F286" s="86" t="str">
        <f>IF('Entry Tab'!F287="","",'Entry Tab'!F287)</f>
        <v/>
      </c>
      <c r="G286" s="85" t="str">
        <f>IF(TRIM('Entry Tab'!G287)="","",TRIM('Entry Tab'!G287))</f>
        <v/>
      </c>
      <c r="H286" s="36" t="str">
        <f>IF(TRIM('Entry Tab'!A287)="","",IF(B286&lt;&gt;"Subscriber","",IF(AND(B286="Subscriber",OR(TRIM('Entry Tab'!AO287)&lt;&gt;"",TRIM('Entry Tab'!AN287)&lt;&gt;"",TRIM('Entry Tab'!AP287)&lt;&gt;"")),$AP$1,"0")))</f>
        <v/>
      </c>
      <c r="I286" s="71" t="str">
        <f>IF(TRIM('Entry Tab'!A287)="","","N")</f>
        <v/>
      </c>
      <c r="J286" s="42" t="str">
        <f>IF(B286&lt;&gt;"Subscriber","",IF('Entry Tab'!W287="",'QRS Subscriber Census Converter'!T286,IF('Entry Tab'!W287="Spousal Coverage",8,IF('Entry Tab'!W287="Medicare",11,IF('Entry Tab'!W287="Health coverage through another job",9,IF(OR('Entry Tab'!W287="Do not want",'Entry Tab'!W287="Other (provide reason here)"),12,10))))))</f>
        <v/>
      </c>
      <c r="K286" s="42" t="str">
        <f>IF(TRIM('Entry Tab'!A287)="","",IF(B286&lt;&gt;"Subscriber","",IF(AND(B286="Subscriber",dental="No"),13,IF(TRIM('Entry Tab'!X287)&lt;&gt;"",IF('Entry Tab'!X287="Spousal Coverage",8,13),IF(Z286="","",Z286)))))</f>
        <v/>
      </c>
      <c r="L286" s="36" t="str">
        <f t="shared" si="44"/>
        <v/>
      </c>
      <c r="M286" s="36" t="str">
        <f>IF(B286&lt;&gt;"Subscriber","",IF(disability="No",0,IF(AND(B286="Subscriber",'Entry Tab'!AE287&lt;&gt;""),1,0)))</f>
        <v/>
      </c>
      <c r="N286" s="37" t="str">
        <f>IF(B286&lt;&gt;"Subscriber","",IF(AND(B286="Subscriber",otherLoc="No"),workZip,'Entry Tab'!P287))</f>
        <v/>
      </c>
      <c r="O286" s="112"/>
      <c r="P286" s="36" t="str">
        <f t="shared" si="52"/>
        <v/>
      </c>
      <c r="Q286" s="36" t="str">
        <f>IF('Entry Tab'!A287="","",IF(TRIM('Entry Tab'!E287)="","Subscriber",IF(OR(TRIM('Entry Tab'!E287)="Wife",TRIM('Entry Tab'!E287)="Husband"),"Spouse","Child")))</f>
        <v/>
      </c>
      <c r="R286" s="44" t="str">
        <f>IF(B286="","",IF('Entry Tab'!W287&lt;&gt;"",0,IF(Q286="Subscriber",1,IF(Q286="Spouse",1,0.01))))</f>
        <v/>
      </c>
      <c r="S286" s="44" t="str">
        <f t="shared" si="45"/>
        <v/>
      </c>
      <c r="T286" s="44" t="str">
        <f t="shared" si="46"/>
        <v/>
      </c>
      <c r="U286" s="113"/>
      <c r="V286" s="36" t="str">
        <f t="shared" si="53"/>
        <v/>
      </c>
      <c r="W286" s="36" t="str">
        <f>IF('Entry Tab'!A287="","",IF('Entry Tab'!X287&lt;&gt;"","Waive",IF(TRIM('Entry Tab'!E287)="","Subscriber",IF(OR(TRIM('Entry Tab'!E287)="Wife",TRIM('Entry Tab'!E287)="Husband"),"Spouse","Child"))))</f>
        <v/>
      </c>
      <c r="X286" s="44" t="str">
        <f t="shared" si="47"/>
        <v/>
      </c>
      <c r="Y286" s="44" t="str">
        <f t="shared" si="48"/>
        <v/>
      </c>
      <c r="Z286" s="44" t="str">
        <f t="shared" si="49"/>
        <v/>
      </c>
      <c r="AB286" s="36" t="str">
        <f t="shared" si="54"/>
        <v/>
      </c>
      <c r="AC286" s="36" t="str">
        <f>IF('Entry Tab'!A287="","",IF(TRIM('Entry Tab'!E287)="","Subscriber",IF(OR(TRIM('Entry Tab'!E287)="Wife",TRIM('Entry Tab'!E287)="Husband"),"Spouse","Child")))</f>
        <v/>
      </c>
      <c r="AD286" s="44" t="str">
        <f>IF(B286="","",IF('Entry Tab'!AC287="",0,1))</f>
        <v/>
      </c>
      <c r="AE286" s="44" t="str">
        <f t="shared" si="50"/>
        <v/>
      </c>
      <c r="AF286" s="44" t="str">
        <f>IF(AE286="","",IF(AC286&lt;&gt;"Subscriber","",IF('Entry Tab'!AC287="","0",AE286)))</f>
        <v/>
      </c>
    </row>
    <row r="287" spans="1:32" x14ac:dyDescent="0.2">
      <c r="A287" s="36" t="str">
        <f t="shared" si="51"/>
        <v/>
      </c>
      <c r="B287" s="36" t="str">
        <f>IF('Entry Tab'!A288="","",IF(TRIM('Entry Tab'!E288)="","Subscriber",IF(OR(TRIM('Entry Tab'!E288)="Wife",TRIM('Entry Tab'!E288)="Husband"),"Spouse","Child")))</f>
        <v/>
      </c>
      <c r="C287" s="85" t="str">
        <f>IF(TRIM('Entry Tab'!A288)="","",TRIM('Entry Tab'!A288))</f>
        <v/>
      </c>
      <c r="D287" s="85" t="str">
        <f>IF(TRIM('Entry Tab'!A288)="","",TRIM('Entry Tab'!B288))</f>
        <v/>
      </c>
      <c r="E287" s="69" t="str">
        <f>IF(B287="Subscriber",'Entry Tab'!L288,"")</f>
        <v/>
      </c>
      <c r="F287" s="86" t="str">
        <f>IF('Entry Tab'!F288="","",'Entry Tab'!F288)</f>
        <v/>
      </c>
      <c r="G287" s="85" t="str">
        <f>IF(TRIM('Entry Tab'!G288)="","",TRIM('Entry Tab'!G288))</f>
        <v/>
      </c>
      <c r="H287" s="36" t="str">
        <f>IF(TRIM('Entry Tab'!A288)="","",IF(B287&lt;&gt;"Subscriber","",IF(AND(B287="Subscriber",OR(TRIM('Entry Tab'!AO288)&lt;&gt;"",TRIM('Entry Tab'!AN288)&lt;&gt;"",TRIM('Entry Tab'!AP288)&lt;&gt;"")),$AP$1,"0")))</f>
        <v/>
      </c>
      <c r="I287" s="71" t="str">
        <f>IF(TRIM('Entry Tab'!A288)="","","N")</f>
        <v/>
      </c>
      <c r="J287" s="42" t="str">
        <f>IF(B287&lt;&gt;"Subscriber","",IF('Entry Tab'!W288="",'QRS Subscriber Census Converter'!T287,IF('Entry Tab'!W288="Spousal Coverage",8,IF('Entry Tab'!W288="Medicare",11,IF('Entry Tab'!W288="Health coverage through another job",9,IF(OR('Entry Tab'!W288="Do not want",'Entry Tab'!W288="Other (provide reason here)"),12,10))))))</f>
        <v/>
      </c>
      <c r="K287" s="42" t="str">
        <f>IF(TRIM('Entry Tab'!A288)="","",IF(B287&lt;&gt;"Subscriber","",IF(AND(B287="Subscriber",dental="No"),13,IF(TRIM('Entry Tab'!X288)&lt;&gt;"",IF('Entry Tab'!X288="Spousal Coverage",8,13),IF(Z287="","",Z287)))))</f>
        <v/>
      </c>
      <c r="L287" s="36" t="str">
        <f t="shared" si="44"/>
        <v/>
      </c>
      <c r="M287" s="36" t="str">
        <f>IF(B287&lt;&gt;"Subscriber","",IF(disability="No",0,IF(AND(B287="Subscriber",'Entry Tab'!AE288&lt;&gt;""),1,0)))</f>
        <v/>
      </c>
      <c r="N287" s="37" t="str">
        <f>IF(B287&lt;&gt;"Subscriber","",IF(AND(B287="Subscriber",otherLoc="No"),workZip,'Entry Tab'!P288))</f>
        <v/>
      </c>
      <c r="O287" s="112"/>
      <c r="P287" s="36" t="str">
        <f t="shared" si="52"/>
        <v/>
      </c>
      <c r="Q287" s="36" t="str">
        <f>IF('Entry Tab'!A288="","",IF(TRIM('Entry Tab'!E288)="","Subscriber",IF(OR(TRIM('Entry Tab'!E288)="Wife",TRIM('Entry Tab'!E288)="Husband"),"Spouse","Child")))</f>
        <v/>
      </c>
      <c r="R287" s="44" t="str">
        <f>IF(B287="","",IF('Entry Tab'!W288&lt;&gt;"",0,IF(Q287="Subscriber",1,IF(Q287="Spouse",1,0.01))))</f>
        <v/>
      </c>
      <c r="S287" s="44" t="str">
        <f t="shared" si="45"/>
        <v/>
      </c>
      <c r="T287" s="44" t="str">
        <f t="shared" si="46"/>
        <v/>
      </c>
      <c r="U287" s="113"/>
      <c r="V287" s="36" t="str">
        <f t="shared" si="53"/>
        <v/>
      </c>
      <c r="W287" s="36" t="str">
        <f>IF('Entry Tab'!A288="","",IF('Entry Tab'!X288&lt;&gt;"","Waive",IF(TRIM('Entry Tab'!E288)="","Subscriber",IF(OR(TRIM('Entry Tab'!E288)="Wife",TRIM('Entry Tab'!E288)="Husband"),"Spouse","Child"))))</f>
        <v/>
      </c>
      <c r="X287" s="44" t="str">
        <f t="shared" si="47"/>
        <v/>
      </c>
      <c r="Y287" s="44" t="str">
        <f t="shared" si="48"/>
        <v/>
      </c>
      <c r="Z287" s="44" t="str">
        <f t="shared" si="49"/>
        <v/>
      </c>
      <c r="AB287" s="36" t="str">
        <f t="shared" si="54"/>
        <v/>
      </c>
      <c r="AC287" s="36" t="str">
        <f>IF('Entry Tab'!A288="","",IF(TRIM('Entry Tab'!E288)="","Subscriber",IF(OR(TRIM('Entry Tab'!E288)="Wife",TRIM('Entry Tab'!E288)="Husband"),"Spouse","Child")))</f>
        <v/>
      </c>
      <c r="AD287" s="44" t="str">
        <f>IF(B287="","",IF('Entry Tab'!AC288="",0,1))</f>
        <v/>
      </c>
      <c r="AE287" s="44" t="str">
        <f t="shared" si="50"/>
        <v/>
      </c>
      <c r="AF287" s="44" t="str">
        <f>IF(AE287="","",IF(AC287&lt;&gt;"Subscriber","",IF('Entry Tab'!AC288="","0",AE287)))</f>
        <v/>
      </c>
    </row>
    <row r="288" spans="1:32" x14ac:dyDescent="0.2">
      <c r="A288" s="36" t="str">
        <f t="shared" si="51"/>
        <v/>
      </c>
      <c r="B288" s="36" t="str">
        <f>IF('Entry Tab'!A289="","",IF(TRIM('Entry Tab'!E289)="","Subscriber",IF(OR(TRIM('Entry Tab'!E289)="Wife",TRIM('Entry Tab'!E289)="Husband"),"Spouse","Child")))</f>
        <v/>
      </c>
      <c r="C288" s="85" t="str">
        <f>IF(TRIM('Entry Tab'!A289)="","",TRIM('Entry Tab'!A289))</f>
        <v/>
      </c>
      <c r="D288" s="85" t="str">
        <f>IF(TRIM('Entry Tab'!A289)="","",TRIM('Entry Tab'!B289))</f>
        <v/>
      </c>
      <c r="E288" s="69" t="str">
        <f>IF(B288="Subscriber",'Entry Tab'!L289,"")</f>
        <v/>
      </c>
      <c r="F288" s="86" t="str">
        <f>IF('Entry Tab'!F289="","",'Entry Tab'!F289)</f>
        <v/>
      </c>
      <c r="G288" s="85" t="str">
        <f>IF(TRIM('Entry Tab'!G289)="","",TRIM('Entry Tab'!G289))</f>
        <v/>
      </c>
      <c r="H288" s="36" t="str">
        <f>IF(TRIM('Entry Tab'!A289)="","",IF(B288&lt;&gt;"Subscriber","",IF(AND(B288="Subscriber",OR(TRIM('Entry Tab'!AO289)&lt;&gt;"",TRIM('Entry Tab'!AN289)&lt;&gt;"",TRIM('Entry Tab'!AP289)&lt;&gt;"")),$AP$1,"0")))</f>
        <v/>
      </c>
      <c r="I288" s="71" t="str">
        <f>IF(TRIM('Entry Tab'!A289)="","","N")</f>
        <v/>
      </c>
      <c r="J288" s="42" t="str">
        <f>IF(B288&lt;&gt;"Subscriber","",IF('Entry Tab'!W289="",'QRS Subscriber Census Converter'!T288,IF('Entry Tab'!W289="Spousal Coverage",8,IF('Entry Tab'!W289="Medicare",11,IF('Entry Tab'!W289="Health coverage through another job",9,IF(OR('Entry Tab'!W289="Do not want",'Entry Tab'!W289="Other (provide reason here)"),12,10))))))</f>
        <v/>
      </c>
      <c r="K288" s="42" t="str">
        <f>IF(TRIM('Entry Tab'!A289)="","",IF(B288&lt;&gt;"Subscriber","",IF(AND(B288="Subscriber",dental="No"),13,IF(TRIM('Entry Tab'!X289)&lt;&gt;"",IF('Entry Tab'!X289="Spousal Coverage",8,13),IF(Z288="","",Z288)))))</f>
        <v/>
      </c>
      <c r="L288" s="36" t="str">
        <f t="shared" si="44"/>
        <v/>
      </c>
      <c r="M288" s="36" t="str">
        <f>IF(B288&lt;&gt;"Subscriber","",IF(disability="No",0,IF(AND(B288="Subscriber",'Entry Tab'!AE289&lt;&gt;""),1,0)))</f>
        <v/>
      </c>
      <c r="N288" s="37" t="str">
        <f>IF(B288&lt;&gt;"Subscriber","",IF(AND(B288="Subscriber",otherLoc="No"),workZip,'Entry Tab'!P289))</f>
        <v/>
      </c>
      <c r="O288" s="112"/>
      <c r="P288" s="36" t="str">
        <f t="shared" si="52"/>
        <v/>
      </c>
      <c r="Q288" s="36" t="str">
        <f>IF('Entry Tab'!A289="","",IF(TRIM('Entry Tab'!E289)="","Subscriber",IF(OR(TRIM('Entry Tab'!E289)="Wife",TRIM('Entry Tab'!E289)="Husband"),"Spouse","Child")))</f>
        <v/>
      </c>
      <c r="R288" s="44" t="str">
        <f>IF(B288="","",IF('Entry Tab'!W289&lt;&gt;"",0,IF(Q288="Subscriber",1,IF(Q288="Spouse",1,0.01))))</f>
        <v/>
      </c>
      <c r="S288" s="44" t="str">
        <f t="shared" si="45"/>
        <v/>
      </c>
      <c r="T288" s="44" t="str">
        <f t="shared" si="46"/>
        <v/>
      </c>
      <c r="U288" s="113"/>
      <c r="V288" s="36" t="str">
        <f t="shared" si="53"/>
        <v/>
      </c>
      <c r="W288" s="36" t="str">
        <f>IF('Entry Tab'!A289="","",IF('Entry Tab'!X289&lt;&gt;"","Waive",IF(TRIM('Entry Tab'!E289)="","Subscriber",IF(OR(TRIM('Entry Tab'!E289)="Wife",TRIM('Entry Tab'!E289)="Husband"),"Spouse","Child"))))</f>
        <v/>
      </c>
      <c r="X288" s="44" t="str">
        <f t="shared" si="47"/>
        <v/>
      </c>
      <c r="Y288" s="44" t="str">
        <f t="shared" si="48"/>
        <v/>
      </c>
      <c r="Z288" s="44" t="str">
        <f t="shared" si="49"/>
        <v/>
      </c>
      <c r="AB288" s="36" t="str">
        <f t="shared" si="54"/>
        <v/>
      </c>
      <c r="AC288" s="36" t="str">
        <f>IF('Entry Tab'!A289="","",IF(TRIM('Entry Tab'!E289)="","Subscriber",IF(OR(TRIM('Entry Tab'!E289)="Wife",TRIM('Entry Tab'!E289)="Husband"),"Spouse","Child")))</f>
        <v/>
      </c>
      <c r="AD288" s="44" t="str">
        <f>IF(B288="","",IF('Entry Tab'!AC289="",0,1))</f>
        <v/>
      </c>
      <c r="AE288" s="44" t="str">
        <f t="shared" si="50"/>
        <v/>
      </c>
      <c r="AF288" s="44" t="str">
        <f>IF(AE288="","",IF(AC288&lt;&gt;"Subscriber","",IF('Entry Tab'!AC289="","0",AE288)))</f>
        <v/>
      </c>
    </row>
    <row r="289" spans="1:32" x14ac:dyDescent="0.2">
      <c r="A289" s="36" t="str">
        <f t="shared" si="51"/>
        <v/>
      </c>
      <c r="B289" s="36" t="str">
        <f>IF('Entry Tab'!A290="","",IF(TRIM('Entry Tab'!E290)="","Subscriber",IF(OR(TRIM('Entry Tab'!E290)="Wife",TRIM('Entry Tab'!E290)="Husband"),"Spouse","Child")))</f>
        <v/>
      </c>
      <c r="C289" s="85" t="str">
        <f>IF(TRIM('Entry Tab'!A290)="","",TRIM('Entry Tab'!A290))</f>
        <v/>
      </c>
      <c r="D289" s="85" t="str">
        <f>IF(TRIM('Entry Tab'!A290)="","",TRIM('Entry Tab'!B290))</f>
        <v/>
      </c>
      <c r="E289" s="69" t="str">
        <f>IF(B289="Subscriber",'Entry Tab'!L290,"")</f>
        <v/>
      </c>
      <c r="F289" s="86" t="str">
        <f>IF('Entry Tab'!F290="","",'Entry Tab'!F290)</f>
        <v/>
      </c>
      <c r="G289" s="85" t="str">
        <f>IF(TRIM('Entry Tab'!G290)="","",TRIM('Entry Tab'!G290))</f>
        <v/>
      </c>
      <c r="H289" s="36" t="str">
        <f>IF(TRIM('Entry Tab'!A290)="","",IF(B289&lt;&gt;"Subscriber","",IF(AND(B289="Subscriber",OR(TRIM('Entry Tab'!AO290)&lt;&gt;"",TRIM('Entry Tab'!AN290)&lt;&gt;"",TRIM('Entry Tab'!AP290)&lt;&gt;"")),$AP$1,"0")))</f>
        <v/>
      </c>
      <c r="I289" s="71" t="str">
        <f>IF(TRIM('Entry Tab'!A290)="","","N")</f>
        <v/>
      </c>
      <c r="J289" s="42" t="str">
        <f>IF(B289&lt;&gt;"Subscriber","",IF('Entry Tab'!W290="",'QRS Subscriber Census Converter'!T289,IF('Entry Tab'!W290="Spousal Coverage",8,IF('Entry Tab'!W290="Medicare",11,IF('Entry Tab'!W290="Health coverage through another job",9,IF(OR('Entry Tab'!W290="Do not want",'Entry Tab'!W290="Other (provide reason here)"),12,10))))))</f>
        <v/>
      </c>
      <c r="K289" s="42" t="str">
        <f>IF(TRIM('Entry Tab'!A290)="","",IF(B289&lt;&gt;"Subscriber","",IF(AND(B289="Subscriber",dental="No"),13,IF(TRIM('Entry Tab'!X290)&lt;&gt;"",IF('Entry Tab'!X290="Spousal Coverage",8,13),IF(Z289="","",Z289)))))</f>
        <v/>
      </c>
      <c r="L289" s="36" t="str">
        <f t="shared" si="44"/>
        <v/>
      </c>
      <c r="M289" s="36" t="str">
        <f>IF(B289&lt;&gt;"Subscriber","",IF(disability="No",0,IF(AND(B289="Subscriber",'Entry Tab'!AE290&lt;&gt;""),1,0)))</f>
        <v/>
      </c>
      <c r="N289" s="37" t="str">
        <f>IF(B289&lt;&gt;"Subscriber","",IF(AND(B289="Subscriber",otherLoc="No"),workZip,'Entry Tab'!P290))</f>
        <v/>
      </c>
      <c r="O289" s="112"/>
      <c r="P289" s="36" t="str">
        <f t="shared" si="52"/>
        <v/>
      </c>
      <c r="Q289" s="36" t="str">
        <f>IF('Entry Tab'!A290="","",IF(TRIM('Entry Tab'!E290)="","Subscriber",IF(OR(TRIM('Entry Tab'!E290)="Wife",TRIM('Entry Tab'!E290)="Husband"),"Spouse","Child")))</f>
        <v/>
      </c>
      <c r="R289" s="44" t="str">
        <f>IF(B289="","",IF('Entry Tab'!W290&lt;&gt;"",0,IF(Q289="Subscriber",1,IF(Q289="Spouse",1,0.01))))</f>
        <v/>
      </c>
      <c r="S289" s="44" t="str">
        <f t="shared" si="45"/>
        <v/>
      </c>
      <c r="T289" s="44" t="str">
        <f t="shared" si="46"/>
        <v/>
      </c>
      <c r="U289" s="113"/>
      <c r="V289" s="36" t="str">
        <f t="shared" si="53"/>
        <v/>
      </c>
      <c r="W289" s="36" t="str">
        <f>IF('Entry Tab'!A290="","",IF('Entry Tab'!X290&lt;&gt;"","Waive",IF(TRIM('Entry Tab'!E290)="","Subscriber",IF(OR(TRIM('Entry Tab'!E290)="Wife",TRIM('Entry Tab'!E290)="Husband"),"Spouse","Child"))))</f>
        <v/>
      </c>
      <c r="X289" s="44" t="str">
        <f t="shared" si="47"/>
        <v/>
      </c>
      <c r="Y289" s="44" t="str">
        <f t="shared" si="48"/>
        <v/>
      </c>
      <c r="Z289" s="44" t="str">
        <f t="shared" si="49"/>
        <v/>
      </c>
      <c r="AB289" s="36" t="str">
        <f t="shared" si="54"/>
        <v/>
      </c>
      <c r="AC289" s="36" t="str">
        <f>IF('Entry Tab'!A290="","",IF(TRIM('Entry Tab'!E290)="","Subscriber",IF(OR(TRIM('Entry Tab'!E290)="Wife",TRIM('Entry Tab'!E290)="Husband"),"Spouse","Child")))</f>
        <v/>
      </c>
      <c r="AD289" s="44" t="str">
        <f>IF(B289="","",IF('Entry Tab'!AC290="",0,1))</f>
        <v/>
      </c>
      <c r="AE289" s="44" t="str">
        <f t="shared" si="50"/>
        <v/>
      </c>
      <c r="AF289" s="44" t="str">
        <f>IF(AE289="","",IF(AC289&lt;&gt;"Subscriber","",IF('Entry Tab'!AC290="","0",AE289)))</f>
        <v/>
      </c>
    </row>
    <row r="290" spans="1:32" x14ac:dyDescent="0.2">
      <c r="A290" s="36" t="str">
        <f t="shared" si="51"/>
        <v/>
      </c>
      <c r="B290" s="36" t="str">
        <f>IF('Entry Tab'!A291="","",IF(TRIM('Entry Tab'!E291)="","Subscriber",IF(OR(TRIM('Entry Tab'!E291)="Wife",TRIM('Entry Tab'!E291)="Husband"),"Spouse","Child")))</f>
        <v/>
      </c>
      <c r="C290" s="85" t="str">
        <f>IF(TRIM('Entry Tab'!A291)="","",TRIM('Entry Tab'!A291))</f>
        <v/>
      </c>
      <c r="D290" s="85" t="str">
        <f>IF(TRIM('Entry Tab'!A291)="","",TRIM('Entry Tab'!B291))</f>
        <v/>
      </c>
      <c r="E290" s="69" t="str">
        <f>IF(B290="Subscriber",'Entry Tab'!L291,"")</f>
        <v/>
      </c>
      <c r="F290" s="86" t="str">
        <f>IF('Entry Tab'!F291="","",'Entry Tab'!F291)</f>
        <v/>
      </c>
      <c r="G290" s="85" t="str">
        <f>IF(TRIM('Entry Tab'!G291)="","",TRIM('Entry Tab'!G291))</f>
        <v/>
      </c>
      <c r="H290" s="36" t="str">
        <f>IF(TRIM('Entry Tab'!A291)="","",IF(B290&lt;&gt;"Subscriber","",IF(AND(B290="Subscriber",OR(TRIM('Entry Tab'!AO291)&lt;&gt;"",TRIM('Entry Tab'!AN291)&lt;&gt;"",TRIM('Entry Tab'!AP291)&lt;&gt;"")),$AP$1,"0")))</f>
        <v/>
      </c>
      <c r="I290" s="71" t="str">
        <f>IF(TRIM('Entry Tab'!A291)="","","N")</f>
        <v/>
      </c>
      <c r="J290" s="42" t="str">
        <f>IF(B290&lt;&gt;"Subscriber","",IF('Entry Tab'!W291="",'QRS Subscriber Census Converter'!T290,IF('Entry Tab'!W291="Spousal Coverage",8,IF('Entry Tab'!W291="Medicare",11,IF('Entry Tab'!W291="Health coverage through another job",9,IF(OR('Entry Tab'!W291="Do not want",'Entry Tab'!W291="Other (provide reason here)"),12,10))))))</f>
        <v/>
      </c>
      <c r="K290" s="42" t="str">
        <f>IF(TRIM('Entry Tab'!A291)="","",IF(B290&lt;&gt;"Subscriber","",IF(AND(B290="Subscriber",dental="No"),13,IF(TRIM('Entry Tab'!X291)&lt;&gt;"",IF('Entry Tab'!X291="Spousal Coverage",8,13),IF(Z290="","",Z290)))))</f>
        <v/>
      </c>
      <c r="L290" s="36" t="str">
        <f t="shared" si="44"/>
        <v/>
      </c>
      <c r="M290" s="36" t="str">
        <f>IF(B290&lt;&gt;"Subscriber","",IF(disability="No",0,IF(AND(B290="Subscriber",'Entry Tab'!AE291&lt;&gt;""),1,0)))</f>
        <v/>
      </c>
      <c r="N290" s="37" t="str">
        <f>IF(B290&lt;&gt;"Subscriber","",IF(AND(B290="Subscriber",otherLoc="No"),workZip,'Entry Tab'!P291))</f>
        <v/>
      </c>
      <c r="O290" s="112"/>
      <c r="P290" s="36" t="str">
        <f t="shared" si="52"/>
        <v/>
      </c>
      <c r="Q290" s="36" t="str">
        <f>IF('Entry Tab'!A291="","",IF(TRIM('Entry Tab'!E291)="","Subscriber",IF(OR(TRIM('Entry Tab'!E291)="Wife",TRIM('Entry Tab'!E291)="Husband"),"Spouse","Child")))</f>
        <v/>
      </c>
      <c r="R290" s="44" t="str">
        <f>IF(B290="","",IF('Entry Tab'!W291&lt;&gt;"",0,IF(Q290="Subscriber",1,IF(Q290="Spouse",1,0.01))))</f>
        <v/>
      </c>
      <c r="S290" s="44" t="str">
        <f t="shared" si="45"/>
        <v/>
      </c>
      <c r="T290" s="44" t="str">
        <f t="shared" si="46"/>
        <v/>
      </c>
      <c r="U290" s="113"/>
      <c r="V290" s="36" t="str">
        <f t="shared" si="53"/>
        <v/>
      </c>
      <c r="W290" s="36" t="str">
        <f>IF('Entry Tab'!A291="","",IF('Entry Tab'!X291&lt;&gt;"","Waive",IF(TRIM('Entry Tab'!E291)="","Subscriber",IF(OR(TRIM('Entry Tab'!E291)="Wife",TRIM('Entry Tab'!E291)="Husband"),"Spouse","Child"))))</f>
        <v/>
      </c>
      <c r="X290" s="44" t="str">
        <f t="shared" si="47"/>
        <v/>
      </c>
      <c r="Y290" s="44" t="str">
        <f t="shared" si="48"/>
        <v/>
      </c>
      <c r="Z290" s="44" t="str">
        <f t="shared" si="49"/>
        <v/>
      </c>
      <c r="AB290" s="36" t="str">
        <f t="shared" si="54"/>
        <v/>
      </c>
      <c r="AC290" s="36" t="str">
        <f>IF('Entry Tab'!A291="","",IF(TRIM('Entry Tab'!E291)="","Subscriber",IF(OR(TRIM('Entry Tab'!E291)="Wife",TRIM('Entry Tab'!E291)="Husband"),"Spouse","Child")))</f>
        <v/>
      </c>
      <c r="AD290" s="44" t="str">
        <f>IF(B290="","",IF('Entry Tab'!AC291="",0,1))</f>
        <v/>
      </c>
      <c r="AE290" s="44" t="str">
        <f t="shared" si="50"/>
        <v/>
      </c>
      <c r="AF290" s="44" t="str">
        <f>IF(AE290="","",IF(AC290&lt;&gt;"Subscriber","",IF('Entry Tab'!AC291="","0",AE290)))</f>
        <v/>
      </c>
    </row>
    <row r="291" spans="1:32" x14ac:dyDescent="0.2">
      <c r="A291" s="36" t="str">
        <f t="shared" si="51"/>
        <v/>
      </c>
      <c r="B291" s="36" t="str">
        <f>IF('Entry Tab'!A292="","",IF(TRIM('Entry Tab'!E292)="","Subscriber",IF(OR(TRIM('Entry Tab'!E292)="Wife",TRIM('Entry Tab'!E292)="Husband"),"Spouse","Child")))</f>
        <v/>
      </c>
      <c r="C291" s="85" t="str">
        <f>IF(TRIM('Entry Tab'!A292)="","",TRIM('Entry Tab'!A292))</f>
        <v/>
      </c>
      <c r="D291" s="85" t="str">
        <f>IF(TRIM('Entry Tab'!A292)="","",TRIM('Entry Tab'!B292))</f>
        <v/>
      </c>
      <c r="E291" s="69" t="str">
        <f>IF(B291="Subscriber",'Entry Tab'!L292,"")</f>
        <v/>
      </c>
      <c r="F291" s="86" t="str">
        <f>IF('Entry Tab'!F292="","",'Entry Tab'!F292)</f>
        <v/>
      </c>
      <c r="G291" s="85" t="str">
        <f>IF(TRIM('Entry Tab'!G292)="","",TRIM('Entry Tab'!G292))</f>
        <v/>
      </c>
      <c r="H291" s="36" t="str">
        <f>IF(TRIM('Entry Tab'!A292)="","",IF(B291&lt;&gt;"Subscriber","",IF(AND(B291="Subscriber",OR(TRIM('Entry Tab'!AO292)&lt;&gt;"",TRIM('Entry Tab'!AN292)&lt;&gt;"",TRIM('Entry Tab'!AP292)&lt;&gt;"")),$AP$1,"0")))</f>
        <v/>
      </c>
      <c r="I291" s="71" t="str">
        <f>IF(TRIM('Entry Tab'!A292)="","","N")</f>
        <v/>
      </c>
      <c r="J291" s="42" t="str">
        <f>IF(B291&lt;&gt;"Subscriber","",IF('Entry Tab'!W292="",'QRS Subscriber Census Converter'!T291,IF('Entry Tab'!W292="Spousal Coverage",8,IF('Entry Tab'!W292="Medicare",11,IF('Entry Tab'!W292="Health coverage through another job",9,IF(OR('Entry Tab'!W292="Do not want",'Entry Tab'!W292="Other (provide reason here)"),12,10))))))</f>
        <v/>
      </c>
      <c r="K291" s="42" t="str">
        <f>IF(TRIM('Entry Tab'!A292)="","",IF(B291&lt;&gt;"Subscriber","",IF(AND(B291="Subscriber",dental="No"),13,IF(TRIM('Entry Tab'!X292)&lt;&gt;"",IF('Entry Tab'!X292="Spousal Coverage",8,13),IF(Z291="","",Z291)))))</f>
        <v/>
      </c>
      <c r="L291" s="36" t="str">
        <f t="shared" si="44"/>
        <v/>
      </c>
      <c r="M291" s="36" t="str">
        <f>IF(B291&lt;&gt;"Subscriber","",IF(disability="No",0,IF(AND(B291="Subscriber",'Entry Tab'!AE292&lt;&gt;""),1,0)))</f>
        <v/>
      </c>
      <c r="N291" s="37" t="str">
        <f>IF(B291&lt;&gt;"Subscriber","",IF(AND(B291="Subscriber",otherLoc="No"),workZip,'Entry Tab'!P292))</f>
        <v/>
      </c>
      <c r="O291" s="112"/>
      <c r="P291" s="36" t="str">
        <f t="shared" si="52"/>
        <v/>
      </c>
      <c r="Q291" s="36" t="str">
        <f>IF('Entry Tab'!A292="","",IF(TRIM('Entry Tab'!E292)="","Subscriber",IF(OR(TRIM('Entry Tab'!E292)="Wife",TRIM('Entry Tab'!E292)="Husband"),"Spouse","Child")))</f>
        <v/>
      </c>
      <c r="R291" s="44" t="str">
        <f>IF(B291="","",IF('Entry Tab'!W292&lt;&gt;"",0,IF(Q291="Subscriber",1,IF(Q291="Spouse",1,0.01))))</f>
        <v/>
      </c>
      <c r="S291" s="44" t="str">
        <f t="shared" si="45"/>
        <v/>
      </c>
      <c r="T291" s="44" t="str">
        <f t="shared" si="46"/>
        <v/>
      </c>
      <c r="U291" s="113"/>
      <c r="V291" s="36" t="str">
        <f t="shared" si="53"/>
        <v/>
      </c>
      <c r="W291" s="36" t="str">
        <f>IF('Entry Tab'!A292="","",IF('Entry Tab'!X292&lt;&gt;"","Waive",IF(TRIM('Entry Tab'!E292)="","Subscriber",IF(OR(TRIM('Entry Tab'!E292)="Wife",TRIM('Entry Tab'!E292)="Husband"),"Spouse","Child"))))</f>
        <v/>
      </c>
      <c r="X291" s="44" t="str">
        <f t="shared" si="47"/>
        <v/>
      </c>
      <c r="Y291" s="44" t="str">
        <f t="shared" si="48"/>
        <v/>
      </c>
      <c r="Z291" s="44" t="str">
        <f t="shared" si="49"/>
        <v/>
      </c>
      <c r="AB291" s="36" t="str">
        <f t="shared" si="54"/>
        <v/>
      </c>
      <c r="AC291" s="36" t="str">
        <f>IF('Entry Tab'!A292="","",IF(TRIM('Entry Tab'!E292)="","Subscriber",IF(OR(TRIM('Entry Tab'!E292)="Wife",TRIM('Entry Tab'!E292)="Husband"),"Spouse","Child")))</f>
        <v/>
      </c>
      <c r="AD291" s="44" t="str">
        <f>IF(B291="","",IF('Entry Tab'!AC292="",0,1))</f>
        <v/>
      </c>
      <c r="AE291" s="44" t="str">
        <f t="shared" si="50"/>
        <v/>
      </c>
      <c r="AF291" s="44" t="str">
        <f>IF(AE291="","",IF(AC291&lt;&gt;"Subscriber","",IF('Entry Tab'!AC292="","0",AE291)))</f>
        <v/>
      </c>
    </row>
    <row r="292" spans="1:32" x14ac:dyDescent="0.2">
      <c r="A292" s="36" t="str">
        <f t="shared" si="51"/>
        <v/>
      </c>
      <c r="B292" s="36" t="str">
        <f>IF('Entry Tab'!A293="","",IF(TRIM('Entry Tab'!E293)="","Subscriber",IF(OR(TRIM('Entry Tab'!E293)="Wife",TRIM('Entry Tab'!E293)="Husband"),"Spouse","Child")))</f>
        <v/>
      </c>
      <c r="C292" s="85" t="str">
        <f>IF(TRIM('Entry Tab'!A293)="","",TRIM('Entry Tab'!A293))</f>
        <v/>
      </c>
      <c r="D292" s="85" t="str">
        <f>IF(TRIM('Entry Tab'!A293)="","",TRIM('Entry Tab'!B293))</f>
        <v/>
      </c>
      <c r="E292" s="69" t="str">
        <f>IF(B292="Subscriber",'Entry Tab'!L293,"")</f>
        <v/>
      </c>
      <c r="F292" s="86" t="str">
        <f>IF('Entry Tab'!F293="","",'Entry Tab'!F293)</f>
        <v/>
      </c>
      <c r="G292" s="85" t="str">
        <f>IF(TRIM('Entry Tab'!G293)="","",TRIM('Entry Tab'!G293))</f>
        <v/>
      </c>
      <c r="H292" s="36" t="str">
        <f>IF(TRIM('Entry Tab'!A293)="","",IF(B292&lt;&gt;"Subscriber","",IF(AND(B292="Subscriber",OR(TRIM('Entry Tab'!AO293)&lt;&gt;"",TRIM('Entry Tab'!AN293)&lt;&gt;"",TRIM('Entry Tab'!AP293)&lt;&gt;"")),$AP$1,"0")))</f>
        <v/>
      </c>
      <c r="I292" s="71" t="str">
        <f>IF(TRIM('Entry Tab'!A293)="","","N")</f>
        <v/>
      </c>
      <c r="J292" s="42" t="str">
        <f>IF(B292&lt;&gt;"Subscriber","",IF('Entry Tab'!W293="",'QRS Subscriber Census Converter'!T292,IF('Entry Tab'!W293="Spousal Coverage",8,IF('Entry Tab'!W293="Medicare",11,IF('Entry Tab'!W293="Health coverage through another job",9,IF(OR('Entry Tab'!W293="Do not want",'Entry Tab'!W293="Other (provide reason here)"),12,10))))))</f>
        <v/>
      </c>
      <c r="K292" s="42" t="str">
        <f>IF(TRIM('Entry Tab'!A293)="","",IF(B292&lt;&gt;"Subscriber","",IF(AND(B292="Subscriber",dental="No"),13,IF(TRIM('Entry Tab'!X293)&lt;&gt;"",IF('Entry Tab'!X293="Spousal Coverage",8,13),IF(Z292="","",Z292)))))</f>
        <v/>
      </c>
      <c r="L292" s="36" t="str">
        <f t="shared" si="44"/>
        <v/>
      </c>
      <c r="M292" s="36" t="str">
        <f>IF(B292&lt;&gt;"Subscriber","",IF(disability="No",0,IF(AND(B292="Subscriber",'Entry Tab'!AE293&lt;&gt;""),1,0)))</f>
        <v/>
      </c>
      <c r="N292" s="37" t="str">
        <f>IF(B292&lt;&gt;"Subscriber","",IF(AND(B292="Subscriber",otherLoc="No"),workZip,'Entry Tab'!P293))</f>
        <v/>
      </c>
      <c r="O292" s="112"/>
      <c r="P292" s="36" t="str">
        <f t="shared" si="52"/>
        <v/>
      </c>
      <c r="Q292" s="36" t="str">
        <f>IF('Entry Tab'!A293="","",IF(TRIM('Entry Tab'!E293)="","Subscriber",IF(OR(TRIM('Entry Tab'!E293)="Wife",TRIM('Entry Tab'!E293)="Husband"),"Spouse","Child")))</f>
        <v/>
      </c>
      <c r="R292" s="44" t="str">
        <f>IF(B292="","",IF('Entry Tab'!W293&lt;&gt;"",0,IF(Q292="Subscriber",1,IF(Q292="Spouse",1,0.01))))</f>
        <v/>
      </c>
      <c r="S292" s="44" t="str">
        <f t="shared" si="45"/>
        <v/>
      </c>
      <c r="T292" s="44" t="str">
        <f t="shared" si="46"/>
        <v/>
      </c>
      <c r="U292" s="113"/>
      <c r="V292" s="36" t="str">
        <f t="shared" si="53"/>
        <v/>
      </c>
      <c r="W292" s="36" t="str">
        <f>IF('Entry Tab'!A293="","",IF('Entry Tab'!X293&lt;&gt;"","Waive",IF(TRIM('Entry Tab'!E293)="","Subscriber",IF(OR(TRIM('Entry Tab'!E293)="Wife",TRIM('Entry Tab'!E293)="Husband"),"Spouse","Child"))))</f>
        <v/>
      </c>
      <c r="X292" s="44" t="str">
        <f t="shared" si="47"/>
        <v/>
      </c>
      <c r="Y292" s="44" t="str">
        <f t="shared" si="48"/>
        <v/>
      </c>
      <c r="Z292" s="44" t="str">
        <f t="shared" si="49"/>
        <v/>
      </c>
      <c r="AB292" s="36" t="str">
        <f t="shared" si="54"/>
        <v/>
      </c>
      <c r="AC292" s="36" t="str">
        <f>IF('Entry Tab'!A293="","",IF(TRIM('Entry Tab'!E293)="","Subscriber",IF(OR(TRIM('Entry Tab'!E293)="Wife",TRIM('Entry Tab'!E293)="Husband"),"Spouse","Child")))</f>
        <v/>
      </c>
      <c r="AD292" s="44" t="str">
        <f>IF(B292="","",IF('Entry Tab'!AC293="",0,1))</f>
        <v/>
      </c>
      <c r="AE292" s="44" t="str">
        <f t="shared" si="50"/>
        <v/>
      </c>
      <c r="AF292" s="44" t="str">
        <f>IF(AE292="","",IF(AC292&lt;&gt;"Subscriber","",IF('Entry Tab'!AC293="","0",AE292)))</f>
        <v/>
      </c>
    </row>
    <row r="293" spans="1:32" x14ac:dyDescent="0.2">
      <c r="A293" s="36" t="str">
        <f t="shared" si="51"/>
        <v/>
      </c>
      <c r="B293" s="36" t="str">
        <f>IF('Entry Tab'!A294="","",IF(TRIM('Entry Tab'!E294)="","Subscriber",IF(OR(TRIM('Entry Tab'!E294)="Wife",TRIM('Entry Tab'!E294)="Husband"),"Spouse","Child")))</f>
        <v/>
      </c>
      <c r="C293" s="85" t="str">
        <f>IF(TRIM('Entry Tab'!A294)="","",TRIM('Entry Tab'!A294))</f>
        <v/>
      </c>
      <c r="D293" s="85" t="str">
        <f>IF(TRIM('Entry Tab'!A294)="","",TRIM('Entry Tab'!B294))</f>
        <v/>
      </c>
      <c r="E293" s="69" t="str">
        <f>IF(B293="Subscriber",'Entry Tab'!L294,"")</f>
        <v/>
      </c>
      <c r="F293" s="86" t="str">
        <f>IF('Entry Tab'!F294="","",'Entry Tab'!F294)</f>
        <v/>
      </c>
      <c r="G293" s="85" t="str">
        <f>IF(TRIM('Entry Tab'!G294)="","",TRIM('Entry Tab'!G294))</f>
        <v/>
      </c>
      <c r="H293" s="36" t="str">
        <f>IF(TRIM('Entry Tab'!A294)="","",IF(B293&lt;&gt;"Subscriber","",IF(AND(B293="Subscriber",OR(TRIM('Entry Tab'!AO294)&lt;&gt;"",TRIM('Entry Tab'!AN294)&lt;&gt;"",TRIM('Entry Tab'!AP294)&lt;&gt;"")),$AP$1,"0")))</f>
        <v/>
      </c>
      <c r="I293" s="71" t="str">
        <f>IF(TRIM('Entry Tab'!A294)="","","N")</f>
        <v/>
      </c>
      <c r="J293" s="42" t="str">
        <f>IF(B293&lt;&gt;"Subscriber","",IF('Entry Tab'!W294="",'QRS Subscriber Census Converter'!T293,IF('Entry Tab'!W294="Spousal Coverage",8,IF('Entry Tab'!W294="Medicare",11,IF('Entry Tab'!W294="Health coverage through another job",9,IF(OR('Entry Tab'!W294="Do not want",'Entry Tab'!W294="Other (provide reason here)"),12,10))))))</f>
        <v/>
      </c>
      <c r="K293" s="42" t="str">
        <f>IF(TRIM('Entry Tab'!A294)="","",IF(B293&lt;&gt;"Subscriber","",IF(AND(B293="Subscriber",dental="No"),13,IF(TRIM('Entry Tab'!X294)&lt;&gt;"",IF('Entry Tab'!X294="Spousal Coverage",8,13),IF(Z293="","",Z293)))))</f>
        <v/>
      </c>
      <c r="L293" s="36" t="str">
        <f t="shared" si="44"/>
        <v/>
      </c>
      <c r="M293" s="36" t="str">
        <f>IF(B293&lt;&gt;"Subscriber","",IF(disability="No",0,IF(AND(B293="Subscriber",'Entry Tab'!AE294&lt;&gt;""),1,0)))</f>
        <v/>
      </c>
      <c r="N293" s="37" t="str">
        <f>IF(B293&lt;&gt;"Subscriber","",IF(AND(B293="Subscriber",otherLoc="No"),workZip,'Entry Tab'!P294))</f>
        <v/>
      </c>
      <c r="O293" s="112"/>
      <c r="P293" s="36" t="str">
        <f t="shared" si="52"/>
        <v/>
      </c>
      <c r="Q293" s="36" t="str">
        <f>IF('Entry Tab'!A294="","",IF(TRIM('Entry Tab'!E294)="","Subscriber",IF(OR(TRIM('Entry Tab'!E294)="Wife",TRIM('Entry Tab'!E294)="Husband"),"Spouse","Child")))</f>
        <v/>
      </c>
      <c r="R293" s="44" t="str">
        <f>IF(B293="","",IF('Entry Tab'!W294&lt;&gt;"",0,IF(Q293="Subscriber",1,IF(Q293="Spouse",1,0.01))))</f>
        <v/>
      </c>
      <c r="S293" s="44" t="str">
        <f t="shared" si="45"/>
        <v/>
      </c>
      <c r="T293" s="44" t="str">
        <f t="shared" si="46"/>
        <v/>
      </c>
      <c r="U293" s="113"/>
      <c r="V293" s="36" t="str">
        <f t="shared" si="53"/>
        <v/>
      </c>
      <c r="W293" s="36" t="str">
        <f>IF('Entry Tab'!A294="","",IF('Entry Tab'!X294&lt;&gt;"","Waive",IF(TRIM('Entry Tab'!E294)="","Subscriber",IF(OR(TRIM('Entry Tab'!E294)="Wife",TRIM('Entry Tab'!E294)="Husband"),"Spouse","Child"))))</f>
        <v/>
      </c>
      <c r="X293" s="44" t="str">
        <f t="shared" si="47"/>
        <v/>
      </c>
      <c r="Y293" s="44" t="str">
        <f t="shared" si="48"/>
        <v/>
      </c>
      <c r="Z293" s="44" t="str">
        <f t="shared" si="49"/>
        <v/>
      </c>
      <c r="AB293" s="36" t="str">
        <f t="shared" si="54"/>
        <v/>
      </c>
      <c r="AC293" s="36" t="str">
        <f>IF('Entry Tab'!A294="","",IF(TRIM('Entry Tab'!E294)="","Subscriber",IF(OR(TRIM('Entry Tab'!E294)="Wife",TRIM('Entry Tab'!E294)="Husband"),"Spouse","Child")))</f>
        <v/>
      </c>
      <c r="AD293" s="44" t="str">
        <f>IF(B293="","",IF('Entry Tab'!AC294="",0,1))</f>
        <v/>
      </c>
      <c r="AE293" s="44" t="str">
        <f t="shared" si="50"/>
        <v/>
      </c>
      <c r="AF293" s="44" t="str">
        <f>IF(AE293="","",IF(AC293&lt;&gt;"Subscriber","",IF('Entry Tab'!AC294="","0",AE293)))</f>
        <v/>
      </c>
    </row>
    <row r="294" spans="1:32" x14ac:dyDescent="0.2">
      <c r="A294" s="36" t="str">
        <f t="shared" si="51"/>
        <v/>
      </c>
      <c r="B294" s="36" t="str">
        <f>IF('Entry Tab'!A295="","",IF(TRIM('Entry Tab'!E295)="","Subscriber",IF(OR(TRIM('Entry Tab'!E295)="Wife",TRIM('Entry Tab'!E295)="Husband"),"Spouse","Child")))</f>
        <v/>
      </c>
      <c r="C294" s="85" t="str">
        <f>IF(TRIM('Entry Tab'!A295)="","",TRIM('Entry Tab'!A295))</f>
        <v/>
      </c>
      <c r="D294" s="85" t="str">
        <f>IF(TRIM('Entry Tab'!A295)="","",TRIM('Entry Tab'!B295))</f>
        <v/>
      </c>
      <c r="E294" s="69" t="str">
        <f>IF(B294="Subscriber",'Entry Tab'!L295,"")</f>
        <v/>
      </c>
      <c r="F294" s="86" t="str">
        <f>IF('Entry Tab'!F295="","",'Entry Tab'!F295)</f>
        <v/>
      </c>
      <c r="G294" s="85" t="str">
        <f>IF(TRIM('Entry Tab'!G295)="","",TRIM('Entry Tab'!G295))</f>
        <v/>
      </c>
      <c r="H294" s="36" t="str">
        <f>IF(TRIM('Entry Tab'!A295)="","",IF(B294&lt;&gt;"Subscriber","",IF(AND(B294="Subscriber",OR(TRIM('Entry Tab'!AO295)&lt;&gt;"",TRIM('Entry Tab'!AN295)&lt;&gt;"",TRIM('Entry Tab'!AP295)&lt;&gt;"")),$AP$1,"0")))</f>
        <v/>
      </c>
      <c r="I294" s="71" t="str">
        <f>IF(TRIM('Entry Tab'!A295)="","","N")</f>
        <v/>
      </c>
      <c r="J294" s="42" t="str">
        <f>IF(B294&lt;&gt;"Subscriber","",IF('Entry Tab'!W295="",'QRS Subscriber Census Converter'!T294,IF('Entry Tab'!W295="Spousal Coverage",8,IF('Entry Tab'!W295="Medicare",11,IF('Entry Tab'!W295="Health coverage through another job",9,IF(OR('Entry Tab'!W295="Do not want",'Entry Tab'!W295="Other (provide reason here)"),12,10))))))</f>
        <v/>
      </c>
      <c r="K294" s="42" t="str">
        <f>IF(TRIM('Entry Tab'!A295)="","",IF(B294&lt;&gt;"Subscriber","",IF(AND(B294="Subscriber",dental="No"),13,IF(TRIM('Entry Tab'!X295)&lt;&gt;"",IF('Entry Tab'!X295="Spousal Coverage",8,13),IF(Z294="","",Z294)))))</f>
        <v/>
      </c>
      <c r="L294" s="36" t="str">
        <f t="shared" si="44"/>
        <v/>
      </c>
      <c r="M294" s="36" t="str">
        <f>IF(B294&lt;&gt;"Subscriber","",IF(disability="No",0,IF(AND(B294="Subscriber",'Entry Tab'!AE295&lt;&gt;""),1,0)))</f>
        <v/>
      </c>
      <c r="N294" s="37" t="str">
        <f>IF(B294&lt;&gt;"Subscriber","",IF(AND(B294="Subscriber",otherLoc="No"),workZip,'Entry Tab'!P295))</f>
        <v/>
      </c>
      <c r="O294" s="112"/>
      <c r="P294" s="36" t="str">
        <f t="shared" si="52"/>
        <v/>
      </c>
      <c r="Q294" s="36" t="str">
        <f>IF('Entry Tab'!A295="","",IF(TRIM('Entry Tab'!E295)="","Subscriber",IF(OR(TRIM('Entry Tab'!E295)="Wife",TRIM('Entry Tab'!E295)="Husband"),"Spouse","Child")))</f>
        <v/>
      </c>
      <c r="R294" s="44" t="str">
        <f>IF(B294="","",IF('Entry Tab'!W295&lt;&gt;"",0,IF(Q294="Subscriber",1,IF(Q294="Spouse",1,0.01))))</f>
        <v/>
      </c>
      <c r="S294" s="44" t="str">
        <f t="shared" si="45"/>
        <v/>
      </c>
      <c r="T294" s="44" t="str">
        <f t="shared" si="46"/>
        <v/>
      </c>
      <c r="U294" s="113"/>
      <c r="V294" s="36" t="str">
        <f t="shared" si="53"/>
        <v/>
      </c>
      <c r="W294" s="36" t="str">
        <f>IF('Entry Tab'!A295="","",IF('Entry Tab'!X295&lt;&gt;"","Waive",IF(TRIM('Entry Tab'!E295)="","Subscriber",IF(OR(TRIM('Entry Tab'!E295)="Wife",TRIM('Entry Tab'!E295)="Husband"),"Spouse","Child"))))</f>
        <v/>
      </c>
      <c r="X294" s="44" t="str">
        <f t="shared" si="47"/>
        <v/>
      </c>
      <c r="Y294" s="44" t="str">
        <f t="shared" si="48"/>
        <v/>
      </c>
      <c r="Z294" s="44" t="str">
        <f t="shared" si="49"/>
        <v/>
      </c>
      <c r="AB294" s="36" t="str">
        <f t="shared" si="54"/>
        <v/>
      </c>
      <c r="AC294" s="36" t="str">
        <f>IF('Entry Tab'!A295="","",IF(TRIM('Entry Tab'!E295)="","Subscriber",IF(OR(TRIM('Entry Tab'!E295)="Wife",TRIM('Entry Tab'!E295)="Husband"),"Spouse","Child")))</f>
        <v/>
      </c>
      <c r="AD294" s="44" t="str">
        <f>IF(B294="","",IF('Entry Tab'!AC295="",0,1))</f>
        <v/>
      </c>
      <c r="AE294" s="44" t="str">
        <f t="shared" si="50"/>
        <v/>
      </c>
      <c r="AF294" s="44" t="str">
        <f>IF(AE294="","",IF(AC294&lt;&gt;"Subscriber","",IF('Entry Tab'!AC295="","0",AE294)))</f>
        <v/>
      </c>
    </row>
    <row r="295" spans="1:32" x14ac:dyDescent="0.2">
      <c r="A295" s="36" t="str">
        <f t="shared" si="51"/>
        <v/>
      </c>
      <c r="B295" s="36" t="str">
        <f>IF('Entry Tab'!A296="","",IF(TRIM('Entry Tab'!E296)="","Subscriber",IF(OR(TRIM('Entry Tab'!E296)="Wife",TRIM('Entry Tab'!E296)="Husband"),"Spouse","Child")))</f>
        <v/>
      </c>
      <c r="C295" s="85" t="str">
        <f>IF(TRIM('Entry Tab'!A296)="","",TRIM('Entry Tab'!A296))</f>
        <v/>
      </c>
      <c r="D295" s="85" t="str">
        <f>IF(TRIM('Entry Tab'!A296)="","",TRIM('Entry Tab'!B296))</f>
        <v/>
      </c>
      <c r="E295" s="69" t="str">
        <f>IF(B295="Subscriber",'Entry Tab'!L296,"")</f>
        <v/>
      </c>
      <c r="F295" s="86" t="str">
        <f>IF('Entry Tab'!F296="","",'Entry Tab'!F296)</f>
        <v/>
      </c>
      <c r="G295" s="85" t="str">
        <f>IF(TRIM('Entry Tab'!G296)="","",TRIM('Entry Tab'!G296))</f>
        <v/>
      </c>
      <c r="H295" s="36" t="str">
        <f>IF(TRIM('Entry Tab'!A296)="","",IF(B295&lt;&gt;"Subscriber","",IF(AND(B295="Subscriber",OR(TRIM('Entry Tab'!AO296)&lt;&gt;"",TRIM('Entry Tab'!AN296)&lt;&gt;"",TRIM('Entry Tab'!AP296)&lt;&gt;"")),$AP$1,"0")))</f>
        <v/>
      </c>
      <c r="I295" s="71" t="str">
        <f>IF(TRIM('Entry Tab'!A296)="","","N")</f>
        <v/>
      </c>
      <c r="J295" s="42" t="str">
        <f>IF(B295&lt;&gt;"Subscriber","",IF('Entry Tab'!W296="",'QRS Subscriber Census Converter'!T295,IF('Entry Tab'!W296="Spousal Coverage",8,IF('Entry Tab'!W296="Medicare",11,IF('Entry Tab'!W296="Health coverage through another job",9,IF(OR('Entry Tab'!W296="Do not want",'Entry Tab'!W296="Other (provide reason here)"),12,10))))))</f>
        <v/>
      </c>
      <c r="K295" s="42" t="str">
        <f>IF(TRIM('Entry Tab'!A296)="","",IF(B295&lt;&gt;"Subscriber","",IF(AND(B295="Subscriber",dental="No"),13,IF(TRIM('Entry Tab'!X296)&lt;&gt;"",IF('Entry Tab'!X296="Spousal Coverage",8,13),IF(Z295="","",Z295)))))</f>
        <v/>
      </c>
      <c r="L295" s="36" t="str">
        <f t="shared" si="44"/>
        <v/>
      </c>
      <c r="M295" s="36" t="str">
        <f>IF(B295&lt;&gt;"Subscriber","",IF(disability="No",0,IF(AND(B295="Subscriber",'Entry Tab'!AE296&lt;&gt;""),1,0)))</f>
        <v/>
      </c>
      <c r="N295" s="37" t="str">
        <f>IF(B295&lt;&gt;"Subscriber","",IF(AND(B295="Subscriber",otherLoc="No"),workZip,'Entry Tab'!P296))</f>
        <v/>
      </c>
      <c r="O295" s="112"/>
      <c r="P295" s="36" t="str">
        <f t="shared" si="52"/>
        <v/>
      </c>
      <c r="Q295" s="36" t="str">
        <f>IF('Entry Tab'!A296="","",IF(TRIM('Entry Tab'!E296)="","Subscriber",IF(OR(TRIM('Entry Tab'!E296)="Wife",TRIM('Entry Tab'!E296)="Husband"),"Spouse","Child")))</f>
        <v/>
      </c>
      <c r="R295" s="44" t="str">
        <f>IF(B295="","",IF('Entry Tab'!W296&lt;&gt;"",0,IF(Q295="Subscriber",1,IF(Q295="Spouse",1,0.01))))</f>
        <v/>
      </c>
      <c r="S295" s="44" t="str">
        <f t="shared" si="45"/>
        <v/>
      </c>
      <c r="T295" s="44" t="str">
        <f t="shared" si="46"/>
        <v/>
      </c>
      <c r="U295" s="113"/>
      <c r="V295" s="36" t="str">
        <f t="shared" si="53"/>
        <v/>
      </c>
      <c r="W295" s="36" t="str">
        <f>IF('Entry Tab'!A296="","",IF('Entry Tab'!X296&lt;&gt;"","Waive",IF(TRIM('Entry Tab'!E296)="","Subscriber",IF(OR(TRIM('Entry Tab'!E296)="Wife",TRIM('Entry Tab'!E296)="Husband"),"Spouse","Child"))))</f>
        <v/>
      </c>
      <c r="X295" s="44" t="str">
        <f t="shared" si="47"/>
        <v/>
      </c>
      <c r="Y295" s="44" t="str">
        <f t="shared" si="48"/>
        <v/>
      </c>
      <c r="Z295" s="44" t="str">
        <f t="shared" si="49"/>
        <v/>
      </c>
      <c r="AB295" s="36" t="str">
        <f t="shared" si="54"/>
        <v/>
      </c>
      <c r="AC295" s="36" t="str">
        <f>IF('Entry Tab'!A296="","",IF(TRIM('Entry Tab'!E296)="","Subscriber",IF(OR(TRIM('Entry Tab'!E296)="Wife",TRIM('Entry Tab'!E296)="Husband"),"Spouse","Child")))</f>
        <v/>
      </c>
      <c r="AD295" s="44" t="str">
        <f>IF(B295="","",IF('Entry Tab'!AC296="",0,1))</f>
        <v/>
      </c>
      <c r="AE295" s="44" t="str">
        <f t="shared" si="50"/>
        <v/>
      </c>
      <c r="AF295" s="44" t="str">
        <f>IF(AE295="","",IF(AC295&lt;&gt;"Subscriber","",IF('Entry Tab'!AC296="","0",AE295)))</f>
        <v/>
      </c>
    </row>
    <row r="296" spans="1:32" x14ac:dyDescent="0.2">
      <c r="A296" s="36" t="str">
        <f t="shared" si="51"/>
        <v/>
      </c>
      <c r="B296" s="36" t="str">
        <f>IF('Entry Tab'!A297="","",IF(TRIM('Entry Tab'!E297)="","Subscriber",IF(OR(TRIM('Entry Tab'!E297)="Wife",TRIM('Entry Tab'!E297)="Husband"),"Spouse","Child")))</f>
        <v/>
      </c>
      <c r="C296" s="85" t="str">
        <f>IF(TRIM('Entry Tab'!A297)="","",TRIM('Entry Tab'!A297))</f>
        <v/>
      </c>
      <c r="D296" s="85" t="str">
        <f>IF(TRIM('Entry Tab'!A297)="","",TRIM('Entry Tab'!B297))</f>
        <v/>
      </c>
      <c r="E296" s="69" t="str">
        <f>IF(B296="Subscriber",'Entry Tab'!L297,"")</f>
        <v/>
      </c>
      <c r="F296" s="86" t="str">
        <f>IF('Entry Tab'!F297="","",'Entry Tab'!F297)</f>
        <v/>
      </c>
      <c r="G296" s="85" t="str">
        <f>IF(TRIM('Entry Tab'!G297)="","",TRIM('Entry Tab'!G297))</f>
        <v/>
      </c>
      <c r="H296" s="36" t="str">
        <f>IF(TRIM('Entry Tab'!A297)="","",IF(B296&lt;&gt;"Subscriber","",IF(AND(B296="Subscriber",OR(TRIM('Entry Tab'!AO297)&lt;&gt;"",TRIM('Entry Tab'!AN297)&lt;&gt;"",TRIM('Entry Tab'!AP297)&lt;&gt;"")),$AP$1,"0")))</f>
        <v/>
      </c>
      <c r="I296" s="71" t="str">
        <f>IF(TRIM('Entry Tab'!A297)="","","N")</f>
        <v/>
      </c>
      <c r="J296" s="42" t="str">
        <f>IF(B296&lt;&gt;"Subscriber","",IF('Entry Tab'!W297="",'QRS Subscriber Census Converter'!T296,IF('Entry Tab'!W297="Spousal Coverage",8,IF('Entry Tab'!W297="Medicare",11,IF('Entry Tab'!W297="Health coverage through another job",9,IF(OR('Entry Tab'!W297="Do not want",'Entry Tab'!W297="Other (provide reason here)"),12,10))))))</f>
        <v/>
      </c>
      <c r="K296" s="42" t="str">
        <f>IF(TRIM('Entry Tab'!A297)="","",IF(B296&lt;&gt;"Subscriber","",IF(AND(B296="Subscriber",dental="No"),13,IF(TRIM('Entry Tab'!X297)&lt;&gt;"",IF('Entry Tab'!X297="Spousal Coverage",8,13),IF(Z296="","",Z296)))))</f>
        <v/>
      </c>
      <c r="L296" s="36" t="str">
        <f t="shared" si="44"/>
        <v/>
      </c>
      <c r="M296" s="36" t="str">
        <f>IF(B296&lt;&gt;"Subscriber","",IF(disability="No",0,IF(AND(B296="Subscriber",'Entry Tab'!AE297&lt;&gt;""),1,0)))</f>
        <v/>
      </c>
      <c r="N296" s="37" t="str">
        <f>IF(B296&lt;&gt;"Subscriber","",IF(AND(B296="Subscriber",otherLoc="No"),workZip,'Entry Tab'!P297))</f>
        <v/>
      </c>
      <c r="O296" s="112"/>
      <c r="P296" s="36" t="str">
        <f t="shared" si="52"/>
        <v/>
      </c>
      <c r="Q296" s="36" t="str">
        <f>IF('Entry Tab'!A297="","",IF(TRIM('Entry Tab'!E297)="","Subscriber",IF(OR(TRIM('Entry Tab'!E297)="Wife",TRIM('Entry Tab'!E297)="Husband"),"Spouse","Child")))</f>
        <v/>
      </c>
      <c r="R296" s="44" t="str">
        <f>IF(B296="","",IF('Entry Tab'!W297&lt;&gt;"",0,IF(Q296="Subscriber",1,IF(Q296="Spouse",1,0.01))))</f>
        <v/>
      </c>
      <c r="S296" s="44" t="str">
        <f t="shared" si="45"/>
        <v/>
      </c>
      <c r="T296" s="44" t="str">
        <f t="shared" si="46"/>
        <v/>
      </c>
      <c r="U296" s="113"/>
      <c r="V296" s="36" t="str">
        <f t="shared" si="53"/>
        <v/>
      </c>
      <c r="W296" s="36" t="str">
        <f>IF('Entry Tab'!A297="","",IF('Entry Tab'!X297&lt;&gt;"","Waive",IF(TRIM('Entry Tab'!E297)="","Subscriber",IF(OR(TRIM('Entry Tab'!E297)="Wife",TRIM('Entry Tab'!E297)="Husband"),"Spouse","Child"))))</f>
        <v/>
      </c>
      <c r="X296" s="44" t="str">
        <f t="shared" si="47"/>
        <v/>
      </c>
      <c r="Y296" s="44" t="str">
        <f t="shared" si="48"/>
        <v/>
      </c>
      <c r="Z296" s="44" t="str">
        <f t="shared" si="49"/>
        <v/>
      </c>
      <c r="AB296" s="36" t="str">
        <f t="shared" si="54"/>
        <v/>
      </c>
      <c r="AC296" s="36" t="str">
        <f>IF('Entry Tab'!A297="","",IF(TRIM('Entry Tab'!E297)="","Subscriber",IF(OR(TRIM('Entry Tab'!E297)="Wife",TRIM('Entry Tab'!E297)="Husband"),"Spouse","Child")))</f>
        <v/>
      </c>
      <c r="AD296" s="44" t="str">
        <f>IF(B296="","",IF('Entry Tab'!AC297="",0,1))</f>
        <v/>
      </c>
      <c r="AE296" s="44" t="str">
        <f t="shared" si="50"/>
        <v/>
      </c>
      <c r="AF296" s="44" t="str">
        <f>IF(AE296="","",IF(AC296&lt;&gt;"Subscriber","",IF('Entry Tab'!AC297="","0",AE296)))</f>
        <v/>
      </c>
    </row>
    <row r="297" spans="1:32" x14ac:dyDescent="0.2">
      <c r="A297" s="36" t="str">
        <f t="shared" si="51"/>
        <v/>
      </c>
      <c r="B297" s="36" t="str">
        <f>IF('Entry Tab'!A298="","",IF(TRIM('Entry Tab'!E298)="","Subscriber",IF(OR(TRIM('Entry Tab'!E298)="Wife",TRIM('Entry Tab'!E298)="Husband"),"Spouse","Child")))</f>
        <v/>
      </c>
      <c r="C297" s="85" t="str">
        <f>IF(TRIM('Entry Tab'!A298)="","",TRIM('Entry Tab'!A298))</f>
        <v/>
      </c>
      <c r="D297" s="85" t="str">
        <f>IF(TRIM('Entry Tab'!A298)="","",TRIM('Entry Tab'!B298))</f>
        <v/>
      </c>
      <c r="E297" s="69" t="str">
        <f>IF(B297="Subscriber",'Entry Tab'!L298,"")</f>
        <v/>
      </c>
      <c r="F297" s="86" t="str">
        <f>IF('Entry Tab'!F298="","",'Entry Tab'!F298)</f>
        <v/>
      </c>
      <c r="G297" s="85" t="str">
        <f>IF(TRIM('Entry Tab'!G298)="","",TRIM('Entry Tab'!G298))</f>
        <v/>
      </c>
      <c r="H297" s="36" t="str">
        <f>IF(TRIM('Entry Tab'!A298)="","",IF(B297&lt;&gt;"Subscriber","",IF(AND(B297="Subscriber",OR(TRIM('Entry Tab'!AO298)&lt;&gt;"",TRIM('Entry Tab'!AN298)&lt;&gt;"",TRIM('Entry Tab'!AP298)&lt;&gt;"")),$AP$1,"0")))</f>
        <v/>
      </c>
      <c r="I297" s="71" t="str">
        <f>IF(TRIM('Entry Tab'!A298)="","","N")</f>
        <v/>
      </c>
      <c r="J297" s="42" t="str">
        <f>IF(B297&lt;&gt;"Subscriber","",IF('Entry Tab'!W298="",'QRS Subscriber Census Converter'!T297,IF('Entry Tab'!W298="Spousal Coverage",8,IF('Entry Tab'!W298="Medicare",11,IF('Entry Tab'!W298="Health coverage through another job",9,IF(OR('Entry Tab'!W298="Do not want",'Entry Tab'!W298="Other (provide reason here)"),12,10))))))</f>
        <v/>
      </c>
      <c r="K297" s="42" t="str">
        <f>IF(TRIM('Entry Tab'!A298)="","",IF(B297&lt;&gt;"Subscriber","",IF(AND(B297="Subscriber",dental="No"),13,IF(TRIM('Entry Tab'!X298)&lt;&gt;"",IF('Entry Tab'!X298="Spousal Coverage",8,13),IF(Z297="","",Z297)))))</f>
        <v/>
      </c>
      <c r="L297" s="36" t="str">
        <f t="shared" si="44"/>
        <v/>
      </c>
      <c r="M297" s="36" t="str">
        <f>IF(B297&lt;&gt;"Subscriber","",IF(disability="No",0,IF(AND(B297="Subscriber",'Entry Tab'!AE298&lt;&gt;""),1,0)))</f>
        <v/>
      </c>
      <c r="N297" s="37" t="str">
        <f>IF(B297&lt;&gt;"Subscriber","",IF(AND(B297="Subscriber",otherLoc="No"),workZip,'Entry Tab'!P298))</f>
        <v/>
      </c>
      <c r="O297" s="112"/>
      <c r="P297" s="36" t="str">
        <f t="shared" si="52"/>
        <v/>
      </c>
      <c r="Q297" s="36" t="str">
        <f>IF('Entry Tab'!A298="","",IF(TRIM('Entry Tab'!E298)="","Subscriber",IF(OR(TRIM('Entry Tab'!E298)="Wife",TRIM('Entry Tab'!E298)="Husband"),"Spouse","Child")))</f>
        <v/>
      </c>
      <c r="R297" s="44" t="str">
        <f>IF(B297="","",IF('Entry Tab'!W298&lt;&gt;"",0,IF(Q297="Subscriber",1,IF(Q297="Spouse",1,0.01))))</f>
        <v/>
      </c>
      <c r="S297" s="44" t="str">
        <f t="shared" si="45"/>
        <v/>
      </c>
      <c r="T297" s="44" t="str">
        <f t="shared" si="46"/>
        <v/>
      </c>
      <c r="U297" s="113"/>
      <c r="V297" s="36" t="str">
        <f t="shared" si="53"/>
        <v/>
      </c>
      <c r="W297" s="36" t="str">
        <f>IF('Entry Tab'!A298="","",IF('Entry Tab'!X298&lt;&gt;"","Waive",IF(TRIM('Entry Tab'!E298)="","Subscriber",IF(OR(TRIM('Entry Tab'!E298)="Wife",TRIM('Entry Tab'!E298)="Husband"),"Spouse","Child"))))</f>
        <v/>
      </c>
      <c r="X297" s="44" t="str">
        <f t="shared" si="47"/>
        <v/>
      </c>
      <c r="Y297" s="44" t="str">
        <f t="shared" si="48"/>
        <v/>
      </c>
      <c r="Z297" s="44" t="str">
        <f t="shared" si="49"/>
        <v/>
      </c>
      <c r="AB297" s="36" t="str">
        <f t="shared" si="54"/>
        <v/>
      </c>
      <c r="AC297" s="36" t="str">
        <f>IF('Entry Tab'!A298="","",IF(TRIM('Entry Tab'!E298)="","Subscriber",IF(OR(TRIM('Entry Tab'!E298)="Wife",TRIM('Entry Tab'!E298)="Husband"),"Spouse","Child")))</f>
        <v/>
      </c>
      <c r="AD297" s="44" t="str">
        <f>IF(B297="","",IF('Entry Tab'!AC298="",0,1))</f>
        <v/>
      </c>
      <c r="AE297" s="44" t="str">
        <f t="shared" si="50"/>
        <v/>
      </c>
      <c r="AF297" s="44" t="str">
        <f>IF(AE297="","",IF(AC297&lt;&gt;"Subscriber","",IF('Entry Tab'!AC298="","0",AE297)))</f>
        <v/>
      </c>
    </row>
    <row r="298" spans="1:32" x14ac:dyDescent="0.2">
      <c r="A298" s="36" t="str">
        <f t="shared" si="51"/>
        <v/>
      </c>
      <c r="B298" s="36" t="str">
        <f>IF('Entry Tab'!A299="","",IF(TRIM('Entry Tab'!E299)="","Subscriber",IF(OR(TRIM('Entry Tab'!E299)="Wife",TRIM('Entry Tab'!E299)="Husband"),"Spouse","Child")))</f>
        <v/>
      </c>
      <c r="C298" s="85" t="str">
        <f>IF(TRIM('Entry Tab'!A299)="","",TRIM('Entry Tab'!A299))</f>
        <v/>
      </c>
      <c r="D298" s="85" t="str">
        <f>IF(TRIM('Entry Tab'!A299)="","",TRIM('Entry Tab'!B299))</f>
        <v/>
      </c>
      <c r="E298" s="69" t="str">
        <f>IF(B298="Subscriber",'Entry Tab'!L299,"")</f>
        <v/>
      </c>
      <c r="F298" s="86" t="str">
        <f>IF('Entry Tab'!F299="","",'Entry Tab'!F299)</f>
        <v/>
      </c>
      <c r="G298" s="85" t="str">
        <f>IF(TRIM('Entry Tab'!G299)="","",TRIM('Entry Tab'!G299))</f>
        <v/>
      </c>
      <c r="H298" s="36" t="str">
        <f>IF(TRIM('Entry Tab'!A299)="","",IF(B298&lt;&gt;"Subscriber","",IF(AND(B298="Subscriber",OR(TRIM('Entry Tab'!AO299)&lt;&gt;"",TRIM('Entry Tab'!AN299)&lt;&gt;"",TRIM('Entry Tab'!AP299)&lt;&gt;"")),$AP$1,"0")))</f>
        <v/>
      </c>
      <c r="I298" s="71" t="str">
        <f>IF(TRIM('Entry Tab'!A299)="","","N")</f>
        <v/>
      </c>
      <c r="J298" s="42" t="str">
        <f>IF(B298&lt;&gt;"Subscriber","",IF('Entry Tab'!W299="",'QRS Subscriber Census Converter'!T298,IF('Entry Tab'!W299="Spousal Coverage",8,IF('Entry Tab'!W299="Medicare",11,IF('Entry Tab'!W299="Health coverage through another job",9,IF(OR('Entry Tab'!W299="Do not want",'Entry Tab'!W299="Other (provide reason here)"),12,10))))))</f>
        <v/>
      </c>
      <c r="K298" s="42" t="str">
        <f>IF(TRIM('Entry Tab'!A299)="","",IF(B298&lt;&gt;"Subscriber","",IF(AND(B298="Subscriber",dental="No"),13,IF(TRIM('Entry Tab'!X299)&lt;&gt;"",IF('Entry Tab'!X299="Spousal Coverage",8,13),IF(Z298="","",Z298)))))</f>
        <v/>
      </c>
      <c r="L298" s="36" t="str">
        <f t="shared" si="44"/>
        <v/>
      </c>
      <c r="M298" s="36" t="str">
        <f>IF(B298&lt;&gt;"Subscriber","",IF(disability="No",0,IF(AND(B298="Subscriber",'Entry Tab'!AE299&lt;&gt;""),1,0)))</f>
        <v/>
      </c>
      <c r="N298" s="37" t="str">
        <f>IF(B298&lt;&gt;"Subscriber","",IF(AND(B298="Subscriber",otherLoc="No"),workZip,'Entry Tab'!P299))</f>
        <v/>
      </c>
      <c r="O298" s="112"/>
      <c r="P298" s="36" t="str">
        <f t="shared" si="52"/>
        <v/>
      </c>
      <c r="Q298" s="36" t="str">
        <f>IF('Entry Tab'!A299="","",IF(TRIM('Entry Tab'!E299)="","Subscriber",IF(OR(TRIM('Entry Tab'!E299)="Wife",TRIM('Entry Tab'!E299)="Husband"),"Spouse","Child")))</f>
        <v/>
      </c>
      <c r="R298" s="44" t="str">
        <f>IF(B298="","",IF('Entry Tab'!W299&lt;&gt;"",0,IF(Q298="Subscriber",1,IF(Q298="Spouse",1,0.01))))</f>
        <v/>
      </c>
      <c r="S298" s="44" t="str">
        <f t="shared" si="45"/>
        <v/>
      </c>
      <c r="T298" s="44" t="str">
        <f t="shared" si="46"/>
        <v/>
      </c>
      <c r="U298" s="113"/>
      <c r="V298" s="36" t="str">
        <f t="shared" si="53"/>
        <v/>
      </c>
      <c r="W298" s="36" t="str">
        <f>IF('Entry Tab'!A299="","",IF('Entry Tab'!X299&lt;&gt;"","Waive",IF(TRIM('Entry Tab'!E299)="","Subscriber",IF(OR(TRIM('Entry Tab'!E299)="Wife",TRIM('Entry Tab'!E299)="Husband"),"Spouse","Child"))))</f>
        <v/>
      </c>
      <c r="X298" s="44" t="str">
        <f t="shared" si="47"/>
        <v/>
      </c>
      <c r="Y298" s="44" t="str">
        <f t="shared" si="48"/>
        <v/>
      </c>
      <c r="Z298" s="44" t="str">
        <f t="shared" si="49"/>
        <v/>
      </c>
      <c r="AB298" s="36" t="str">
        <f t="shared" si="54"/>
        <v/>
      </c>
      <c r="AC298" s="36" t="str">
        <f>IF('Entry Tab'!A299="","",IF(TRIM('Entry Tab'!E299)="","Subscriber",IF(OR(TRIM('Entry Tab'!E299)="Wife",TRIM('Entry Tab'!E299)="Husband"),"Spouse","Child")))</f>
        <v/>
      </c>
      <c r="AD298" s="44" t="str">
        <f>IF(B298="","",IF('Entry Tab'!AC299="",0,1))</f>
        <v/>
      </c>
      <c r="AE298" s="44" t="str">
        <f t="shared" si="50"/>
        <v/>
      </c>
      <c r="AF298" s="44" t="str">
        <f>IF(AE298="","",IF(AC298&lt;&gt;"Subscriber","",IF('Entry Tab'!AC299="","0",AE298)))</f>
        <v/>
      </c>
    </row>
    <row r="299" spans="1:32" x14ac:dyDescent="0.2">
      <c r="A299" s="36" t="str">
        <f t="shared" si="51"/>
        <v/>
      </c>
      <c r="B299" s="36" t="str">
        <f>IF('Entry Tab'!A300="","",IF(TRIM('Entry Tab'!E300)="","Subscriber",IF(OR(TRIM('Entry Tab'!E300)="Wife",TRIM('Entry Tab'!E300)="Husband"),"Spouse","Child")))</f>
        <v/>
      </c>
      <c r="C299" s="85" t="str">
        <f>IF(TRIM('Entry Tab'!A300)="","",TRIM('Entry Tab'!A300))</f>
        <v/>
      </c>
      <c r="D299" s="85" t="str">
        <f>IF(TRIM('Entry Tab'!A300)="","",TRIM('Entry Tab'!B300))</f>
        <v/>
      </c>
      <c r="E299" s="69" t="str">
        <f>IF(B299="Subscriber",'Entry Tab'!L300,"")</f>
        <v/>
      </c>
      <c r="F299" s="86" t="str">
        <f>IF('Entry Tab'!F300="","",'Entry Tab'!F300)</f>
        <v/>
      </c>
      <c r="G299" s="85" t="str">
        <f>IF(TRIM('Entry Tab'!G300)="","",TRIM('Entry Tab'!G300))</f>
        <v/>
      </c>
      <c r="H299" s="36" t="str">
        <f>IF(TRIM('Entry Tab'!A300)="","",IF(B299&lt;&gt;"Subscriber","",IF(AND(B299="Subscriber",OR(TRIM('Entry Tab'!AO300)&lt;&gt;"",TRIM('Entry Tab'!AN300)&lt;&gt;"",TRIM('Entry Tab'!AP300)&lt;&gt;"")),$AP$1,"0")))</f>
        <v/>
      </c>
      <c r="I299" s="71" t="str">
        <f>IF(TRIM('Entry Tab'!A300)="","","N")</f>
        <v/>
      </c>
      <c r="J299" s="42" t="str">
        <f>IF(B299&lt;&gt;"Subscriber","",IF('Entry Tab'!W300="",'QRS Subscriber Census Converter'!T299,IF('Entry Tab'!W300="Spousal Coverage",8,IF('Entry Tab'!W300="Medicare",11,IF('Entry Tab'!W300="Health coverage through another job",9,IF(OR('Entry Tab'!W300="Do not want",'Entry Tab'!W300="Other (provide reason here)"),12,10))))))</f>
        <v/>
      </c>
      <c r="K299" s="42" t="str">
        <f>IF(TRIM('Entry Tab'!A300)="","",IF(B299&lt;&gt;"Subscriber","",IF(AND(B299="Subscriber",dental="No"),13,IF(TRIM('Entry Tab'!X300)&lt;&gt;"",IF('Entry Tab'!X300="Spousal Coverage",8,13),IF(Z299="","",Z299)))))</f>
        <v/>
      </c>
      <c r="L299" s="36" t="str">
        <f t="shared" si="44"/>
        <v/>
      </c>
      <c r="M299" s="36" t="str">
        <f>IF(B299&lt;&gt;"Subscriber","",IF(disability="No",0,IF(AND(B299="Subscriber",'Entry Tab'!AE300&lt;&gt;""),1,0)))</f>
        <v/>
      </c>
      <c r="N299" s="37" t="str">
        <f>IF(B299&lt;&gt;"Subscriber","",IF(AND(B299="Subscriber",otherLoc="No"),workZip,'Entry Tab'!P300))</f>
        <v/>
      </c>
      <c r="O299" s="112"/>
      <c r="P299" s="36" t="str">
        <f t="shared" si="52"/>
        <v/>
      </c>
      <c r="Q299" s="36" t="str">
        <f>IF('Entry Tab'!A300="","",IF(TRIM('Entry Tab'!E300)="","Subscriber",IF(OR(TRIM('Entry Tab'!E300)="Wife",TRIM('Entry Tab'!E300)="Husband"),"Spouse","Child")))</f>
        <v/>
      </c>
      <c r="R299" s="44" t="str">
        <f>IF(B299="","",IF('Entry Tab'!W300&lt;&gt;"",0,IF(Q299="Subscriber",1,IF(Q299="Spouse",1,0.01))))</f>
        <v/>
      </c>
      <c r="S299" s="44" t="str">
        <f t="shared" si="45"/>
        <v/>
      </c>
      <c r="T299" s="44" t="str">
        <f t="shared" si="46"/>
        <v/>
      </c>
      <c r="U299" s="113"/>
      <c r="V299" s="36" t="str">
        <f t="shared" si="53"/>
        <v/>
      </c>
      <c r="W299" s="36" t="str">
        <f>IF('Entry Tab'!A300="","",IF('Entry Tab'!X300&lt;&gt;"","Waive",IF(TRIM('Entry Tab'!E300)="","Subscriber",IF(OR(TRIM('Entry Tab'!E300)="Wife",TRIM('Entry Tab'!E300)="Husband"),"Spouse","Child"))))</f>
        <v/>
      </c>
      <c r="X299" s="44" t="str">
        <f t="shared" si="47"/>
        <v/>
      </c>
      <c r="Y299" s="44" t="str">
        <f t="shared" si="48"/>
        <v/>
      </c>
      <c r="Z299" s="44" t="str">
        <f t="shared" si="49"/>
        <v/>
      </c>
      <c r="AB299" s="36" t="str">
        <f t="shared" si="54"/>
        <v/>
      </c>
      <c r="AC299" s="36" t="str">
        <f>IF('Entry Tab'!A300="","",IF(TRIM('Entry Tab'!E300)="","Subscriber",IF(OR(TRIM('Entry Tab'!E300)="Wife",TRIM('Entry Tab'!E300)="Husband"),"Spouse","Child")))</f>
        <v/>
      </c>
      <c r="AD299" s="44" t="str">
        <f>IF(B299="","",IF('Entry Tab'!AC300="",0,1))</f>
        <v/>
      </c>
      <c r="AE299" s="44" t="str">
        <f t="shared" si="50"/>
        <v/>
      </c>
      <c r="AF299" s="44" t="str">
        <f>IF(AE299="","",IF(AC299&lt;&gt;"Subscriber","",IF('Entry Tab'!AC300="","0",AE299)))</f>
        <v/>
      </c>
    </row>
    <row r="300" spans="1:32" x14ac:dyDescent="0.2">
      <c r="A300" s="36" t="str">
        <f t="shared" si="51"/>
        <v/>
      </c>
      <c r="B300" s="36" t="str">
        <f>IF('Entry Tab'!A301="","",IF(TRIM('Entry Tab'!E301)="","Subscriber",IF(OR(TRIM('Entry Tab'!E301)="Wife",TRIM('Entry Tab'!E301)="Husband"),"Spouse","Child")))</f>
        <v/>
      </c>
      <c r="C300" s="85" t="str">
        <f>IF(TRIM('Entry Tab'!A301)="","",TRIM('Entry Tab'!A301))</f>
        <v/>
      </c>
      <c r="D300" s="85" t="str">
        <f>IF(TRIM('Entry Tab'!A301)="","",TRIM('Entry Tab'!B301))</f>
        <v/>
      </c>
      <c r="E300" s="69" t="str">
        <f>IF(B300="Subscriber",'Entry Tab'!L301,"")</f>
        <v/>
      </c>
      <c r="F300" s="86" t="str">
        <f>IF('Entry Tab'!F301="","",'Entry Tab'!F301)</f>
        <v/>
      </c>
      <c r="G300" s="85" t="str">
        <f>IF(TRIM('Entry Tab'!G301)="","",TRIM('Entry Tab'!G301))</f>
        <v/>
      </c>
      <c r="H300" s="36" t="str">
        <f>IF(TRIM('Entry Tab'!A301)="","",IF(B300&lt;&gt;"Subscriber","",IF(AND(B300="Subscriber",OR(TRIM('Entry Tab'!AO301)&lt;&gt;"",TRIM('Entry Tab'!AN301)&lt;&gt;"",TRIM('Entry Tab'!AP301)&lt;&gt;"")),$AP$1,"0")))</f>
        <v/>
      </c>
      <c r="I300" s="71" t="str">
        <f>IF(TRIM('Entry Tab'!A301)="","","N")</f>
        <v/>
      </c>
      <c r="J300" s="42" t="str">
        <f>IF(B300&lt;&gt;"Subscriber","",IF('Entry Tab'!W301="",'QRS Subscriber Census Converter'!T300,IF('Entry Tab'!W301="Spousal Coverage",8,IF('Entry Tab'!W301="Medicare",11,IF('Entry Tab'!W301="Health coverage through another job",9,IF(OR('Entry Tab'!W301="Do not want",'Entry Tab'!W301="Other (provide reason here)"),12,10))))))</f>
        <v/>
      </c>
      <c r="K300" s="42" t="str">
        <f>IF(TRIM('Entry Tab'!A301)="","",IF(B300&lt;&gt;"Subscriber","",IF(AND(B300="Subscriber",dental="No"),13,IF(TRIM('Entry Tab'!X301)&lt;&gt;"",IF('Entry Tab'!X301="Spousal Coverage",8,13),IF(Z300="","",Z300)))))</f>
        <v/>
      </c>
      <c r="L300" s="36" t="str">
        <f t="shared" si="44"/>
        <v/>
      </c>
      <c r="M300" s="36" t="str">
        <f>IF(B300&lt;&gt;"Subscriber","",IF(disability="No",0,IF(AND(B300="Subscriber",'Entry Tab'!AE301&lt;&gt;""),1,0)))</f>
        <v/>
      </c>
      <c r="N300" s="37" t="str">
        <f>IF(B300&lt;&gt;"Subscriber","",IF(AND(B300="Subscriber",otherLoc="No"),workZip,'Entry Tab'!P301))</f>
        <v/>
      </c>
      <c r="O300" s="112"/>
      <c r="P300" s="36" t="str">
        <f t="shared" si="52"/>
        <v/>
      </c>
      <c r="Q300" s="36" t="str">
        <f>IF('Entry Tab'!A301="","",IF(TRIM('Entry Tab'!E301)="","Subscriber",IF(OR(TRIM('Entry Tab'!E301)="Wife",TRIM('Entry Tab'!E301)="Husband"),"Spouse","Child")))</f>
        <v/>
      </c>
      <c r="R300" s="44" t="str">
        <f>IF(B300="","",IF('Entry Tab'!W301&lt;&gt;"",0,IF(Q300="Subscriber",1,IF(Q300="Spouse",1,0.01))))</f>
        <v/>
      </c>
      <c r="S300" s="44" t="str">
        <f t="shared" si="45"/>
        <v/>
      </c>
      <c r="T300" s="44" t="str">
        <f t="shared" si="46"/>
        <v/>
      </c>
      <c r="U300" s="113"/>
      <c r="V300" s="36" t="str">
        <f t="shared" si="53"/>
        <v/>
      </c>
      <c r="W300" s="36" t="str">
        <f>IF('Entry Tab'!A301="","",IF('Entry Tab'!X301&lt;&gt;"","Waive",IF(TRIM('Entry Tab'!E301)="","Subscriber",IF(OR(TRIM('Entry Tab'!E301)="Wife",TRIM('Entry Tab'!E301)="Husband"),"Spouse","Child"))))</f>
        <v/>
      </c>
      <c r="X300" s="44" t="str">
        <f t="shared" si="47"/>
        <v/>
      </c>
      <c r="Y300" s="44" t="str">
        <f t="shared" si="48"/>
        <v/>
      </c>
      <c r="Z300" s="44" t="str">
        <f t="shared" si="49"/>
        <v/>
      </c>
      <c r="AB300" s="36" t="str">
        <f t="shared" si="54"/>
        <v/>
      </c>
      <c r="AC300" s="36" t="str">
        <f>IF('Entry Tab'!A301="","",IF(TRIM('Entry Tab'!E301)="","Subscriber",IF(OR(TRIM('Entry Tab'!E301)="Wife",TRIM('Entry Tab'!E301)="Husband"),"Spouse","Child")))</f>
        <v/>
      </c>
      <c r="AD300" s="44" t="str">
        <f>IF(B300="","",IF('Entry Tab'!AC301="",0,1))</f>
        <v/>
      </c>
      <c r="AE300" s="44" t="str">
        <f t="shared" si="50"/>
        <v/>
      </c>
      <c r="AF300" s="44" t="str">
        <f>IF(AE300="","",IF(AC300&lt;&gt;"Subscriber","",IF('Entry Tab'!AC301="","0",AE300)))</f>
        <v/>
      </c>
    </row>
    <row r="301" spans="1:32" x14ac:dyDescent="0.2">
      <c r="A301" s="36" t="str">
        <f t="shared" si="51"/>
        <v/>
      </c>
      <c r="B301" s="36" t="str">
        <f>IF('Entry Tab'!A302="","",IF(TRIM('Entry Tab'!E302)="","Subscriber",IF(OR(TRIM('Entry Tab'!E302)="Wife",TRIM('Entry Tab'!E302)="Husband"),"Spouse","Child")))</f>
        <v/>
      </c>
      <c r="C301" s="85" t="str">
        <f>IF(TRIM('Entry Tab'!A302)="","",TRIM('Entry Tab'!A302))</f>
        <v/>
      </c>
      <c r="D301" s="85" t="str">
        <f>IF(TRIM('Entry Tab'!A302)="","",TRIM('Entry Tab'!B302))</f>
        <v/>
      </c>
      <c r="E301" s="69" t="str">
        <f>IF(B301="Subscriber",'Entry Tab'!L302,"")</f>
        <v/>
      </c>
      <c r="F301" s="86" t="str">
        <f>IF('Entry Tab'!F302="","",'Entry Tab'!F302)</f>
        <v/>
      </c>
      <c r="G301" s="85" t="str">
        <f>IF(TRIM('Entry Tab'!G302)="","",TRIM('Entry Tab'!G302))</f>
        <v/>
      </c>
      <c r="H301" s="36" t="str">
        <f>IF(TRIM('Entry Tab'!A302)="","",IF(B301&lt;&gt;"Subscriber","",IF(AND(B301="Subscriber",OR(TRIM('Entry Tab'!AO302)&lt;&gt;"",TRIM('Entry Tab'!AN302)&lt;&gt;"",TRIM('Entry Tab'!AP302)&lt;&gt;"")),$AP$1,"0")))</f>
        <v/>
      </c>
      <c r="I301" s="71" t="str">
        <f>IF(TRIM('Entry Tab'!A302)="","","N")</f>
        <v/>
      </c>
      <c r="J301" s="42" t="str">
        <f>IF(B301&lt;&gt;"Subscriber","",IF('Entry Tab'!W302="",'QRS Subscriber Census Converter'!T301,IF('Entry Tab'!W302="Spousal Coverage",8,IF('Entry Tab'!W302="Medicare",11,IF('Entry Tab'!W302="Health coverage through another job",9,IF(OR('Entry Tab'!W302="Do not want",'Entry Tab'!W302="Other (provide reason here)"),12,10))))))</f>
        <v/>
      </c>
      <c r="K301" s="42" t="str">
        <f>IF(TRIM('Entry Tab'!A302)="","",IF(B301&lt;&gt;"Subscriber","",IF(AND(B301="Subscriber",dental="No"),13,IF(TRIM('Entry Tab'!X302)&lt;&gt;"",IF('Entry Tab'!X302="Spousal Coverage",8,13),IF(Z301="","",Z301)))))</f>
        <v/>
      </c>
      <c r="L301" s="36" t="str">
        <f t="shared" si="44"/>
        <v/>
      </c>
      <c r="M301" s="36" t="str">
        <f>IF(B301&lt;&gt;"Subscriber","",IF(disability="No",0,IF(AND(B301="Subscriber",'Entry Tab'!AE302&lt;&gt;""),1,0)))</f>
        <v/>
      </c>
      <c r="N301" s="37" t="str">
        <f>IF(B301&lt;&gt;"Subscriber","",IF(AND(B301="Subscriber",otherLoc="No"),workZip,'Entry Tab'!P302))</f>
        <v/>
      </c>
      <c r="O301" s="112"/>
      <c r="P301" s="36" t="str">
        <f t="shared" si="52"/>
        <v/>
      </c>
      <c r="Q301" s="36" t="str">
        <f>IF('Entry Tab'!A302="","",IF(TRIM('Entry Tab'!E302)="","Subscriber",IF(OR(TRIM('Entry Tab'!E302)="Wife",TRIM('Entry Tab'!E302)="Husband"),"Spouse","Child")))</f>
        <v/>
      </c>
      <c r="R301" s="44" t="str">
        <f>IF(B301="","",IF('Entry Tab'!W302&lt;&gt;"",0,IF(Q301="Subscriber",1,IF(Q301="Spouse",1,0.01))))</f>
        <v/>
      </c>
      <c r="S301" s="44" t="str">
        <f t="shared" si="45"/>
        <v/>
      </c>
      <c r="T301" s="44" t="str">
        <f t="shared" si="46"/>
        <v/>
      </c>
      <c r="U301" s="113"/>
      <c r="V301" s="36" t="str">
        <f t="shared" si="53"/>
        <v/>
      </c>
      <c r="W301" s="36" t="str">
        <f>IF('Entry Tab'!A302="","",IF('Entry Tab'!X302&lt;&gt;"","Waive",IF(TRIM('Entry Tab'!E302)="","Subscriber",IF(OR(TRIM('Entry Tab'!E302)="Wife",TRIM('Entry Tab'!E302)="Husband"),"Spouse","Child"))))</f>
        <v/>
      </c>
      <c r="X301" s="44" t="str">
        <f t="shared" si="47"/>
        <v/>
      </c>
      <c r="Y301" s="44" t="str">
        <f t="shared" si="48"/>
        <v/>
      </c>
      <c r="Z301" s="44" t="str">
        <f t="shared" si="49"/>
        <v/>
      </c>
      <c r="AB301" s="36" t="str">
        <f t="shared" si="54"/>
        <v/>
      </c>
      <c r="AC301" s="36" t="str">
        <f>IF('Entry Tab'!A302="","",IF(TRIM('Entry Tab'!E302)="","Subscriber",IF(OR(TRIM('Entry Tab'!E302)="Wife",TRIM('Entry Tab'!E302)="Husband"),"Spouse","Child")))</f>
        <v/>
      </c>
      <c r="AD301" s="44" t="str">
        <f>IF(B301="","",IF('Entry Tab'!AC302="",0,1))</f>
        <v/>
      </c>
      <c r="AE301" s="44" t="str">
        <f t="shared" si="50"/>
        <v/>
      </c>
      <c r="AF301" s="44" t="str">
        <f>IF(AE301="","",IF(AC301&lt;&gt;"Subscriber","",IF('Entry Tab'!AC302="","0",AE301)))</f>
        <v/>
      </c>
    </row>
    <row r="302" spans="1:32" x14ac:dyDescent="0.2">
      <c r="A302" s="36" t="str">
        <f t="shared" si="51"/>
        <v/>
      </c>
      <c r="B302" s="36" t="str">
        <f>IF('Entry Tab'!A303="","",IF(TRIM('Entry Tab'!E303)="","Subscriber",IF(OR(TRIM('Entry Tab'!E303)="Wife",TRIM('Entry Tab'!E303)="Husband"),"Spouse","Child")))</f>
        <v/>
      </c>
      <c r="C302" s="85" t="str">
        <f>IF(TRIM('Entry Tab'!A303)="","",TRIM('Entry Tab'!A303))</f>
        <v/>
      </c>
      <c r="D302" s="85" t="str">
        <f>IF(TRIM('Entry Tab'!A303)="","",TRIM('Entry Tab'!B303))</f>
        <v/>
      </c>
      <c r="E302" s="69" t="str">
        <f>IF(B302="Subscriber",'Entry Tab'!L303,"")</f>
        <v/>
      </c>
      <c r="F302" s="86" t="str">
        <f>IF('Entry Tab'!F303="","",'Entry Tab'!F303)</f>
        <v/>
      </c>
      <c r="G302" s="85" t="str">
        <f>IF(TRIM('Entry Tab'!G303)="","",TRIM('Entry Tab'!G303))</f>
        <v/>
      </c>
      <c r="H302" s="36" t="str">
        <f>IF(TRIM('Entry Tab'!A303)="","",IF(B302&lt;&gt;"Subscriber","",IF(AND(B302="Subscriber",OR(TRIM('Entry Tab'!AO303)&lt;&gt;"",TRIM('Entry Tab'!AN303)&lt;&gt;"",TRIM('Entry Tab'!AP303)&lt;&gt;"")),$AP$1,"0")))</f>
        <v/>
      </c>
      <c r="I302" s="71" t="str">
        <f>IF(TRIM('Entry Tab'!A303)="","","N")</f>
        <v/>
      </c>
      <c r="J302" s="42" t="str">
        <f>IF(B302&lt;&gt;"Subscriber","",IF('Entry Tab'!W303="",'QRS Subscriber Census Converter'!T302,IF('Entry Tab'!W303="Spousal Coverage",8,IF('Entry Tab'!W303="Medicare",11,IF('Entry Tab'!W303="Health coverage through another job",9,IF(OR('Entry Tab'!W303="Do not want",'Entry Tab'!W303="Other (provide reason here)"),12,10))))))</f>
        <v/>
      </c>
      <c r="K302" s="42" t="str">
        <f>IF(TRIM('Entry Tab'!A303)="","",IF(B302&lt;&gt;"Subscriber","",IF(AND(B302="Subscriber",dental="No"),13,IF(TRIM('Entry Tab'!X303)&lt;&gt;"",IF('Entry Tab'!X303="Spousal Coverage",8,13),IF(Z302="","",Z302)))))</f>
        <v/>
      </c>
      <c r="L302" s="36" t="str">
        <f t="shared" si="44"/>
        <v/>
      </c>
      <c r="M302" s="36" t="str">
        <f>IF(B302&lt;&gt;"Subscriber","",IF(disability="No",0,IF(AND(B302="Subscriber",'Entry Tab'!AE303&lt;&gt;""),1,0)))</f>
        <v/>
      </c>
      <c r="N302" s="37" t="str">
        <f>IF(B302&lt;&gt;"Subscriber","",IF(AND(B302="Subscriber",otherLoc="No"),workZip,'Entry Tab'!P303))</f>
        <v/>
      </c>
      <c r="O302" s="112"/>
      <c r="P302" s="36" t="str">
        <f t="shared" si="52"/>
        <v/>
      </c>
      <c r="Q302" s="36" t="str">
        <f>IF('Entry Tab'!A303="","",IF(TRIM('Entry Tab'!E303)="","Subscriber",IF(OR(TRIM('Entry Tab'!E303)="Wife",TRIM('Entry Tab'!E303)="Husband"),"Spouse","Child")))</f>
        <v/>
      </c>
      <c r="R302" s="44" t="str">
        <f>IF(B302="","",IF('Entry Tab'!W303&lt;&gt;"",0,IF(Q302="Subscriber",1,IF(Q302="Spouse",1,0.01))))</f>
        <v/>
      </c>
      <c r="S302" s="44" t="str">
        <f t="shared" si="45"/>
        <v/>
      </c>
      <c r="T302" s="44" t="str">
        <f t="shared" si="46"/>
        <v/>
      </c>
      <c r="U302" s="113"/>
      <c r="V302" s="36" t="str">
        <f t="shared" si="53"/>
        <v/>
      </c>
      <c r="W302" s="36" t="str">
        <f>IF('Entry Tab'!A303="","",IF('Entry Tab'!X303&lt;&gt;"","Waive",IF(TRIM('Entry Tab'!E303)="","Subscriber",IF(OR(TRIM('Entry Tab'!E303)="Wife",TRIM('Entry Tab'!E303)="Husband"),"Spouse","Child"))))</f>
        <v/>
      </c>
      <c r="X302" s="44" t="str">
        <f t="shared" si="47"/>
        <v/>
      </c>
      <c r="Y302" s="44" t="str">
        <f t="shared" si="48"/>
        <v/>
      </c>
      <c r="Z302" s="44" t="str">
        <f t="shared" si="49"/>
        <v/>
      </c>
      <c r="AB302" s="36" t="str">
        <f t="shared" si="54"/>
        <v/>
      </c>
      <c r="AC302" s="36" t="str">
        <f>IF('Entry Tab'!A303="","",IF(TRIM('Entry Tab'!E303)="","Subscriber",IF(OR(TRIM('Entry Tab'!E303)="Wife",TRIM('Entry Tab'!E303)="Husband"),"Spouse","Child")))</f>
        <v/>
      </c>
      <c r="AD302" s="44" t="str">
        <f>IF(B302="","",IF('Entry Tab'!AC303="",0,1))</f>
        <v/>
      </c>
      <c r="AE302" s="44" t="str">
        <f t="shared" si="50"/>
        <v/>
      </c>
      <c r="AF302" s="44" t="str">
        <f>IF(AE302="","",IF(AC302&lt;&gt;"Subscriber","",IF('Entry Tab'!AC303="","0",AE302)))</f>
        <v/>
      </c>
    </row>
    <row r="303" spans="1:32" x14ac:dyDescent="0.2">
      <c r="A303" s="36" t="str">
        <f t="shared" si="51"/>
        <v/>
      </c>
      <c r="B303" s="36" t="str">
        <f>IF('Entry Tab'!A304="","",IF(TRIM('Entry Tab'!E304)="","Subscriber",IF(OR(TRIM('Entry Tab'!E304)="Wife",TRIM('Entry Tab'!E304)="Husband"),"Spouse","Child")))</f>
        <v/>
      </c>
      <c r="C303" s="85" t="str">
        <f>IF(TRIM('Entry Tab'!A304)="","",TRIM('Entry Tab'!A304))</f>
        <v/>
      </c>
      <c r="D303" s="85" t="str">
        <f>IF(TRIM('Entry Tab'!A304)="","",TRIM('Entry Tab'!B304))</f>
        <v/>
      </c>
      <c r="E303" s="69" t="str">
        <f>IF(B303="Subscriber",'Entry Tab'!L304,"")</f>
        <v/>
      </c>
      <c r="F303" s="86" t="str">
        <f>IF('Entry Tab'!F304="","",'Entry Tab'!F304)</f>
        <v/>
      </c>
      <c r="G303" s="85" t="str">
        <f>IF(TRIM('Entry Tab'!G304)="","",TRIM('Entry Tab'!G304))</f>
        <v/>
      </c>
      <c r="H303" s="36" t="str">
        <f>IF(TRIM('Entry Tab'!A304)="","",IF(B303&lt;&gt;"Subscriber","",IF(AND(B303="Subscriber",OR(TRIM('Entry Tab'!AO304)&lt;&gt;"",TRIM('Entry Tab'!AN304)&lt;&gt;"",TRIM('Entry Tab'!AP304)&lt;&gt;"")),$AP$1,"0")))</f>
        <v/>
      </c>
      <c r="I303" s="71" t="str">
        <f>IF(TRIM('Entry Tab'!A304)="","","N")</f>
        <v/>
      </c>
      <c r="J303" s="42" t="str">
        <f>IF(B303&lt;&gt;"Subscriber","",IF('Entry Tab'!W304="",'QRS Subscriber Census Converter'!T303,IF('Entry Tab'!W304="Spousal Coverage",8,IF('Entry Tab'!W304="Medicare",11,IF('Entry Tab'!W304="Health coverage through another job",9,IF(OR('Entry Tab'!W304="Do not want",'Entry Tab'!W304="Other (provide reason here)"),12,10))))))</f>
        <v/>
      </c>
      <c r="K303" s="42" t="str">
        <f>IF(TRIM('Entry Tab'!A304)="","",IF(B303&lt;&gt;"Subscriber","",IF(AND(B303="Subscriber",dental="No"),13,IF(TRIM('Entry Tab'!X304)&lt;&gt;"",IF('Entry Tab'!X304="Spousal Coverage",8,13),IF(Z303="","",Z303)))))</f>
        <v/>
      </c>
      <c r="L303" s="36" t="str">
        <f t="shared" si="44"/>
        <v/>
      </c>
      <c r="M303" s="36" t="str">
        <f>IF(B303&lt;&gt;"Subscriber","",IF(disability="No",0,IF(AND(B303="Subscriber",'Entry Tab'!AE304&lt;&gt;""),1,0)))</f>
        <v/>
      </c>
      <c r="N303" s="37" t="str">
        <f>IF(B303&lt;&gt;"Subscriber","",IF(AND(B303="Subscriber",otherLoc="No"),workZip,'Entry Tab'!P304))</f>
        <v/>
      </c>
      <c r="O303" s="112"/>
      <c r="P303" s="36" t="str">
        <f t="shared" si="52"/>
        <v/>
      </c>
      <c r="Q303" s="36" t="str">
        <f>IF('Entry Tab'!A304="","",IF(TRIM('Entry Tab'!E304)="","Subscriber",IF(OR(TRIM('Entry Tab'!E304)="Wife",TRIM('Entry Tab'!E304)="Husband"),"Spouse","Child")))</f>
        <v/>
      </c>
      <c r="R303" s="44" t="str">
        <f>IF(B303="","",IF('Entry Tab'!W304&lt;&gt;"",0,IF(Q303="Subscriber",1,IF(Q303="Spouse",1,0.01))))</f>
        <v/>
      </c>
      <c r="S303" s="44" t="str">
        <f t="shared" si="45"/>
        <v/>
      </c>
      <c r="T303" s="44" t="str">
        <f t="shared" si="46"/>
        <v/>
      </c>
      <c r="U303" s="113"/>
      <c r="V303" s="36" t="str">
        <f t="shared" si="53"/>
        <v/>
      </c>
      <c r="W303" s="36" t="str">
        <f>IF('Entry Tab'!A304="","",IF('Entry Tab'!X304&lt;&gt;"","Waive",IF(TRIM('Entry Tab'!E304)="","Subscriber",IF(OR(TRIM('Entry Tab'!E304)="Wife",TRIM('Entry Tab'!E304)="Husband"),"Spouse","Child"))))</f>
        <v/>
      </c>
      <c r="X303" s="44" t="str">
        <f t="shared" si="47"/>
        <v/>
      </c>
      <c r="Y303" s="44" t="str">
        <f t="shared" si="48"/>
        <v/>
      </c>
      <c r="Z303" s="44" t="str">
        <f t="shared" si="49"/>
        <v/>
      </c>
      <c r="AB303" s="36" t="str">
        <f t="shared" si="54"/>
        <v/>
      </c>
      <c r="AC303" s="36" t="str">
        <f>IF('Entry Tab'!A304="","",IF(TRIM('Entry Tab'!E304)="","Subscriber",IF(OR(TRIM('Entry Tab'!E304)="Wife",TRIM('Entry Tab'!E304)="Husband"),"Spouse","Child")))</f>
        <v/>
      </c>
      <c r="AD303" s="44" t="str">
        <f>IF(B303="","",IF('Entry Tab'!AC304="",0,1))</f>
        <v/>
      </c>
      <c r="AE303" s="44" t="str">
        <f t="shared" si="50"/>
        <v/>
      </c>
      <c r="AF303" s="44" t="str">
        <f>IF(AE303="","",IF(AC303&lt;&gt;"Subscriber","",IF('Entry Tab'!AC304="","0",AE303)))</f>
        <v/>
      </c>
    </row>
    <row r="304" spans="1:32" x14ac:dyDescent="0.2">
      <c r="A304" s="36" t="str">
        <f t="shared" si="51"/>
        <v/>
      </c>
      <c r="B304" s="36" t="str">
        <f>IF('Entry Tab'!A305="","",IF(TRIM('Entry Tab'!E305)="","Subscriber",IF(OR(TRIM('Entry Tab'!E305)="Wife",TRIM('Entry Tab'!E305)="Husband"),"Spouse","Child")))</f>
        <v/>
      </c>
      <c r="C304" s="85" t="str">
        <f>IF(TRIM('Entry Tab'!A305)="","",TRIM('Entry Tab'!A305))</f>
        <v/>
      </c>
      <c r="D304" s="85" t="str">
        <f>IF(TRIM('Entry Tab'!A305)="","",TRIM('Entry Tab'!B305))</f>
        <v/>
      </c>
      <c r="E304" s="69" t="str">
        <f>IF(B304="Subscriber",'Entry Tab'!L305,"")</f>
        <v/>
      </c>
      <c r="F304" s="86" t="str">
        <f>IF('Entry Tab'!F305="","",'Entry Tab'!F305)</f>
        <v/>
      </c>
      <c r="G304" s="85" t="str">
        <f>IF(TRIM('Entry Tab'!G305)="","",TRIM('Entry Tab'!G305))</f>
        <v/>
      </c>
      <c r="H304" s="36" t="str">
        <f>IF(TRIM('Entry Tab'!A305)="","",IF(B304&lt;&gt;"Subscriber","",IF(AND(B304="Subscriber",OR(TRIM('Entry Tab'!AO305)&lt;&gt;"",TRIM('Entry Tab'!AN305)&lt;&gt;"",TRIM('Entry Tab'!AP305)&lt;&gt;"")),$AP$1,"0")))</f>
        <v/>
      </c>
      <c r="I304" s="71" t="str">
        <f>IF(TRIM('Entry Tab'!A305)="","","N")</f>
        <v/>
      </c>
      <c r="J304" s="42" t="str">
        <f>IF(B304&lt;&gt;"Subscriber","",IF('Entry Tab'!W305="",'QRS Subscriber Census Converter'!T304,IF('Entry Tab'!W305="Spousal Coverage",8,IF('Entry Tab'!W305="Medicare",11,IF('Entry Tab'!W305="Health coverage through another job",9,IF(OR('Entry Tab'!W305="Do not want",'Entry Tab'!W305="Other (provide reason here)"),12,10))))))</f>
        <v/>
      </c>
      <c r="K304" s="42" t="str">
        <f>IF(TRIM('Entry Tab'!A305)="","",IF(B304&lt;&gt;"Subscriber","",IF(AND(B304="Subscriber",dental="No"),13,IF(TRIM('Entry Tab'!X305)&lt;&gt;"",IF('Entry Tab'!X305="Spousal Coverage",8,13),IF(Z304="","",Z304)))))</f>
        <v/>
      </c>
      <c r="L304" s="36" t="str">
        <f t="shared" si="44"/>
        <v/>
      </c>
      <c r="M304" s="36" t="str">
        <f>IF(B304&lt;&gt;"Subscriber","",IF(disability="No",0,IF(AND(B304="Subscriber",'Entry Tab'!AE305&lt;&gt;""),1,0)))</f>
        <v/>
      </c>
      <c r="N304" s="37" t="str">
        <f>IF(B304&lt;&gt;"Subscriber","",IF(AND(B304="Subscriber",otherLoc="No"),workZip,'Entry Tab'!P305))</f>
        <v/>
      </c>
      <c r="O304" s="112"/>
      <c r="P304" s="36" t="str">
        <f t="shared" si="52"/>
        <v/>
      </c>
      <c r="Q304" s="36" t="str">
        <f>IF('Entry Tab'!A305="","",IF(TRIM('Entry Tab'!E305)="","Subscriber",IF(OR(TRIM('Entry Tab'!E305)="Wife",TRIM('Entry Tab'!E305)="Husband"),"Spouse","Child")))</f>
        <v/>
      </c>
      <c r="R304" s="44" t="str">
        <f>IF(B304="","",IF('Entry Tab'!W305&lt;&gt;"",0,IF(Q304="Subscriber",1,IF(Q304="Spouse",1,0.01))))</f>
        <v/>
      </c>
      <c r="S304" s="44" t="str">
        <f t="shared" si="45"/>
        <v/>
      </c>
      <c r="T304" s="44" t="str">
        <f t="shared" si="46"/>
        <v/>
      </c>
      <c r="U304" s="113"/>
      <c r="V304" s="36" t="str">
        <f t="shared" si="53"/>
        <v/>
      </c>
      <c r="W304" s="36" t="str">
        <f>IF('Entry Tab'!A305="","",IF('Entry Tab'!X305&lt;&gt;"","Waive",IF(TRIM('Entry Tab'!E305)="","Subscriber",IF(OR(TRIM('Entry Tab'!E305)="Wife",TRIM('Entry Tab'!E305)="Husband"),"Spouse","Child"))))</f>
        <v/>
      </c>
      <c r="X304" s="44" t="str">
        <f t="shared" si="47"/>
        <v/>
      </c>
      <c r="Y304" s="44" t="str">
        <f t="shared" si="48"/>
        <v/>
      </c>
      <c r="Z304" s="44" t="str">
        <f t="shared" si="49"/>
        <v/>
      </c>
      <c r="AB304" s="36" t="str">
        <f t="shared" si="54"/>
        <v/>
      </c>
      <c r="AC304" s="36" t="str">
        <f>IF('Entry Tab'!A305="","",IF(TRIM('Entry Tab'!E305)="","Subscriber",IF(OR(TRIM('Entry Tab'!E305)="Wife",TRIM('Entry Tab'!E305)="Husband"),"Spouse","Child")))</f>
        <v/>
      </c>
      <c r="AD304" s="44" t="str">
        <f>IF(B304="","",IF('Entry Tab'!AC305="",0,1))</f>
        <v/>
      </c>
      <c r="AE304" s="44" t="str">
        <f t="shared" si="50"/>
        <v/>
      </c>
      <c r="AF304" s="44" t="str">
        <f>IF(AE304="","",IF(AC304&lt;&gt;"Subscriber","",IF('Entry Tab'!AC305="","0",AE304)))</f>
        <v/>
      </c>
    </row>
    <row r="305" spans="1:32" x14ac:dyDescent="0.2">
      <c r="A305" s="36" t="str">
        <f t="shared" si="51"/>
        <v/>
      </c>
      <c r="B305" s="36" t="str">
        <f>IF('Entry Tab'!A306="","",IF(TRIM('Entry Tab'!E306)="","Subscriber",IF(OR(TRIM('Entry Tab'!E306)="Wife",TRIM('Entry Tab'!E306)="Husband"),"Spouse","Child")))</f>
        <v/>
      </c>
      <c r="C305" s="85" t="str">
        <f>IF(TRIM('Entry Tab'!A306)="","",TRIM('Entry Tab'!A306))</f>
        <v/>
      </c>
      <c r="D305" s="85" t="str">
        <f>IF(TRIM('Entry Tab'!A306)="","",TRIM('Entry Tab'!B306))</f>
        <v/>
      </c>
      <c r="E305" s="69" t="str">
        <f>IF(B305="Subscriber",'Entry Tab'!L306,"")</f>
        <v/>
      </c>
      <c r="F305" s="86" t="str">
        <f>IF('Entry Tab'!F306="","",'Entry Tab'!F306)</f>
        <v/>
      </c>
      <c r="G305" s="85" t="str">
        <f>IF(TRIM('Entry Tab'!G306)="","",TRIM('Entry Tab'!G306))</f>
        <v/>
      </c>
      <c r="H305" s="36" t="str">
        <f>IF(TRIM('Entry Tab'!A306)="","",IF(B305&lt;&gt;"Subscriber","",IF(AND(B305="Subscriber",OR(TRIM('Entry Tab'!AO306)&lt;&gt;"",TRIM('Entry Tab'!AN306)&lt;&gt;"",TRIM('Entry Tab'!AP306)&lt;&gt;"")),$AP$1,"0")))</f>
        <v/>
      </c>
      <c r="I305" s="71" t="str">
        <f>IF(TRIM('Entry Tab'!A306)="","","N")</f>
        <v/>
      </c>
      <c r="J305" s="42" t="str">
        <f>IF(B305&lt;&gt;"Subscriber","",IF('Entry Tab'!W306="",'QRS Subscriber Census Converter'!T305,IF('Entry Tab'!W306="Spousal Coverage",8,IF('Entry Tab'!W306="Medicare",11,IF('Entry Tab'!W306="Health coverage through another job",9,IF(OR('Entry Tab'!W306="Do not want",'Entry Tab'!W306="Other (provide reason here)"),12,10))))))</f>
        <v/>
      </c>
      <c r="K305" s="42" t="str">
        <f>IF(TRIM('Entry Tab'!A306)="","",IF(B305&lt;&gt;"Subscriber","",IF(AND(B305="Subscriber",dental="No"),13,IF(TRIM('Entry Tab'!X306)&lt;&gt;"",IF('Entry Tab'!X306="Spousal Coverage",8,13),IF(Z305="","",Z305)))))</f>
        <v/>
      </c>
      <c r="L305" s="36" t="str">
        <f t="shared" si="44"/>
        <v/>
      </c>
      <c r="M305" s="36" t="str">
        <f>IF(B305&lt;&gt;"Subscriber","",IF(disability="No",0,IF(AND(B305="Subscriber",'Entry Tab'!AE306&lt;&gt;""),1,0)))</f>
        <v/>
      </c>
      <c r="N305" s="37" t="str">
        <f>IF(B305&lt;&gt;"Subscriber","",IF(AND(B305="Subscriber",otherLoc="No"),workZip,'Entry Tab'!P306))</f>
        <v/>
      </c>
      <c r="O305" s="112"/>
      <c r="P305" s="36" t="str">
        <f t="shared" si="52"/>
        <v/>
      </c>
      <c r="Q305" s="36" t="str">
        <f>IF('Entry Tab'!A306="","",IF(TRIM('Entry Tab'!E306)="","Subscriber",IF(OR(TRIM('Entry Tab'!E306)="Wife",TRIM('Entry Tab'!E306)="Husband"),"Spouse","Child")))</f>
        <v/>
      </c>
      <c r="R305" s="44" t="str">
        <f>IF(B305="","",IF('Entry Tab'!W306&lt;&gt;"",0,IF(Q305="Subscriber",1,IF(Q305="Spouse",1,0.01))))</f>
        <v/>
      </c>
      <c r="S305" s="44" t="str">
        <f t="shared" si="45"/>
        <v/>
      </c>
      <c r="T305" s="44" t="str">
        <f t="shared" si="46"/>
        <v/>
      </c>
      <c r="U305" s="113"/>
      <c r="V305" s="36" t="str">
        <f t="shared" si="53"/>
        <v/>
      </c>
      <c r="W305" s="36" t="str">
        <f>IF('Entry Tab'!A306="","",IF('Entry Tab'!X306&lt;&gt;"","Waive",IF(TRIM('Entry Tab'!E306)="","Subscriber",IF(OR(TRIM('Entry Tab'!E306)="Wife",TRIM('Entry Tab'!E306)="Husband"),"Spouse","Child"))))</f>
        <v/>
      </c>
      <c r="X305" s="44" t="str">
        <f t="shared" si="47"/>
        <v/>
      </c>
      <c r="Y305" s="44" t="str">
        <f t="shared" si="48"/>
        <v/>
      </c>
      <c r="Z305" s="44" t="str">
        <f t="shared" si="49"/>
        <v/>
      </c>
      <c r="AB305" s="36" t="str">
        <f t="shared" si="54"/>
        <v/>
      </c>
      <c r="AC305" s="36" t="str">
        <f>IF('Entry Tab'!A306="","",IF(TRIM('Entry Tab'!E306)="","Subscriber",IF(OR(TRIM('Entry Tab'!E306)="Wife",TRIM('Entry Tab'!E306)="Husband"),"Spouse","Child")))</f>
        <v/>
      </c>
      <c r="AD305" s="44" t="str">
        <f>IF(B305="","",IF('Entry Tab'!AC306="",0,1))</f>
        <v/>
      </c>
      <c r="AE305" s="44" t="str">
        <f t="shared" si="50"/>
        <v/>
      </c>
      <c r="AF305" s="44" t="str">
        <f>IF(AE305="","",IF(AC305&lt;&gt;"Subscriber","",IF('Entry Tab'!AC306="","0",AE305)))</f>
        <v/>
      </c>
    </row>
    <row r="306" spans="1:32" x14ac:dyDescent="0.2">
      <c r="A306" s="36" t="str">
        <f t="shared" si="51"/>
        <v/>
      </c>
      <c r="B306" s="36" t="str">
        <f>IF('Entry Tab'!A307="","",IF(TRIM('Entry Tab'!E307)="","Subscriber",IF(OR(TRIM('Entry Tab'!E307)="Wife",TRIM('Entry Tab'!E307)="Husband"),"Spouse","Child")))</f>
        <v/>
      </c>
      <c r="C306" s="85" t="str">
        <f>IF(TRIM('Entry Tab'!A307)="","",TRIM('Entry Tab'!A307))</f>
        <v/>
      </c>
      <c r="D306" s="85" t="str">
        <f>IF(TRIM('Entry Tab'!A307)="","",TRIM('Entry Tab'!B307))</f>
        <v/>
      </c>
      <c r="E306" s="69" t="str">
        <f>IF(B306="Subscriber",'Entry Tab'!L307,"")</f>
        <v/>
      </c>
      <c r="F306" s="86" t="str">
        <f>IF('Entry Tab'!F307="","",'Entry Tab'!F307)</f>
        <v/>
      </c>
      <c r="G306" s="85" t="str">
        <f>IF(TRIM('Entry Tab'!G307)="","",TRIM('Entry Tab'!G307))</f>
        <v/>
      </c>
      <c r="H306" s="36" t="str">
        <f>IF(TRIM('Entry Tab'!A307)="","",IF(B306&lt;&gt;"Subscriber","",IF(AND(B306="Subscriber",OR(TRIM('Entry Tab'!AO307)&lt;&gt;"",TRIM('Entry Tab'!AN307)&lt;&gt;"",TRIM('Entry Tab'!AP307)&lt;&gt;"")),$AP$1,"0")))</f>
        <v/>
      </c>
      <c r="I306" s="71" t="str">
        <f>IF(TRIM('Entry Tab'!A307)="","","N")</f>
        <v/>
      </c>
      <c r="J306" s="42" t="str">
        <f>IF(B306&lt;&gt;"Subscriber","",IF('Entry Tab'!W307="",'QRS Subscriber Census Converter'!T306,IF('Entry Tab'!W307="Spousal Coverage",8,IF('Entry Tab'!W307="Medicare",11,IF('Entry Tab'!W307="Health coverage through another job",9,IF(OR('Entry Tab'!W307="Do not want",'Entry Tab'!W307="Other (provide reason here)"),12,10))))))</f>
        <v/>
      </c>
      <c r="K306" s="42" t="str">
        <f>IF(TRIM('Entry Tab'!A307)="","",IF(B306&lt;&gt;"Subscriber","",IF(AND(B306="Subscriber",dental="No"),13,IF(TRIM('Entry Tab'!X307)&lt;&gt;"",IF('Entry Tab'!X307="Spousal Coverage",8,13),IF(Z306="","",Z306)))))</f>
        <v/>
      </c>
      <c r="L306" s="36" t="str">
        <f t="shared" si="44"/>
        <v/>
      </c>
      <c r="M306" s="36" t="str">
        <f>IF(B306&lt;&gt;"Subscriber","",IF(disability="No",0,IF(AND(B306="Subscriber",'Entry Tab'!AE307&lt;&gt;""),1,0)))</f>
        <v/>
      </c>
      <c r="N306" s="37" t="str">
        <f>IF(B306&lt;&gt;"Subscriber","",IF(AND(B306="Subscriber",otherLoc="No"),workZip,'Entry Tab'!P307))</f>
        <v/>
      </c>
      <c r="O306" s="112"/>
      <c r="P306" s="36" t="str">
        <f t="shared" si="52"/>
        <v/>
      </c>
      <c r="Q306" s="36" t="str">
        <f>IF('Entry Tab'!A307="","",IF(TRIM('Entry Tab'!E307)="","Subscriber",IF(OR(TRIM('Entry Tab'!E307)="Wife",TRIM('Entry Tab'!E307)="Husband"),"Spouse","Child")))</f>
        <v/>
      </c>
      <c r="R306" s="44" t="str">
        <f>IF(B306="","",IF('Entry Tab'!W307&lt;&gt;"",0,IF(Q306="Subscriber",1,IF(Q306="Spouse",1,0.01))))</f>
        <v/>
      </c>
      <c r="S306" s="44" t="str">
        <f t="shared" si="45"/>
        <v/>
      </c>
      <c r="T306" s="44" t="str">
        <f t="shared" si="46"/>
        <v/>
      </c>
      <c r="U306" s="113"/>
      <c r="V306" s="36" t="str">
        <f t="shared" si="53"/>
        <v/>
      </c>
      <c r="W306" s="36" t="str">
        <f>IF('Entry Tab'!A307="","",IF('Entry Tab'!X307&lt;&gt;"","Waive",IF(TRIM('Entry Tab'!E307)="","Subscriber",IF(OR(TRIM('Entry Tab'!E307)="Wife",TRIM('Entry Tab'!E307)="Husband"),"Spouse","Child"))))</f>
        <v/>
      </c>
      <c r="X306" s="44" t="str">
        <f t="shared" si="47"/>
        <v/>
      </c>
      <c r="Y306" s="44" t="str">
        <f t="shared" si="48"/>
        <v/>
      </c>
      <c r="Z306" s="44" t="str">
        <f t="shared" si="49"/>
        <v/>
      </c>
      <c r="AB306" s="36" t="str">
        <f t="shared" si="54"/>
        <v/>
      </c>
      <c r="AC306" s="36" t="str">
        <f>IF('Entry Tab'!A307="","",IF(TRIM('Entry Tab'!E307)="","Subscriber",IF(OR(TRIM('Entry Tab'!E307)="Wife",TRIM('Entry Tab'!E307)="Husband"),"Spouse","Child")))</f>
        <v/>
      </c>
      <c r="AD306" s="44" t="str">
        <f>IF(B306="","",IF('Entry Tab'!AC307="",0,1))</f>
        <v/>
      </c>
      <c r="AE306" s="44" t="str">
        <f t="shared" si="50"/>
        <v/>
      </c>
      <c r="AF306" s="44" t="str">
        <f>IF(AE306="","",IF(AC306&lt;&gt;"Subscriber","",IF('Entry Tab'!AC307="","0",AE306)))</f>
        <v/>
      </c>
    </row>
    <row r="307" spans="1:32" x14ac:dyDescent="0.2">
      <c r="A307" s="36" t="str">
        <f t="shared" si="51"/>
        <v/>
      </c>
      <c r="B307" s="36" t="str">
        <f>IF('Entry Tab'!A308="","",IF(TRIM('Entry Tab'!E308)="","Subscriber",IF(OR(TRIM('Entry Tab'!E308)="Wife",TRIM('Entry Tab'!E308)="Husband"),"Spouse","Child")))</f>
        <v/>
      </c>
      <c r="C307" s="85" t="str">
        <f>IF(TRIM('Entry Tab'!A308)="","",TRIM('Entry Tab'!A308))</f>
        <v/>
      </c>
      <c r="D307" s="85" t="str">
        <f>IF(TRIM('Entry Tab'!A308)="","",TRIM('Entry Tab'!B308))</f>
        <v/>
      </c>
      <c r="E307" s="69" t="str">
        <f>IF(B307="Subscriber",'Entry Tab'!L308,"")</f>
        <v/>
      </c>
      <c r="F307" s="86" t="str">
        <f>IF('Entry Tab'!F308="","",'Entry Tab'!F308)</f>
        <v/>
      </c>
      <c r="G307" s="85" t="str">
        <f>IF(TRIM('Entry Tab'!G308)="","",TRIM('Entry Tab'!G308))</f>
        <v/>
      </c>
      <c r="H307" s="36" t="str">
        <f>IF(TRIM('Entry Tab'!A308)="","",IF(B307&lt;&gt;"Subscriber","",IF(AND(B307="Subscriber",OR(TRIM('Entry Tab'!AO308)&lt;&gt;"",TRIM('Entry Tab'!AN308)&lt;&gt;"",TRIM('Entry Tab'!AP308)&lt;&gt;"")),$AP$1,"0")))</f>
        <v/>
      </c>
      <c r="I307" s="71" t="str">
        <f>IF(TRIM('Entry Tab'!A308)="","","N")</f>
        <v/>
      </c>
      <c r="J307" s="42" t="str">
        <f>IF(B307&lt;&gt;"Subscriber","",IF('Entry Tab'!W308="",'QRS Subscriber Census Converter'!T307,IF('Entry Tab'!W308="Spousal Coverage",8,IF('Entry Tab'!W308="Medicare",11,IF('Entry Tab'!W308="Health coverage through another job",9,IF(OR('Entry Tab'!W308="Do not want",'Entry Tab'!W308="Other (provide reason here)"),12,10))))))</f>
        <v/>
      </c>
      <c r="K307" s="42" t="str">
        <f>IF(TRIM('Entry Tab'!A308)="","",IF(B307&lt;&gt;"Subscriber","",IF(AND(B307="Subscriber",dental="No"),13,IF(TRIM('Entry Tab'!X308)&lt;&gt;"",IF('Entry Tab'!X308="Spousal Coverage",8,13),IF(Z307="","",Z307)))))</f>
        <v/>
      </c>
      <c r="L307" s="36" t="str">
        <f t="shared" si="44"/>
        <v/>
      </c>
      <c r="M307" s="36" t="str">
        <f>IF(B307&lt;&gt;"Subscriber","",IF(disability="No",0,IF(AND(B307="Subscriber",'Entry Tab'!AE308&lt;&gt;""),1,0)))</f>
        <v/>
      </c>
      <c r="N307" s="37" t="str">
        <f>IF(B307&lt;&gt;"Subscriber","",IF(AND(B307="Subscriber",otherLoc="No"),workZip,'Entry Tab'!P308))</f>
        <v/>
      </c>
      <c r="O307" s="112"/>
      <c r="P307" s="36" t="str">
        <f t="shared" si="52"/>
        <v/>
      </c>
      <c r="Q307" s="36" t="str">
        <f>IF('Entry Tab'!A308="","",IF(TRIM('Entry Tab'!E308)="","Subscriber",IF(OR(TRIM('Entry Tab'!E308)="Wife",TRIM('Entry Tab'!E308)="Husband"),"Spouse","Child")))</f>
        <v/>
      </c>
      <c r="R307" s="44" t="str">
        <f>IF(B307="","",IF('Entry Tab'!W308&lt;&gt;"",0,IF(Q307="Subscriber",1,IF(Q307="Spouse",1,0.01))))</f>
        <v/>
      </c>
      <c r="S307" s="44" t="str">
        <f t="shared" si="45"/>
        <v/>
      </c>
      <c r="T307" s="44" t="str">
        <f t="shared" si="46"/>
        <v/>
      </c>
      <c r="U307" s="113"/>
      <c r="V307" s="36" t="str">
        <f t="shared" si="53"/>
        <v/>
      </c>
      <c r="W307" s="36" t="str">
        <f>IF('Entry Tab'!A308="","",IF('Entry Tab'!X308&lt;&gt;"","Waive",IF(TRIM('Entry Tab'!E308)="","Subscriber",IF(OR(TRIM('Entry Tab'!E308)="Wife",TRIM('Entry Tab'!E308)="Husband"),"Spouse","Child"))))</f>
        <v/>
      </c>
      <c r="X307" s="44" t="str">
        <f t="shared" si="47"/>
        <v/>
      </c>
      <c r="Y307" s="44" t="str">
        <f t="shared" si="48"/>
        <v/>
      </c>
      <c r="Z307" s="44" t="str">
        <f t="shared" si="49"/>
        <v/>
      </c>
      <c r="AB307" s="36" t="str">
        <f t="shared" si="54"/>
        <v/>
      </c>
      <c r="AC307" s="36" t="str">
        <f>IF('Entry Tab'!A308="","",IF(TRIM('Entry Tab'!E308)="","Subscriber",IF(OR(TRIM('Entry Tab'!E308)="Wife",TRIM('Entry Tab'!E308)="Husband"),"Spouse","Child")))</f>
        <v/>
      </c>
      <c r="AD307" s="44" t="str">
        <f>IF(B307="","",IF('Entry Tab'!AC308="",0,1))</f>
        <v/>
      </c>
      <c r="AE307" s="44" t="str">
        <f t="shared" si="50"/>
        <v/>
      </c>
      <c r="AF307" s="44" t="str">
        <f>IF(AE307="","",IF(AC307&lt;&gt;"Subscriber","",IF('Entry Tab'!AC308="","0",AE307)))</f>
        <v/>
      </c>
    </row>
    <row r="308" spans="1:32" x14ac:dyDescent="0.2">
      <c r="A308" s="36" t="str">
        <f t="shared" si="51"/>
        <v/>
      </c>
      <c r="B308" s="36" t="str">
        <f>IF('Entry Tab'!A309="","",IF(TRIM('Entry Tab'!E309)="","Subscriber",IF(OR(TRIM('Entry Tab'!E309)="Wife",TRIM('Entry Tab'!E309)="Husband"),"Spouse","Child")))</f>
        <v/>
      </c>
      <c r="C308" s="85" t="str">
        <f>IF(TRIM('Entry Tab'!A309)="","",TRIM('Entry Tab'!A309))</f>
        <v/>
      </c>
      <c r="D308" s="85" t="str">
        <f>IF(TRIM('Entry Tab'!A309)="","",TRIM('Entry Tab'!B309))</f>
        <v/>
      </c>
      <c r="E308" s="69" t="str">
        <f>IF(B308="Subscriber",'Entry Tab'!L309,"")</f>
        <v/>
      </c>
      <c r="F308" s="86" t="str">
        <f>IF('Entry Tab'!F309="","",'Entry Tab'!F309)</f>
        <v/>
      </c>
      <c r="G308" s="85" t="str">
        <f>IF(TRIM('Entry Tab'!G309)="","",TRIM('Entry Tab'!G309))</f>
        <v/>
      </c>
      <c r="H308" s="36" t="str">
        <f>IF(TRIM('Entry Tab'!A309)="","",IF(B308&lt;&gt;"Subscriber","",IF(AND(B308="Subscriber",OR(TRIM('Entry Tab'!AO309)&lt;&gt;"",TRIM('Entry Tab'!AN309)&lt;&gt;"",TRIM('Entry Tab'!AP309)&lt;&gt;"")),$AP$1,"0")))</f>
        <v/>
      </c>
      <c r="I308" s="71" t="str">
        <f>IF(TRIM('Entry Tab'!A309)="","","N")</f>
        <v/>
      </c>
      <c r="J308" s="42" t="str">
        <f>IF(B308&lt;&gt;"Subscriber","",IF('Entry Tab'!W309="",'QRS Subscriber Census Converter'!T308,IF('Entry Tab'!W309="Spousal Coverage",8,IF('Entry Tab'!W309="Medicare",11,IF('Entry Tab'!W309="Health coverage through another job",9,IF(OR('Entry Tab'!W309="Do not want",'Entry Tab'!W309="Other (provide reason here)"),12,10))))))</f>
        <v/>
      </c>
      <c r="K308" s="42" t="str">
        <f>IF(TRIM('Entry Tab'!A309)="","",IF(B308&lt;&gt;"Subscriber","",IF(AND(B308="Subscriber",dental="No"),13,IF(TRIM('Entry Tab'!X309)&lt;&gt;"",IF('Entry Tab'!X309="Spousal Coverage",8,13),IF(Z308="","",Z308)))))</f>
        <v/>
      </c>
      <c r="L308" s="36" t="str">
        <f t="shared" si="44"/>
        <v/>
      </c>
      <c r="M308" s="36" t="str">
        <f>IF(B308&lt;&gt;"Subscriber","",IF(disability="No",0,IF(AND(B308="Subscriber",'Entry Tab'!AE309&lt;&gt;""),1,0)))</f>
        <v/>
      </c>
      <c r="N308" s="37" t="str">
        <f>IF(B308&lt;&gt;"Subscriber","",IF(AND(B308="Subscriber",otherLoc="No"),workZip,'Entry Tab'!P309))</f>
        <v/>
      </c>
      <c r="O308" s="112"/>
      <c r="P308" s="36" t="str">
        <f t="shared" si="52"/>
        <v/>
      </c>
      <c r="Q308" s="36" t="str">
        <f>IF('Entry Tab'!A309="","",IF(TRIM('Entry Tab'!E309)="","Subscriber",IF(OR(TRIM('Entry Tab'!E309)="Wife",TRIM('Entry Tab'!E309)="Husband"),"Spouse","Child")))</f>
        <v/>
      </c>
      <c r="R308" s="44" t="str">
        <f>IF(B308="","",IF('Entry Tab'!W309&lt;&gt;"",0,IF(Q308="Subscriber",1,IF(Q308="Spouse",1,0.01))))</f>
        <v/>
      </c>
      <c r="S308" s="44" t="str">
        <f t="shared" si="45"/>
        <v/>
      </c>
      <c r="T308" s="44" t="str">
        <f t="shared" si="46"/>
        <v/>
      </c>
      <c r="U308" s="113"/>
      <c r="V308" s="36" t="str">
        <f t="shared" si="53"/>
        <v/>
      </c>
      <c r="W308" s="36" t="str">
        <f>IF('Entry Tab'!A309="","",IF('Entry Tab'!X309&lt;&gt;"","Waive",IF(TRIM('Entry Tab'!E309)="","Subscriber",IF(OR(TRIM('Entry Tab'!E309)="Wife",TRIM('Entry Tab'!E309)="Husband"),"Spouse","Child"))))</f>
        <v/>
      </c>
      <c r="X308" s="44" t="str">
        <f t="shared" si="47"/>
        <v/>
      </c>
      <c r="Y308" s="44" t="str">
        <f t="shared" si="48"/>
        <v/>
      </c>
      <c r="Z308" s="44" t="str">
        <f t="shared" si="49"/>
        <v/>
      </c>
      <c r="AB308" s="36" t="str">
        <f t="shared" si="54"/>
        <v/>
      </c>
      <c r="AC308" s="36" t="str">
        <f>IF('Entry Tab'!A309="","",IF(TRIM('Entry Tab'!E309)="","Subscriber",IF(OR(TRIM('Entry Tab'!E309)="Wife",TRIM('Entry Tab'!E309)="Husband"),"Spouse","Child")))</f>
        <v/>
      </c>
      <c r="AD308" s="44" t="str">
        <f>IF(B308="","",IF('Entry Tab'!AC309="",0,1))</f>
        <v/>
      </c>
      <c r="AE308" s="44" t="str">
        <f t="shared" si="50"/>
        <v/>
      </c>
      <c r="AF308" s="44" t="str">
        <f>IF(AE308="","",IF(AC308&lt;&gt;"Subscriber","",IF('Entry Tab'!AC309="","0",AE308)))</f>
        <v/>
      </c>
    </row>
    <row r="309" spans="1:32" x14ac:dyDescent="0.2">
      <c r="A309" s="36" t="str">
        <f t="shared" si="51"/>
        <v/>
      </c>
      <c r="B309" s="36" t="str">
        <f>IF('Entry Tab'!A310="","",IF(TRIM('Entry Tab'!E310)="","Subscriber",IF(OR(TRIM('Entry Tab'!E310)="Wife",TRIM('Entry Tab'!E310)="Husband"),"Spouse","Child")))</f>
        <v/>
      </c>
      <c r="C309" s="85" t="str">
        <f>IF(TRIM('Entry Tab'!A310)="","",TRIM('Entry Tab'!A310))</f>
        <v/>
      </c>
      <c r="D309" s="85" t="str">
        <f>IF(TRIM('Entry Tab'!A310)="","",TRIM('Entry Tab'!B310))</f>
        <v/>
      </c>
      <c r="E309" s="69" t="str">
        <f>IF(B309="Subscriber",'Entry Tab'!L310,"")</f>
        <v/>
      </c>
      <c r="F309" s="86" t="str">
        <f>IF('Entry Tab'!F310="","",'Entry Tab'!F310)</f>
        <v/>
      </c>
      <c r="G309" s="85" t="str">
        <f>IF(TRIM('Entry Tab'!G310)="","",TRIM('Entry Tab'!G310))</f>
        <v/>
      </c>
      <c r="H309" s="36" t="str">
        <f>IF(TRIM('Entry Tab'!A310)="","",IF(B309&lt;&gt;"Subscriber","",IF(AND(B309="Subscriber",OR(TRIM('Entry Tab'!AO310)&lt;&gt;"",TRIM('Entry Tab'!AN310)&lt;&gt;"",TRIM('Entry Tab'!AP310)&lt;&gt;"")),$AP$1,"0")))</f>
        <v/>
      </c>
      <c r="I309" s="71" t="str">
        <f>IF(TRIM('Entry Tab'!A310)="","","N")</f>
        <v/>
      </c>
      <c r="J309" s="42" t="str">
        <f>IF(B309&lt;&gt;"Subscriber","",IF('Entry Tab'!W310="",'QRS Subscriber Census Converter'!T309,IF('Entry Tab'!W310="Spousal Coverage",8,IF('Entry Tab'!W310="Medicare",11,IF('Entry Tab'!W310="Health coverage through another job",9,IF(OR('Entry Tab'!W310="Do not want",'Entry Tab'!W310="Other (provide reason here)"),12,10))))))</f>
        <v/>
      </c>
      <c r="K309" s="42" t="str">
        <f>IF(TRIM('Entry Tab'!A310)="","",IF(B309&lt;&gt;"Subscriber","",IF(AND(B309="Subscriber",dental="No"),13,IF(TRIM('Entry Tab'!X310)&lt;&gt;"",IF('Entry Tab'!X310="Spousal Coverage",8,13),IF(Z309="","",Z309)))))</f>
        <v/>
      </c>
      <c r="L309" s="36" t="str">
        <f t="shared" si="44"/>
        <v/>
      </c>
      <c r="M309" s="36" t="str">
        <f>IF(B309&lt;&gt;"Subscriber","",IF(disability="No",0,IF(AND(B309="Subscriber",'Entry Tab'!AE310&lt;&gt;""),1,0)))</f>
        <v/>
      </c>
      <c r="N309" s="37" t="str">
        <f>IF(B309&lt;&gt;"Subscriber","",IF(AND(B309="Subscriber",otherLoc="No"),workZip,'Entry Tab'!P310))</f>
        <v/>
      </c>
      <c r="O309" s="112"/>
      <c r="P309" s="36" t="str">
        <f t="shared" si="52"/>
        <v/>
      </c>
      <c r="Q309" s="36" t="str">
        <f>IF('Entry Tab'!A310="","",IF(TRIM('Entry Tab'!E310)="","Subscriber",IF(OR(TRIM('Entry Tab'!E310)="Wife",TRIM('Entry Tab'!E310)="Husband"),"Spouse","Child")))</f>
        <v/>
      </c>
      <c r="R309" s="44" t="str">
        <f>IF(B309="","",IF('Entry Tab'!W310&lt;&gt;"",0,IF(Q309="Subscriber",1,IF(Q309="Spouse",1,0.01))))</f>
        <v/>
      </c>
      <c r="S309" s="44" t="str">
        <f t="shared" si="45"/>
        <v/>
      </c>
      <c r="T309" s="44" t="str">
        <f t="shared" si="46"/>
        <v/>
      </c>
      <c r="U309" s="113"/>
      <c r="V309" s="36" t="str">
        <f t="shared" si="53"/>
        <v/>
      </c>
      <c r="W309" s="36" t="str">
        <f>IF('Entry Tab'!A310="","",IF('Entry Tab'!X310&lt;&gt;"","Waive",IF(TRIM('Entry Tab'!E310)="","Subscriber",IF(OR(TRIM('Entry Tab'!E310)="Wife",TRIM('Entry Tab'!E310)="Husband"),"Spouse","Child"))))</f>
        <v/>
      </c>
      <c r="X309" s="44" t="str">
        <f t="shared" si="47"/>
        <v/>
      </c>
      <c r="Y309" s="44" t="str">
        <f t="shared" si="48"/>
        <v/>
      </c>
      <c r="Z309" s="44" t="str">
        <f t="shared" si="49"/>
        <v/>
      </c>
      <c r="AB309" s="36" t="str">
        <f t="shared" si="54"/>
        <v/>
      </c>
      <c r="AC309" s="36" t="str">
        <f>IF('Entry Tab'!A310="","",IF(TRIM('Entry Tab'!E310)="","Subscriber",IF(OR(TRIM('Entry Tab'!E310)="Wife",TRIM('Entry Tab'!E310)="Husband"),"Spouse","Child")))</f>
        <v/>
      </c>
      <c r="AD309" s="44" t="str">
        <f>IF(B309="","",IF('Entry Tab'!AC310="",0,1))</f>
        <v/>
      </c>
      <c r="AE309" s="44" t="str">
        <f t="shared" si="50"/>
        <v/>
      </c>
      <c r="AF309" s="44" t="str">
        <f>IF(AE309="","",IF(AC309&lt;&gt;"Subscriber","",IF('Entry Tab'!AC310="","0",AE309)))</f>
        <v/>
      </c>
    </row>
    <row r="310" spans="1:32" x14ac:dyDescent="0.2">
      <c r="A310" s="36" t="str">
        <f t="shared" si="51"/>
        <v/>
      </c>
      <c r="B310" s="36" t="str">
        <f>IF('Entry Tab'!A311="","",IF(TRIM('Entry Tab'!E311)="","Subscriber",IF(OR(TRIM('Entry Tab'!E311)="Wife",TRIM('Entry Tab'!E311)="Husband"),"Spouse","Child")))</f>
        <v/>
      </c>
      <c r="C310" s="85" t="str">
        <f>IF(TRIM('Entry Tab'!A311)="","",TRIM('Entry Tab'!A311))</f>
        <v/>
      </c>
      <c r="D310" s="85" t="str">
        <f>IF(TRIM('Entry Tab'!A311)="","",TRIM('Entry Tab'!B311))</f>
        <v/>
      </c>
      <c r="E310" s="69" t="str">
        <f>IF(B310="Subscriber",'Entry Tab'!L311,"")</f>
        <v/>
      </c>
      <c r="F310" s="86" t="str">
        <f>IF('Entry Tab'!F311="","",'Entry Tab'!F311)</f>
        <v/>
      </c>
      <c r="G310" s="85" t="str">
        <f>IF(TRIM('Entry Tab'!G311)="","",TRIM('Entry Tab'!G311))</f>
        <v/>
      </c>
      <c r="H310" s="36" t="str">
        <f>IF(TRIM('Entry Tab'!A311)="","",IF(B310&lt;&gt;"Subscriber","",IF(AND(B310="Subscriber",OR(TRIM('Entry Tab'!AO311)&lt;&gt;"",TRIM('Entry Tab'!AN311)&lt;&gt;"",TRIM('Entry Tab'!AP311)&lt;&gt;"")),$AP$1,"0")))</f>
        <v/>
      </c>
      <c r="I310" s="71" t="str">
        <f>IF(TRIM('Entry Tab'!A311)="","","N")</f>
        <v/>
      </c>
      <c r="J310" s="42" t="str">
        <f>IF(B310&lt;&gt;"Subscriber","",IF('Entry Tab'!W311="",'QRS Subscriber Census Converter'!T310,IF('Entry Tab'!W311="Spousal Coverage",8,IF('Entry Tab'!W311="Medicare",11,IF('Entry Tab'!W311="Health coverage through another job",9,IF(OR('Entry Tab'!W311="Do not want",'Entry Tab'!W311="Other (provide reason here)"),12,10))))))</f>
        <v/>
      </c>
      <c r="K310" s="42" t="str">
        <f>IF(TRIM('Entry Tab'!A311)="","",IF(B310&lt;&gt;"Subscriber","",IF(AND(B310="Subscriber",dental="No"),13,IF(TRIM('Entry Tab'!X311)&lt;&gt;"",IF('Entry Tab'!X311="Spousal Coverage",8,13),IF(Z310="","",Z310)))))</f>
        <v/>
      </c>
      <c r="L310" s="36" t="str">
        <f t="shared" si="44"/>
        <v/>
      </c>
      <c r="M310" s="36" t="str">
        <f>IF(B310&lt;&gt;"Subscriber","",IF(disability="No",0,IF(AND(B310="Subscriber",'Entry Tab'!AE311&lt;&gt;""),1,0)))</f>
        <v/>
      </c>
      <c r="N310" s="37" t="str">
        <f>IF(B310&lt;&gt;"Subscriber","",IF(AND(B310="Subscriber",otherLoc="No"),workZip,'Entry Tab'!P311))</f>
        <v/>
      </c>
      <c r="O310" s="112"/>
      <c r="P310" s="36" t="str">
        <f t="shared" si="52"/>
        <v/>
      </c>
      <c r="Q310" s="36" t="str">
        <f>IF('Entry Tab'!A311="","",IF(TRIM('Entry Tab'!E311)="","Subscriber",IF(OR(TRIM('Entry Tab'!E311)="Wife",TRIM('Entry Tab'!E311)="Husband"),"Spouse","Child")))</f>
        <v/>
      </c>
      <c r="R310" s="44" t="str">
        <f>IF(B310="","",IF('Entry Tab'!W311&lt;&gt;"",0,IF(Q310="Subscriber",1,IF(Q310="Spouse",1,0.01))))</f>
        <v/>
      </c>
      <c r="S310" s="44" t="str">
        <f t="shared" si="45"/>
        <v/>
      </c>
      <c r="T310" s="44" t="str">
        <f t="shared" si="46"/>
        <v/>
      </c>
      <c r="U310" s="113"/>
      <c r="V310" s="36" t="str">
        <f t="shared" si="53"/>
        <v/>
      </c>
      <c r="W310" s="36" t="str">
        <f>IF('Entry Tab'!A311="","",IF('Entry Tab'!X311&lt;&gt;"","Waive",IF(TRIM('Entry Tab'!E311)="","Subscriber",IF(OR(TRIM('Entry Tab'!E311)="Wife",TRIM('Entry Tab'!E311)="Husband"),"Spouse","Child"))))</f>
        <v/>
      </c>
      <c r="X310" s="44" t="str">
        <f t="shared" si="47"/>
        <v/>
      </c>
      <c r="Y310" s="44" t="str">
        <f t="shared" si="48"/>
        <v/>
      </c>
      <c r="Z310" s="44" t="str">
        <f t="shared" si="49"/>
        <v/>
      </c>
      <c r="AB310" s="36" t="str">
        <f t="shared" si="54"/>
        <v/>
      </c>
      <c r="AC310" s="36" t="str">
        <f>IF('Entry Tab'!A311="","",IF(TRIM('Entry Tab'!E311)="","Subscriber",IF(OR(TRIM('Entry Tab'!E311)="Wife",TRIM('Entry Tab'!E311)="Husband"),"Spouse","Child")))</f>
        <v/>
      </c>
      <c r="AD310" s="44" t="str">
        <f>IF(B310="","",IF('Entry Tab'!AC311="",0,1))</f>
        <v/>
      </c>
      <c r="AE310" s="44" t="str">
        <f t="shared" si="50"/>
        <v/>
      </c>
      <c r="AF310" s="44" t="str">
        <f>IF(AE310="","",IF(AC310&lt;&gt;"Subscriber","",IF('Entry Tab'!AC311="","0",AE310)))</f>
        <v/>
      </c>
    </row>
    <row r="311" spans="1:32" x14ac:dyDescent="0.2">
      <c r="A311" s="36" t="str">
        <f t="shared" si="51"/>
        <v/>
      </c>
      <c r="B311" s="36" t="str">
        <f>IF('Entry Tab'!A312="","",IF(TRIM('Entry Tab'!E312)="","Subscriber",IF(OR(TRIM('Entry Tab'!E312)="Wife",TRIM('Entry Tab'!E312)="Husband"),"Spouse","Child")))</f>
        <v/>
      </c>
      <c r="C311" s="85" t="str">
        <f>IF(TRIM('Entry Tab'!A312)="","",TRIM('Entry Tab'!A312))</f>
        <v/>
      </c>
      <c r="D311" s="85" t="str">
        <f>IF(TRIM('Entry Tab'!A312)="","",TRIM('Entry Tab'!B312))</f>
        <v/>
      </c>
      <c r="E311" s="69" t="str">
        <f>IF(B311="Subscriber",'Entry Tab'!L312,"")</f>
        <v/>
      </c>
      <c r="F311" s="86" t="str">
        <f>IF('Entry Tab'!F312="","",'Entry Tab'!F312)</f>
        <v/>
      </c>
      <c r="G311" s="85" t="str">
        <f>IF(TRIM('Entry Tab'!G312)="","",TRIM('Entry Tab'!G312))</f>
        <v/>
      </c>
      <c r="H311" s="36" t="str">
        <f>IF(TRIM('Entry Tab'!A312)="","",IF(B311&lt;&gt;"Subscriber","",IF(AND(B311="Subscriber",OR(TRIM('Entry Tab'!AO312)&lt;&gt;"",TRIM('Entry Tab'!AN312)&lt;&gt;"",TRIM('Entry Tab'!AP312)&lt;&gt;"")),$AP$1,"0")))</f>
        <v/>
      </c>
      <c r="I311" s="71" t="str">
        <f>IF(TRIM('Entry Tab'!A312)="","","N")</f>
        <v/>
      </c>
      <c r="J311" s="42" t="str">
        <f>IF(B311&lt;&gt;"Subscriber","",IF('Entry Tab'!W312="",'QRS Subscriber Census Converter'!T311,IF('Entry Tab'!W312="Spousal Coverage",8,IF('Entry Tab'!W312="Medicare",11,IF('Entry Tab'!W312="Health coverage through another job",9,IF(OR('Entry Tab'!W312="Do not want",'Entry Tab'!W312="Other (provide reason here)"),12,10))))))</f>
        <v/>
      </c>
      <c r="K311" s="42" t="str">
        <f>IF(TRIM('Entry Tab'!A312)="","",IF(B311&lt;&gt;"Subscriber","",IF(AND(B311="Subscriber",dental="No"),13,IF(TRIM('Entry Tab'!X312)&lt;&gt;"",IF('Entry Tab'!X312="Spousal Coverage",8,13),IF(Z311="","",Z311)))))</f>
        <v/>
      </c>
      <c r="L311" s="36" t="str">
        <f t="shared" si="44"/>
        <v/>
      </c>
      <c r="M311" s="36" t="str">
        <f>IF(B311&lt;&gt;"Subscriber","",IF(disability="No",0,IF(AND(B311="Subscriber",'Entry Tab'!AE312&lt;&gt;""),1,0)))</f>
        <v/>
      </c>
      <c r="N311" s="37" t="str">
        <f>IF(B311&lt;&gt;"Subscriber","",IF(AND(B311="Subscriber",otherLoc="No"),workZip,'Entry Tab'!P312))</f>
        <v/>
      </c>
      <c r="O311" s="112"/>
      <c r="P311" s="36" t="str">
        <f t="shared" si="52"/>
        <v/>
      </c>
      <c r="Q311" s="36" t="str">
        <f>IF('Entry Tab'!A312="","",IF(TRIM('Entry Tab'!E312)="","Subscriber",IF(OR(TRIM('Entry Tab'!E312)="Wife",TRIM('Entry Tab'!E312)="Husband"),"Spouse","Child")))</f>
        <v/>
      </c>
      <c r="R311" s="44" t="str">
        <f>IF(B311="","",IF('Entry Tab'!W312&lt;&gt;"",0,IF(Q311="Subscriber",1,IF(Q311="Spouse",1,0.01))))</f>
        <v/>
      </c>
      <c r="S311" s="44" t="str">
        <f t="shared" si="45"/>
        <v/>
      </c>
      <c r="T311" s="44" t="str">
        <f t="shared" si="46"/>
        <v/>
      </c>
      <c r="U311" s="113"/>
      <c r="V311" s="36" t="str">
        <f t="shared" si="53"/>
        <v/>
      </c>
      <c r="W311" s="36" t="str">
        <f>IF('Entry Tab'!A312="","",IF('Entry Tab'!X312&lt;&gt;"","Waive",IF(TRIM('Entry Tab'!E312)="","Subscriber",IF(OR(TRIM('Entry Tab'!E312)="Wife",TRIM('Entry Tab'!E312)="Husband"),"Spouse","Child"))))</f>
        <v/>
      </c>
      <c r="X311" s="44" t="str">
        <f t="shared" si="47"/>
        <v/>
      </c>
      <c r="Y311" s="44" t="str">
        <f t="shared" si="48"/>
        <v/>
      </c>
      <c r="Z311" s="44" t="str">
        <f t="shared" si="49"/>
        <v/>
      </c>
      <c r="AB311" s="36" t="str">
        <f t="shared" si="54"/>
        <v/>
      </c>
      <c r="AC311" s="36" t="str">
        <f>IF('Entry Tab'!A312="","",IF(TRIM('Entry Tab'!E312)="","Subscriber",IF(OR(TRIM('Entry Tab'!E312)="Wife",TRIM('Entry Tab'!E312)="Husband"),"Spouse","Child")))</f>
        <v/>
      </c>
      <c r="AD311" s="44" t="str">
        <f>IF(B311="","",IF('Entry Tab'!AC312="",0,1))</f>
        <v/>
      </c>
      <c r="AE311" s="44" t="str">
        <f t="shared" si="50"/>
        <v/>
      </c>
      <c r="AF311" s="44" t="str">
        <f>IF(AE311="","",IF(AC311&lt;&gt;"Subscriber","",IF('Entry Tab'!AC312="","0",AE311)))</f>
        <v/>
      </c>
    </row>
    <row r="312" spans="1:32" x14ac:dyDescent="0.2">
      <c r="A312" s="36" t="str">
        <f t="shared" si="51"/>
        <v/>
      </c>
      <c r="B312" s="36" t="str">
        <f>IF('Entry Tab'!A313="","",IF(TRIM('Entry Tab'!E313)="","Subscriber",IF(OR(TRIM('Entry Tab'!E313)="Wife",TRIM('Entry Tab'!E313)="Husband"),"Spouse","Child")))</f>
        <v/>
      </c>
      <c r="C312" s="85" t="str">
        <f>IF(TRIM('Entry Tab'!A313)="","",TRIM('Entry Tab'!A313))</f>
        <v/>
      </c>
      <c r="D312" s="85" t="str">
        <f>IF(TRIM('Entry Tab'!A313)="","",TRIM('Entry Tab'!B313))</f>
        <v/>
      </c>
      <c r="E312" s="69" t="str">
        <f>IF(B312="Subscriber",'Entry Tab'!L313,"")</f>
        <v/>
      </c>
      <c r="F312" s="86" t="str">
        <f>IF('Entry Tab'!F313="","",'Entry Tab'!F313)</f>
        <v/>
      </c>
      <c r="G312" s="85" t="str">
        <f>IF(TRIM('Entry Tab'!G313)="","",TRIM('Entry Tab'!G313))</f>
        <v/>
      </c>
      <c r="H312" s="36" t="str">
        <f>IF(TRIM('Entry Tab'!A313)="","",IF(B312&lt;&gt;"Subscriber","",IF(AND(B312="Subscriber",OR(TRIM('Entry Tab'!AO313)&lt;&gt;"",TRIM('Entry Tab'!AN313)&lt;&gt;"",TRIM('Entry Tab'!AP313)&lt;&gt;"")),$AP$1,"0")))</f>
        <v/>
      </c>
      <c r="I312" s="71" t="str">
        <f>IF(TRIM('Entry Tab'!A313)="","","N")</f>
        <v/>
      </c>
      <c r="J312" s="42" t="str">
        <f>IF(B312&lt;&gt;"Subscriber","",IF('Entry Tab'!W313="",'QRS Subscriber Census Converter'!T312,IF('Entry Tab'!W313="Spousal Coverage",8,IF('Entry Tab'!W313="Medicare",11,IF('Entry Tab'!W313="Health coverage through another job",9,IF(OR('Entry Tab'!W313="Do not want",'Entry Tab'!W313="Other (provide reason here)"),12,10))))))</f>
        <v/>
      </c>
      <c r="K312" s="42" t="str">
        <f>IF(TRIM('Entry Tab'!A313)="","",IF(B312&lt;&gt;"Subscriber","",IF(AND(B312="Subscriber",dental="No"),13,IF(TRIM('Entry Tab'!X313)&lt;&gt;"",IF('Entry Tab'!X313="Spousal Coverage",8,13),IF(Z312="","",Z312)))))</f>
        <v/>
      </c>
      <c r="L312" s="36" t="str">
        <f t="shared" si="44"/>
        <v/>
      </c>
      <c r="M312" s="36" t="str">
        <f>IF(B312&lt;&gt;"Subscriber","",IF(disability="No",0,IF(AND(B312="Subscriber",'Entry Tab'!AE313&lt;&gt;""),1,0)))</f>
        <v/>
      </c>
      <c r="N312" s="37" t="str">
        <f>IF(B312&lt;&gt;"Subscriber","",IF(AND(B312="Subscriber",otherLoc="No"),workZip,'Entry Tab'!P313))</f>
        <v/>
      </c>
      <c r="O312" s="112"/>
      <c r="P312" s="36" t="str">
        <f t="shared" si="52"/>
        <v/>
      </c>
      <c r="Q312" s="36" t="str">
        <f>IF('Entry Tab'!A313="","",IF(TRIM('Entry Tab'!E313)="","Subscriber",IF(OR(TRIM('Entry Tab'!E313)="Wife",TRIM('Entry Tab'!E313)="Husband"),"Spouse","Child")))</f>
        <v/>
      </c>
      <c r="R312" s="44" t="str">
        <f>IF(B312="","",IF('Entry Tab'!W313&lt;&gt;"",0,IF(Q312="Subscriber",1,IF(Q312="Spouse",1,0.01))))</f>
        <v/>
      </c>
      <c r="S312" s="44" t="str">
        <f t="shared" si="45"/>
        <v/>
      </c>
      <c r="T312" s="44" t="str">
        <f t="shared" si="46"/>
        <v/>
      </c>
      <c r="U312" s="113"/>
      <c r="V312" s="36" t="str">
        <f t="shared" si="53"/>
        <v/>
      </c>
      <c r="W312" s="36" t="str">
        <f>IF('Entry Tab'!A313="","",IF('Entry Tab'!X313&lt;&gt;"","Waive",IF(TRIM('Entry Tab'!E313)="","Subscriber",IF(OR(TRIM('Entry Tab'!E313)="Wife",TRIM('Entry Tab'!E313)="Husband"),"Spouse","Child"))))</f>
        <v/>
      </c>
      <c r="X312" s="44" t="str">
        <f t="shared" si="47"/>
        <v/>
      </c>
      <c r="Y312" s="44" t="str">
        <f t="shared" si="48"/>
        <v/>
      </c>
      <c r="Z312" s="44" t="str">
        <f t="shared" si="49"/>
        <v/>
      </c>
      <c r="AB312" s="36" t="str">
        <f t="shared" si="54"/>
        <v/>
      </c>
      <c r="AC312" s="36" t="str">
        <f>IF('Entry Tab'!A313="","",IF(TRIM('Entry Tab'!E313)="","Subscriber",IF(OR(TRIM('Entry Tab'!E313)="Wife",TRIM('Entry Tab'!E313)="Husband"),"Spouse","Child")))</f>
        <v/>
      </c>
      <c r="AD312" s="44" t="str">
        <f>IF(B312="","",IF('Entry Tab'!AC313="",0,1))</f>
        <v/>
      </c>
      <c r="AE312" s="44" t="str">
        <f t="shared" si="50"/>
        <v/>
      </c>
      <c r="AF312" s="44" t="str">
        <f>IF(AE312="","",IF(AC312&lt;&gt;"Subscriber","",IF('Entry Tab'!AC313="","0",AE312)))</f>
        <v/>
      </c>
    </row>
    <row r="313" spans="1:32" x14ac:dyDescent="0.2">
      <c r="A313" s="36" t="str">
        <f t="shared" si="51"/>
        <v/>
      </c>
      <c r="B313" s="36" t="str">
        <f>IF('Entry Tab'!A314="","",IF(TRIM('Entry Tab'!E314)="","Subscriber",IF(OR(TRIM('Entry Tab'!E314)="Wife",TRIM('Entry Tab'!E314)="Husband"),"Spouse","Child")))</f>
        <v/>
      </c>
      <c r="C313" s="85" t="str">
        <f>IF(TRIM('Entry Tab'!A314)="","",TRIM('Entry Tab'!A314))</f>
        <v/>
      </c>
      <c r="D313" s="85" t="str">
        <f>IF(TRIM('Entry Tab'!A314)="","",TRIM('Entry Tab'!B314))</f>
        <v/>
      </c>
      <c r="E313" s="69" t="str">
        <f>IF(B313="Subscriber",'Entry Tab'!L314,"")</f>
        <v/>
      </c>
      <c r="F313" s="86" t="str">
        <f>IF('Entry Tab'!F314="","",'Entry Tab'!F314)</f>
        <v/>
      </c>
      <c r="G313" s="85" t="str">
        <f>IF(TRIM('Entry Tab'!G314)="","",TRIM('Entry Tab'!G314))</f>
        <v/>
      </c>
      <c r="H313" s="36" t="str">
        <f>IF(TRIM('Entry Tab'!A314)="","",IF(B313&lt;&gt;"Subscriber","",IF(AND(B313="Subscriber",OR(TRIM('Entry Tab'!AO314)&lt;&gt;"",TRIM('Entry Tab'!AN314)&lt;&gt;"",TRIM('Entry Tab'!AP314)&lt;&gt;"")),$AP$1,"0")))</f>
        <v/>
      </c>
      <c r="I313" s="71" t="str">
        <f>IF(TRIM('Entry Tab'!A314)="","","N")</f>
        <v/>
      </c>
      <c r="J313" s="42" t="str">
        <f>IF(B313&lt;&gt;"Subscriber","",IF('Entry Tab'!W314="",'QRS Subscriber Census Converter'!T313,IF('Entry Tab'!W314="Spousal Coverage",8,IF('Entry Tab'!W314="Medicare",11,IF('Entry Tab'!W314="Health coverage through another job",9,IF(OR('Entry Tab'!W314="Do not want",'Entry Tab'!W314="Other (provide reason here)"),12,10))))))</f>
        <v/>
      </c>
      <c r="K313" s="42" t="str">
        <f>IF(TRIM('Entry Tab'!A314)="","",IF(B313&lt;&gt;"Subscriber","",IF(AND(B313="Subscriber",dental="No"),13,IF(TRIM('Entry Tab'!X314)&lt;&gt;"",IF('Entry Tab'!X314="Spousal Coverage",8,13),IF(Z313="","",Z313)))))</f>
        <v/>
      </c>
      <c r="L313" s="36" t="str">
        <f t="shared" si="44"/>
        <v/>
      </c>
      <c r="M313" s="36" t="str">
        <f>IF(B313&lt;&gt;"Subscriber","",IF(disability="No",0,IF(AND(B313="Subscriber",'Entry Tab'!AE314&lt;&gt;""),1,0)))</f>
        <v/>
      </c>
      <c r="N313" s="37" t="str">
        <f>IF(B313&lt;&gt;"Subscriber","",IF(AND(B313="Subscriber",otherLoc="No"),workZip,'Entry Tab'!P314))</f>
        <v/>
      </c>
      <c r="O313" s="112"/>
      <c r="P313" s="36" t="str">
        <f t="shared" si="52"/>
        <v/>
      </c>
      <c r="Q313" s="36" t="str">
        <f>IF('Entry Tab'!A314="","",IF(TRIM('Entry Tab'!E314)="","Subscriber",IF(OR(TRIM('Entry Tab'!E314)="Wife",TRIM('Entry Tab'!E314)="Husband"),"Spouse","Child")))</f>
        <v/>
      </c>
      <c r="R313" s="44" t="str">
        <f>IF(B313="","",IF('Entry Tab'!W314&lt;&gt;"",0,IF(Q313="Subscriber",1,IF(Q313="Spouse",1,0.01))))</f>
        <v/>
      </c>
      <c r="S313" s="44" t="str">
        <f t="shared" si="45"/>
        <v/>
      </c>
      <c r="T313" s="44" t="str">
        <f t="shared" si="46"/>
        <v/>
      </c>
      <c r="U313" s="113"/>
      <c r="V313" s="36" t="str">
        <f t="shared" si="53"/>
        <v/>
      </c>
      <c r="W313" s="36" t="str">
        <f>IF('Entry Tab'!A314="","",IF('Entry Tab'!X314&lt;&gt;"","Waive",IF(TRIM('Entry Tab'!E314)="","Subscriber",IF(OR(TRIM('Entry Tab'!E314)="Wife",TRIM('Entry Tab'!E314)="Husband"),"Spouse","Child"))))</f>
        <v/>
      </c>
      <c r="X313" s="44" t="str">
        <f t="shared" si="47"/>
        <v/>
      </c>
      <c r="Y313" s="44" t="str">
        <f t="shared" si="48"/>
        <v/>
      </c>
      <c r="Z313" s="44" t="str">
        <f t="shared" si="49"/>
        <v/>
      </c>
      <c r="AB313" s="36" t="str">
        <f t="shared" si="54"/>
        <v/>
      </c>
      <c r="AC313" s="36" t="str">
        <f>IF('Entry Tab'!A314="","",IF(TRIM('Entry Tab'!E314)="","Subscriber",IF(OR(TRIM('Entry Tab'!E314)="Wife",TRIM('Entry Tab'!E314)="Husband"),"Spouse","Child")))</f>
        <v/>
      </c>
      <c r="AD313" s="44" t="str">
        <f>IF(B313="","",IF('Entry Tab'!AC314="",0,1))</f>
        <v/>
      </c>
      <c r="AE313" s="44" t="str">
        <f t="shared" si="50"/>
        <v/>
      </c>
      <c r="AF313" s="44" t="str">
        <f>IF(AE313="","",IF(AC313&lt;&gt;"Subscriber","",IF('Entry Tab'!AC314="","0",AE313)))</f>
        <v/>
      </c>
    </row>
    <row r="314" spans="1:32" x14ac:dyDescent="0.2">
      <c r="A314" s="36" t="str">
        <f t="shared" si="51"/>
        <v/>
      </c>
      <c r="B314" s="36" t="str">
        <f>IF('Entry Tab'!A315="","",IF(TRIM('Entry Tab'!E315)="","Subscriber",IF(OR(TRIM('Entry Tab'!E315)="Wife",TRIM('Entry Tab'!E315)="Husband"),"Spouse","Child")))</f>
        <v/>
      </c>
      <c r="C314" s="85" t="str">
        <f>IF(TRIM('Entry Tab'!A315)="","",TRIM('Entry Tab'!A315))</f>
        <v/>
      </c>
      <c r="D314" s="85" t="str">
        <f>IF(TRIM('Entry Tab'!A315)="","",TRIM('Entry Tab'!B315))</f>
        <v/>
      </c>
      <c r="E314" s="69" t="str">
        <f>IF(B314="Subscriber",'Entry Tab'!L315,"")</f>
        <v/>
      </c>
      <c r="F314" s="86" t="str">
        <f>IF('Entry Tab'!F315="","",'Entry Tab'!F315)</f>
        <v/>
      </c>
      <c r="G314" s="85" t="str">
        <f>IF(TRIM('Entry Tab'!G315)="","",TRIM('Entry Tab'!G315))</f>
        <v/>
      </c>
      <c r="H314" s="36" t="str">
        <f>IF(TRIM('Entry Tab'!A315)="","",IF(B314&lt;&gt;"Subscriber","",IF(AND(B314="Subscriber",OR(TRIM('Entry Tab'!AO315)&lt;&gt;"",TRIM('Entry Tab'!AN315)&lt;&gt;"",TRIM('Entry Tab'!AP315)&lt;&gt;"")),$AP$1,"0")))</f>
        <v/>
      </c>
      <c r="I314" s="71" t="str">
        <f>IF(TRIM('Entry Tab'!A315)="","","N")</f>
        <v/>
      </c>
      <c r="J314" s="42" t="str">
        <f>IF(B314&lt;&gt;"Subscriber","",IF('Entry Tab'!W315="",'QRS Subscriber Census Converter'!T314,IF('Entry Tab'!W315="Spousal Coverage",8,IF('Entry Tab'!W315="Medicare",11,IF('Entry Tab'!W315="Health coverage through another job",9,IF(OR('Entry Tab'!W315="Do not want",'Entry Tab'!W315="Other (provide reason here)"),12,10))))))</f>
        <v/>
      </c>
      <c r="K314" s="42" t="str">
        <f>IF(TRIM('Entry Tab'!A315)="","",IF(B314&lt;&gt;"Subscriber","",IF(AND(B314="Subscriber",dental="No"),13,IF(TRIM('Entry Tab'!X315)&lt;&gt;"",IF('Entry Tab'!X315="Spousal Coverage",8,13),IF(Z314="","",Z314)))))</f>
        <v/>
      </c>
      <c r="L314" s="36" t="str">
        <f t="shared" si="44"/>
        <v/>
      </c>
      <c r="M314" s="36" t="str">
        <f>IF(B314&lt;&gt;"Subscriber","",IF(disability="No",0,IF(AND(B314="Subscriber",'Entry Tab'!AE315&lt;&gt;""),1,0)))</f>
        <v/>
      </c>
      <c r="N314" s="37" t="str">
        <f>IF(B314&lt;&gt;"Subscriber","",IF(AND(B314="Subscriber",otherLoc="No"),workZip,'Entry Tab'!P315))</f>
        <v/>
      </c>
      <c r="O314" s="112"/>
      <c r="P314" s="36" t="str">
        <f t="shared" si="52"/>
        <v/>
      </c>
      <c r="Q314" s="36" t="str">
        <f>IF('Entry Tab'!A315="","",IF(TRIM('Entry Tab'!E315)="","Subscriber",IF(OR(TRIM('Entry Tab'!E315)="Wife",TRIM('Entry Tab'!E315)="Husband"),"Spouse","Child")))</f>
        <v/>
      </c>
      <c r="R314" s="44" t="str">
        <f>IF(B314="","",IF('Entry Tab'!W315&lt;&gt;"",0,IF(Q314="Subscriber",1,IF(Q314="Spouse",1,0.01))))</f>
        <v/>
      </c>
      <c r="S314" s="44" t="str">
        <f t="shared" si="45"/>
        <v/>
      </c>
      <c r="T314" s="44" t="str">
        <f t="shared" si="46"/>
        <v/>
      </c>
      <c r="U314" s="113"/>
      <c r="V314" s="36" t="str">
        <f t="shared" si="53"/>
        <v/>
      </c>
      <c r="W314" s="36" t="str">
        <f>IF('Entry Tab'!A315="","",IF('Entry Tab'!X315&lt;&gt;"","Waive",IF(TRIM('Entry Tab'!E315)="","Subscriber",IF(OR(TRIM('Entry Tab'!E315)="Wife",TRIM('Entry Tab'!E315)="Husband"),"Spouse","Child"))))</f>
        <v/>
      </c>
      <c r="X314" s="44" t="str">
        <f t="shared" si="47"/>
        <v/>
      </c>
      <c r="Y314" s="44" t="str">
        <f t="shared" si="48"/>
        <v/>
      </c>
      <c r="Z314" s="44" t="str">
        <f t="shared" si="49"/>
        <v/>
      </c>
      <c r="AB314" s="36" t="str">
        <f t="shared" si="54"/>
        <v/>
      </c>
      <c r="AC314" s="36" t="str">
        <f>IF('Entry Tab'!A315="","",IF(TRIM('Entry Tab'!E315)="","Subscriber",IF(OR(TRIM('Entry Tab'!E315)="Wife",TRIM('Entry Tab'!E315)="Husband"),"Spouse","Child")))</f>
        <v/>
      </c>
      <c r="AD314" s="44" t="str">
        <f>IF(B314="","",IF('Entry Tab'!AC315="",0,1))</f>
        <v/>
      </c>
      <c r="AE314" s="44" t="str">
        <f t="shared" si="50"/>
        <v/>
      </c>
      <c r="AF314" s="44" t="str">
        <f>IF(AE314="","",IF(AC314&lt;&gt;"Subscriber","",IF('Entry Tab'!AC315="","0",AE314)))</f>
        <v/>
      </c>
    </row>
    <row r="315" spans="1:32" x14ac:dyDescent="0.2">
      <c r="A315" s="36" t="str">
        <f t="shared" si="51"/>
        <v/>
      </c>
      <c r="B315" s="36" t="str">
        <f>IF('Entry Tab'!A316="","",IF(TRIM('Entry Tab'!E316)="","Subscriber",IF(OR(TRIM('Entry Tab'!E316)="Wife",TRIM('Entry Tab'!E316)="Husband"),"Spouse","Child")))</f>
        <v/>
      </c>
      <c r="C315" s="85" t="str">
        <f>IF(TRIM('Entry Tab'!A316)="","",TRIM('Entry Tab'!A316))</f>
        <v/>
      </c>
      <c r="D315" s="85" t="str">
        <f>IF(TRIM('Entry Tab'!A316)="","",TRIM('Entry Tab'!B316))</f>
        <v/>
      </c>
      <c r="E315" s="69" t="str">
        <f>IF(B315="Subscriber",'Entry Tab'!L316,"")</f>
        <v/>
      </c>
      <c r="F315" s="86" t="str">
        <f>IF('Entry Tab'!F316="","",'Entry Tab'!F316)</f>
        <v/>
      </c>
      <c r="G315" s="85" t="str">
        <f>IF(TRIM('Entry Tab'!G316)="","",TRIM('Entry Tab'!G316))</f>
        <v/>
      </c>
      <c r="H315" s="36" t="str">
        <f>IF(TRIM('Entry Tab'!A316)="","",IF(B315&lt;&gt;"Subscriber","",IF(AND(B315="Subscriber",OR(TRIM('Entry Tab'!AO316)&lt;&gt;"",TRIM('Entry Tab'!AN316)&lt;&gt;"",TRIM('Entry Tab'!AP316)&lt;&gt;"")),$AP$1,"0")))</f>
        <v/>
      </c>
      <c r="I315" s="71" t="str">
        <f>IF(TRIM('Entry Tab'!A316)="","","N")</f>
        <v/>
      </c>
      <c r="J315" s="42" t="str">
        <f>IF(B315&lt;&gt;"Subscriber","",IF('Entry Tab'!W316="",'QRS Subscriber Census Converter'!T315,IF('Entry Tab'!W316="Spousal Coverage",8,IF('Entry Tab'!W316="Medicare",11,IF('Entry Tab'!W316="Health coverage through another job",9,IF(OR('Entry Tab'!W316="Do not want",'Entry Tab'!W316="Other (provide reason here)"),12,10))))))</f>
        <v/>
      </c>
      <c r="K315" s="42" t="str">
        <f>IF(TRIM('Entry Tab'!A316)="","",IF(B315&lt;&gt;"Subscriber","",IF(AND(B315="Subscriber",dental="No"),13,IF(TRIM('Entry Tab'!X316)&lt;&gt;"",IF('Entry Tab'!X316="Spousal Coverage",8,13),IF(Z315="","",Z315)))))</f>
        <v/>
      </c>
      <c r="L315" s="36" t="str">
        <f t="shared" si="44"/>
        <v/>
      </c>
      <c r="M315" s="36" t="str">
        <f>IF(B315&lt;&gt;"Subscriber","",IF(disability="No",0,IF(AND(B315="Subscriber",'Entry Tab'!AE316&lt;&gt;""),1,0)))</f>
        <v/>
      </c>
      <c r="N315" s="37" t="str">
        <f>IF(B315&lt;&gt;"Subscriber","",IF(AND(B315="Subscriber",otherLoc="No"),workZip,'Entry Tab'!P316))</f>
        <v/>
      </c>
      <c r="O315" s="112"/>
      <c r="P315" s="36" t="str">
        <f t="shared" si="52"/>
        <v/>
      </c>
      <c r="Q315" s="36" t="str">
        <f>IF('Entry Tab'!A316="","",IF(TRIM('Entry Tab'!E316)="","Subscriber",IF(OR(TRIM('Entry Tab'!E316)="Wife",TRIM('Entry Tab'!E316)="Husband"),"Spouse","Child")))</f>
        <v/>
      </c>
      <c r="R315" s="44" t="str">
        <f>IF(B315="","",IF('Entry Tab'!W316&lt;&gt;"",0,IF(Q315="Subscriber",1,IF(Q315="Spouse",1,0.01))))</f>
        <v/>
      </c>
      <c r="S315" s="44" t="str">
        <f t="shared" si="45"/>
        <v/>
      </c>
      <c r="T315" s="44" t="str">
        <f t="shared" si="46"/>
        <v/>
      </c>
      <c r="U315" s="113"/>
      <c r="V315" s="36" t="str">
        <f t="shared" si="53"/>
        <v/>
      </c>
      <c r="W315" s="36" t="str">
        <f>IF('Entry Tab'!A316="","",IF('Entry Tab'!X316&lt;&gt;"","Waive",IF(TRIM('Entry Tab'!E316)="","Subscriber",IF(OR(TRIM('Entry Tab'!E316)="Wife",TRIM('Entry Tab'!E316)="Husband"),"Spouse","Child"))))</f>
        <v/>
      </c>
      <c r="X315" s="44" t="str">
        <f t="shared" si="47"/>
        <v/>
      </c>
      <c r="Y315" s="44" t="str">
        <f t="shared" si="48"/>
        <v/>
      </c>
      <c r="Z315" s="44" t="str">
        <f t="shared" si="49"/>
        <v/>
      </c>
      <c r="AB315" s="36" t="str">
        <f t="shared" si="54"/>
        <v/>
      </c>
      <c r="AC315" s="36" t="str">
        <f>IF('Entry Tab'!A316="","",IF(TRIM('Entry Tab'!E316)="","Subscriber",IF(OR(TRIM('Entry Tab'!E316)="Wife",TRIM('Entry Tab'!E316)="Husband"),"Spouse","Child")))</f>
        <v/>
      </c>
      <c r="AD315" s="44" t="str">
        <f>IF(B315="","",IF('Entry Tab'!AC316="",0,1))</f>
        <v/>
      </c>
      <c r="AE315" s="44" t="str">
        <f t="shared" si="50"/>
        <v/>
      </c>
      <c r="AF315" s="44" t="str">
        <f>IF(AE315="","",IF(AC315&lt;&gt;"Subscriber","",IF('Entry Tab'!AC316="","0",AE315)))</f>
        <v/>
      </c>
    </row>
    <row r="316" spans="1:32" x14ac:dyDescent="0.2">
      <c r="A316" s="36" t="str">
        <f t="shared" si="51"/>
        <v/>
      </c>
      <c r="B316" s="36" t="str">
        <f>IF('Entry Tab'!A317="","",IF(TRIM('Entry Tab'!E317)="","Subscriber",IF(OR(TRIM('Entry Tab'!E317)="Wife",TRIM('Entry Tab'!E317)="Husband"),"Spouse","Child")))</f>
        <v/>
      </c>
      <c r="C316" s="85" t="str">
        <f>IF(TRIM('Entry Tab'!A317)="","",TRIM('Entry Tab'!A317))</f>
        <v/>
      </c>
      <c r="D316" s="85" t="str">
        <f>IF(TRIM('Entry Tab'!A317)="","",TRIM('Entry Tab'!B317))</f>
        <v/>
      </c>
      <c r="E316" s="69" t="str">
        <f>IF(B316="Subscriber",'Entry Tab'!L317,"")</f>
        <v/>
      </c>
      <c r="F316" s="86" t="str">
        <f>IF('Entry Tab'!F317="","",'Entry Tab'!F317)</f>
        <v/>
      </c>
      <c r="G316" s="85" t="str">
        <f>IF(TRIM('Entry Tab'!G317)="","",TRIM('Entry Tab'!G317))</f>
        <v/>
      </c>
      <c r="H316" s="36" t="str">
        <f>IF(TRIM('Entry Tab'!A317)="","",IF(B316&lt;&gt;"Subscriber","",IF(AND(B316="Subscriber",OR(TRIM('Entry Tab'!AO317)&lt;&gt;"",TRIM('Entry Tab'!AN317)&lt;&gt;"",TRIM('Entry Tab'!AP317)&lt;&gt;"")),$AP$1,"0")))</f>
        <v/>
      </c>
      <c r="I316" s="71" t="str">
        <f>IF(TRIM('Entry Tab'!A317)="","","N")</f>
        <v/>
      </c>
      <c r="J316" s="42" t="str">
        <f>IF(B316&lt;&gt;"Subscriber","",IF('Entry Tab'!W317="",'QRS Subscriber Census Converter'!T316,IF('Entry Tab'!W317="Spousal Coverage",8,IF('Entry Tab'!W317="Medicare",11,IF('Entry Tab'!W317="Health coverage through another job",9,IF(OR('Entry Tab'!W317="Do not want",'Entry Tab'!W317="Other (provide reason here)"),12,10))))))</f>
        <v/>
      </c>
      <c r="K316" s="42" t="str">
        <f>IF(TRIM('Entry Tab'!A317)="","",IF(B316&lt;&gt;"Subscriber","",IF(AND(B316="Subscriber",dental="No"),13,IF(TRIM('Entry Tab'!X317)&lt;&gt;"",IF('Entry Tab'!X317="Spousal Coverage",8,13),IF(Z316="","",Z316)))))</f>
        <v/>
      </c>
      <c r="L316" s="36" t="str">
        <f t="shared" si="44"/>
        <v/>
      </c>
      <c r="M316" s="36" t="str">
        <f>IF(B316&lt;&gt;"Subscriber","",IF(disability="No",0,IF(AND(B316="Subscriber",'Entry Tab'!AE317&lt;&gt;""),1,0)))</f>
        <v/>
      </c>
      <c r="N316" s="37" t="str">
        <f>IF(B316&lt;&gt;"Subscriber","",IF(AND(B316="Subscriber",otherLoc="No"),workZip,'Entry Tab'!P317))</f>
        <v/>
      </c>
      <c r="O316" s="112"/>
      <c r="P316" s="36" t="str">
        <f t="shared" si="52"/>
        <v/>
      </c>
      <c r="Q316" s="36" t="str">
        <f>IF('Entry Tab'!A317="","",IF(TRIM('Entry Tab'!E317)="","Subscriber",IF(OR(TRIM('Entry Tab'!E317)="Wife",TRIM('Entry Tab'!E317)="Husband"),"Spouse","Child")))</f>
        <v/>
      </c>
      <c r="R316" s="44" t="str">
        <f>IF(B316="","",IF('Entry Tab'!W317&lt;&gt;"",0,IF(Q316="Subscriber",1,IF(Q316="Spouse",1,0.01))))</f>
        <v/>
      </c>
      <c r="S316" s="44" t="str">
        <f t="shared" si="45"/>
        <v/>
      </c>
      <c r="T316" s="44" t="str">
        <f t="shared" si="46"/>
        <v/>
      </c>
      <c r="U316" s="113"/>
      <c r="V316" s="36" t="str">
        <f t="shared" si="53"/>
        <v/>
      </c>
      <c r="W316" s="36" t="str">
        <f>IF('Entry Tab'!A317="","",IF('Entry Tab'!X317&lt;&gt;"","Waive",IF(TRIM('Entry Tab'!E317)="","Subscriber",IF(OR(TRIM('Entry Tab'!E317)="Wife",TRIM('Entry Tab'!E317)="Husband"),"Spouse","Child"))))</f>
        <v/>
      </c>
      <c r="X316" s="44" t="str">
        <f t="shared" si="47"/>
        <v/>
      </c>
      <c r="Y316" s="44" t="str">
        <f t="shared" si="48"/>
        <v/>
      </c>
      <c r="Z316" s="44" t="str">
        <f t="shared" si="49"/>
        <v/>
      </c>
      <c r="AB316" s="36" t="str">
        <f t="shared" si="54"/>
        <v/>
      </c>
      <c r="AC316" s="36" t="str">
        <f>IF('Entry Tab'!A317="","",IF(TRIM('Entry Tab'!E317)="","Subscriber",IF(OR(TRIM('Entry Tab'!E317)="Wife",TRIM('Entry Tab'!E317)="Husband"),"Spouse","Child")))</f>
        <v/>
      </c>
      <c r="AD316" s="44" t="str">
        <f>IF(B316="","",IF('Entry Tab'!AC317="",0,1))</f>
        <v/>
      </c>
      <c r="AE316" s="44" t="str">
        <f t="shared" si="50"/>
        <v/>
      </c>
      <c r="AF316" s="44" t="str">
        <f>IF(AE316="","",IF(AC316&lt;&gt;"Subscriber","",IF('Entry Tab'!AC317="","0",AE316)))</f>
        <v/>
      </c>
    </row>
    <row r="317" spans="1:32" x14ac:dyDescent="0.2">
      <c r="A317" s="36" t="str">
        <f t="shared" si="51"/>
        <v/>
      </c>
      <c r="B317" s="36" t="str">
        <f>IF('Entry Tab'!A318="","",IF(TRIM('Entry Tab'!E318)="","Subscriber",IF(OR(TRIM('Entry Tab'!E318)="Wife",TRIM('Entry Tab'!E318)="Husband"),"Spouse","Child")))</f>
        <v/>
      </c>
      <c r="C317" s="85" t="str">
        <f>IF(TRIM('Entry Tab'!A318)="","",TRIM('Entry Tab'!A318))</f>
        <v/>
      </c>
      <c r="D317" s="85" t="str">
        <f>IF(TRIM('Entry Tab'!A318)="","",TRIM('Entry Tab'!B318))</f>
        <v/>
      </c>
      <c r="E317" s="69" t="str">
        <f>IF(B317="Subscriber",'Entry Tab'!L318,"")</f>
        <v/>
      </c>
      <c r="F317" s="86" t="str">
        <f>IF('Entry Tab'!F318="","",'Entry Tab'!F318)</f>
        <v/>
      </c>
      <c r="G317" s="85" t="str">
        <f>IF(TRIM('Entry Tab'!G318)="","",TRIM('Entry Tab'!G318))</f>
        <v/>
      </c>
      <c r="H317" s="36" t="str">
        <f>IF(TRIM('Entry Tab'!A318)="","",IF(B317&lt;&gt;"Subscriber","",IF(AND(B317="Subscriber",OR(TRIM('Entry Tab'!AO318)&lt;&gt;"",TRIM('Entry Tab'!AN318)&lt;&gt;"",TRIM('Entry Tab'!AP318)&lt;&gt;"")),$AP$1,"0")))</f>
        <v/>
      </c>
      <c r="I317" s="71" t="str">
        <f>IF(TRIM('Entry Tab'!A318)="","","N")</f>
        <v/>
      </c>
      <c r="J317" s="42" t="str">
        <f>IF(B317&lt;&gt;"Subscriber","",IF('Entry Tab'!W318="",'QRS Subscriber Census Converter'!T317,IF('Entry Tab'!W318="Spousal Coverage",8,IF('Entry Tab'!W318="Medicare",11,IF('Entry Tab'!W318="Health coverage through another job",9,IF(OR('Entry Tab'!W318="Do not want",'Entry Tab'!W318="Other (provide reason here)"),12,10))))))</f>
        <v/>
      </c>
      <c r="K317" s="42" t="str">
        <f>IF(TRIM('Entry Tab'!A318)="","",IF(B317&lt;&gt;"Subscriber","",IF(AND(B317="Subscriber",dental="No"),13,IF(TRIM('Entry Tab'!X318)&lt;&gt;"",IF('Entry Tab'!X318="Spousal Coverage",8,13),IF(Z317="","",Z317)))))</f>
        <v/>
      </c>
      <c r="L317" s="36" t="str">
        <f t="shared" si="44"/>
        <v/>
      </c>
      <c r="M317" s="36" t="str">
        <f>IF(B317&lt;&gt;"Subscriber","",IF(disability="No",0,IF(AND(B317="Subscriber",'Entry Tab'!AE318&lt;&gt;""),1,0)))</f>
        <v/>
      </c>
      <c r="N317" s="37" t="str">
        <f>IF(B317&lt;&gt;"Subscriber","",IF(AND(B317="Subscriber",otherLoc="No"),workZip,'Entry Tab'!P318))</f>
        <v/>
      </c>
      <c r="O317" s="112"/>
      <c r="P317" s="36" t="str">
        <f t="shared" si="52"/>
        <v/>
      </c>
      <c r="Q317" s="36" t="str">
        <f>IF('Entry Tab'!A318="","",IF(TRIM('Entry Tab'!E318)="","Subscriber",IF(OR(TRIM('Entry Tab'!E318)="Wife",TRIM('Entry Tab'!E318)="Husband"),"Spouse","Child")))</f>
        <v/>
      </c>
      <c r="R317" s="44" t="str">
        <f>IF(B317="","",IF('Entry Tab'!W318&lt;&gt;"",0,IF(Q317="Subscriber",1,IF(Q317="Spouse",1,0.01))))</f>
        <v/>
      </c>
      <c r="S317" s="44" t="str">
        <f t="shared" si="45"/>
        <v/>
      </c>
      <c r="T317" s="44" t="str">
        <f t="shared" si="46"/>
        <v/>
      </c>
      <c r="U317" s="113"/>
      <c r="V317" s="36" t="str">
        <f t="shared" si="53"/>
        <v/>
      </c>
      <c r="W317" s="36" t="str">
        <f>IF('Entry Tab'!A318="","",IF('Entry Tab'!X318&lt;&gt;"","Waive",IF(TRIM('Entry Tab'!E318)="","Subscriber",IF(OR(TRIM('Entry Tab'!E318)="Wife",TRIM('Entry Tab'!E318)="Husband"),"Spouse","Child"))))</f>
        <v/>
      </c>
      <c r="X317" s="44" t="str">
        <f t="shared" si="47"/>
        <v/>
      </c>
      <c r="Y317" s="44" t="str">
        <f t="shared" si="48"/>
        <v/>
      </c>
      <c r="Z317" s="44" t="str">
        <f t="shared" si="49"/>
        <v/>
      </c>
      <c r="AB317" s="36" t="str">
        <f t="shared" si="54"/>
        <v/>
      </c>
      <c r="AC317" s="36" t="str">
        <f>IF('Entry Tab'!A318="","",IF(TRIM('Entry Tab'!E318)="","Subscriber",IF(OR(TRIM('Entry Tab'!E318)="Wife",TRIM('Entry Tab'!E318)="Husband"),"Spouse","Child")))</f>
        <v/>
      </c>
      <c r="AD317" s="44" t="str">
        <f>IF(B317="","",IF('Entry Tab'!AC318="",0,1))</f>
        <v/>
      </c>
      <c r="AE317" s="44" t="str">
        <f t="shared" si="50"/>
        <v/>
      </c>
      <c r="AF317" s="44" t="str">
        <f>IF(AE317="","",IF(AC317&lt;&gt;"Subscriber","",IF('Entry Tab'!AC318="","0",AE317)))</f>
        <v/>
      </c>
    </row>
    <row r="318" spans="1:32" x14ac:dyDescent="0.2">
      <c r="A318" s="36" t="str">
        <f t="shared" si="51"/>
        <v/>
      </c>
      <c r="B318" s="36" t="str">
        <f>IF('Entry Tab'!A319="","",IF(TRIM('Entry Tab'!E319)="","Subscriber",IF(OR(TRIM('Entry Tab'!E319)="Wife",TRIM('Entry Tab'!E319)="Husband"),"Spouse","Child")))</f>
        <v/>
      </c>
      <c r="C318" s="85" t="str">
        <f>IF(TRIM('Entry Tab'!A319)="","",TRIM('Entry Tab'!A319))</f>
        <v/>
      </c>
      <c r="D318" s="85" t="str">
        <f>IF(TRIM('Entry Tab'!A319)="","",TRIM('Entry Tab'!B319))</f>
        <v/>
      </c>
      <c r="E318" s="69" t="str">
        <f>IF(B318="Subscriber",'Entry Tab'!L319,"")</f>
        <v/>
      </c>
      <c r="F318" s="86" t="str">
        <f>IF('Entry Tab'!F319="","",'Entry Tab'!F319)</f>
        <v/>
      </c>
      <c r="G318" s="85" t="str">
        <f>IF(TRIM('Entry Tab'!G319)="","",TRIM('Entry Tab'!G319))</f>
        <v/>
      </c>
      <c r="H318" s="36" t="str">
        <f>IF(TRIM('Entry Tab'!A319)="","",IF(B318&lt;&gt;"Subscriber","",IF(AND(B318="Subscriber",OR(TRIM('Entry Tab'!AO319)&lt;&gt;"",TRIM('Entry Tab'!AN319)&lt;&gt;"",TRIM('Entry Tab'!AP319)&lt;&gt;"")),$AP$1,"0")))</f>
        <v/>
      </c>
      <c r="I318" s="71" t="str">
        <f>IF(TRIM('Entry Tab'!A319)="","","N")</f>
        <v/>
      </c>
      <c r="J318" s="42" t="str">
        <f>IF(B318&lt;&gt;"Subscriber","",IF('Entry Tab'!W319="",'QRS Subscriber Census Converter'!T318,IF('Entry Tab'!W319="Spousal Coverage",8,IF('Entry Tab'!W319="Medicare",11,IF('Entry Tab'!W319="Health coverage through another job",9,IF(OR('Entry Tab'!W319="Do not want",'Entry Tab'!W319="Other (provide reason here)"),12,10))))))</f>
        <v/>
      </c>
      <c r="K318" s="42" t="str">
        <f>IF(TRIM('Entry Tab'!A319)="","",IF(B318&lt;&gt;"Subscriber","",IF(AND(B318="Subscriber",dental="No"),13,IF(TRIM('Entry Tab'!X319)&lt;&gt;"",IF('Entry Tab'!X319="Spousal Coverage",8,13),IF(Z318="","",Z318)))))</f>
        <v/>
      </c>
      <c r="L318" s="36" t="str">
        <f t="shared" si="44"/>
        <v/>
      </c>
      <c r="M318" s="36" t="str">
        <f>IF(B318&lt;&gt;"Subscriber","",IF(disability="No",0,IF(AND(B318="Subscriber",'Entry Tab'!AE319&lt;&gt;""),1,0)))</f>
        <v/>
      </c>
      <c r="N318" s="37" t="str">
        <f>IF(B318&lt;&gt;"Subscriber","",IF(AND(B318="Subscriber",otherLoc="No"),workZip,'Entry Tab'!P319))</f>
        <v/>
      </c>
      <c r="O318" s="112"/>
      <c r="P318" s="36" t="str">
        <f t="shared" si="52"/>
        <v/>
      </c>
      <c r="Q318" s="36" t="str">
        <f>IF('Entry Tab'!A319="","",IF(TRIM('Entry Tab'!E319)="","Subscriber",IF(OR(TRIM('Entry Tab'!E319)="Wife",TRIM('Entry Tab'!E319)="Husband"),"Spouse","Child")))</f>
        <v/>
      </c>
      <c r="R318" s="44" t="str">
        <f>IF(B318="","",IF('Entry Tab'!W319&lt;&gt;"",0,IF(Q318="Subscriber",1,IF(Q318="Spouse",1,0.01))))</f>
        <v/>
      </c>
      <c r="S318" s="44" t="str">
        <f t="shared" si="45"/>
        <v/>
      </c>
      <c r="T318" s="44" t="str">
        <f t="shared" si="46"/>
        <v/>
      </c>
      <c r="U318" s="113"/>
      <c r="V318" s="36" t="str">
        <f t="shared" si="53"/>
        <v/>
      </c>
      <c r="W318" s="36" t="str">
        <f>IF('Entry Tab'!A319="","",IF('Entry Tab'!X319&lt;&gt;"","Waive",IF(TRIM('Entry Tab'!E319)="","Subscriber",IF(OR(TRIM('Entry Tab'!E319)="Wife",TRIM('Entry Tab'!E319)="Husband"),"Spouse","Child"))))</f>
        <v/>
      </c>
      <c r="X318" s="44" t="str">
        <f t="shared" si="47"/>
        <v/>
      </c>
      <c r="Y318" s="44" t="str">
        <f t="shared" si="48"/>
        <v/>
      </c>
      <c r="Z318" s="44" t="str">
        <f t="shared" si="49"/>
        <v/>
      </c>
      <c r="AB318" s="36" t="str">
        <f t="shared" si="54"/>
        <v/>
      </c>
      <c r="AC318" s="36" t="str">
        <f>IF('Entry Tab'!A319="","",IF(TRIM('Entry Tab'!E319)="","Subscriber",IF(OR(TRIM('Entry Tab'!E319)="Wife",TRIM('Entry Tab'!E319)="Husband"),"Spouse","Child")))</f>
        <v/>
      </c>
      <c r="AD318" s="44" t="str">
        <f>IF(B318="","",IF('Entry Tab'!AC319="",0,1))</f>
        <v/>
      </c>
      <c r="AE318" s="44" t="str">
        <f t="shared" si="50"/>
        <v/>
      </c>
      <c r="AF318" s="44" t="str">
        <f>IF(AE318="","",IF(AC318&lt;&gt;"Subscriber","",IF('Entry Tab'!AC319="","0",AE318)))</f>
        <v/>
      </c>
    </row>
    <row r="319" spans="1:32" x14ac:dyDescent="0.2">
      <c r="A319" s="36" t="str">
        <f t="shared" si="51"/>
        <v/>
      </c>
      <c r="B319" s="36" t="str">
        <f>IF('Entry Tab'!A320="","",IF(TRIM('Entry Tab'!E320)="","Subscriber",IF(OR(TRIM('Entry Tab'!E320)="Wife",TRIM('Entry Tab'!E320)="Husband"),"Spouse","Child")))</f>
        <v/>
      </c>
      <c r="C319" s="85" t="str">
        <f>IF(TRIM('Entry Tab'!A320)="","",TRIM('Entry Tab'!A320))</f>
        <v/>
      </c>
      <c r="D319" s="85" t="str">
        <f>IF(TRIM('Entry Tab'!A320)="","",TRIM('Entry Tab'!B320))</f>
        <v/>
      </c>
      <c r="E319" s="69" t="str">
        <f>IF(B319="Subscriber",'Entry Tab'!L320,"")</f>
        <v/>
      </c>
      <c r="F319" s="86" t="str">
        <f>IF('Entry Tab'!F320="","",'Entry Tab'!F320)</f>
        <v/>
      </c>
      <c r="G319" s="85" t="str">
        <f>IF(TRIM('Entry Tab'!G320)="","",TRIM('Entry Tab'!G320))</f>
        <v/>
      </c>
      <c r="H319" s="36" t="str">
        <f>IF(TRIM('Entry Tab'!A320)="","",IF(B319&lt;&gt;"Subscriber","",IF(AND(B319="Subscriber",OR(TRIM('Entry Tab'!AO320)&lt;&gt;"",TRIM('Entry Tab'!AN320)&lt;&gt;"",TRIM('Entry Tab'!AP320)&lt;&gt;"")),$AP$1,"0")))</f>
        <v/>
      </c>
      <c r="I319" s="71" t="str">
        <f>IF(TRIM('Entry Tab'!A320)="","","N")</f>
        <v/>
      </c>
      <c r="J319" s="42" t="str">
        <f>IF(B319&lt;&gt;"Subscriber","",IF('Entry Tab'!W320="",'QRS Subscriber Census Converter'!T319,IF('Entry Tab'!W320="Spousal Coverage",8,IF('Entry Tab'!W320="Medicare",11,IF('Entry Tab'!W320="Health coverage through another job",9,IF(OR('Entry Tab'!W320="Do not want",'Entry Tab'!W320="Other (provide reason here)"),12,10))))))</f>
        <v/>
      </c>
      <c r="K319" s="42" t="str">
        <f>IF(TRIM('Entry Tab'!A320)="","",IF(B319&lt;&gt;"Subscriber","",IF(AND(B319="Subscriber",dental="No"),13,IF(TRIM('Entry Tab'!X320)&lt;&gt;"",IF('Entry Tab'!X320="Spousal Coverage",8,13),IF(Z319="","",Z319)))))</f>
        <v/>
      </c>
      <c r="L319" s="36" t="str">
        <f t="shared" si="44"/>
        <v/>
      </c>
      <c r="M319" s="36" t="str">
        <f>IF(B319&lt;&gt;"Subscriber","",IF(disability="No",0,IF(AND(B319="Subscriber",'Entry Tab'!AE320&lt;&gt;""),1,0)))</f>
        <v/>
      </c>
      <c r="N319" s="37" t="str">
        <f>IF(B319&lt;&gt;"Subscriber","",IF(AND(B319="Subscriber",otherLoc="No"),workZip,'Entry Tab'!P320))</f>
        <v/>
      </c>
      <c r="O319" s="112"/>
      <c r="P319" s="36" t="str">
        <f t="shared" si="52"/>
        <v/>
      </c>
      <c r="Q319" s="36" t="str">
        <f>IF('Entry Tab'!A320="","",IF(TRIM('Entry Tab'!E320)="","Subscriber",IF(OR(TRIM('Entry Tab'!E320)="Wife",TRIM('Entry Tab'!E320)="Husband"),"Spouse","Child")))</f>
        <v/>
      </c>
      <c r="R319" s="44" t="str">
        <f>IF(B319="","",IF('Entry Tab'!W320&lt;&gt;"",0,IF(Q319="Subscriber",1,IF(Q319="Spouse",1,0.01))))</f>
        <v/>
      </c>
      <c r="S319" s="44" t="str">
        <f t="shared" si="45"/>
        <v/>
      </c>
      <c r="T319" s="44" t="str">
        <f t="shared" si="46"/>
        <v/>
      </c>
      <c r="U319" s="113"/>
      <c r="V319" s="36" t="str">
        <f t="shared" si="53"/>
        <v/>
      </c>
      <c r="W319" s="36" t="str">
        <f>IF('Entry Tab'!A320="","",IF('Entry Tab'!X320&lt;&gt;"","Waive",IF(TRIM('Entry Tab'!E320)="","Subscriber",IF(OR(TRIM('Entry Tab'!E320)="Wife",TRIM('Entry Tab'!E320)="Husband"),"Spouse","Child"))))</f>
        <v/>
      </c>
      <c r="X319" s="44" t="str">
        <f t="shared" si="47"/>
        <v/>
      </c>
      <c r="Y319" s="44" t="str">
        <f t="shared" si="48"/>
        <v/>
      </c>
      <c r="Z319" s="44" t="str">
        <f t="shared" si="49"/>
        <v/>
      </c>
      <c r="AB319" s="36" t="str">
        <f t="shared" si="54"/>
        <v/>
      </c>
      <c r="AC319" s="36" t="str">
        <f>IF('Entry Tab'!A320="","",IF(TRIM('Entry Tab'!E320)="","Subscriber",IF(OR(TRIM('Entry Tab'!E320)="Wife",TRIM('Entry Tab'!E320)="Husband"),"Spouse","Child")))</f>
        <v/>
      </c>
      <c r="AD319" s="44" t="str">
        <f>IF(B319="","",IF('Entry Tab'!AC320="",0,1))</f>
        <v/>
      </c>
      <c r="AE319" s="44" t="str">
        <f t="shared" si="50"/>
        <v/>
      </c>
      <c r="AF319" s="44" t="str">
        <f>IF(AE319="","",IF(AC319&lt;&gt;"Subscriber","",IF('Entry Tab'!AC320="","0",AE319)))</f>
        <v/>
      </c>
    </row>
    <row r="320" spans="1:32" x14ac:dyDescent="0.2">
      <c r="A320" s="36" t="str">
        <f t="shared" si="51"/>
        <v/>
      </c>
      <c r="B320" s="36" t="str">
        <f>IF('Entry Tab'!A321="","",IF(TRIM('Entry Tab'!E321)="","Subscriber",IF(OR(TRIM('Entry Tab'!E321)="Wife",TRIM('Entry Tab'!E321)="Husband"),"Spouse","Child")))</f>
        <v/>
      </c>
      <c r="C320" s="85" t="str">
        <f>IF(TRIM('Entry Tab'!A321)="","",TRIM('Entry Tab'!A321))</f>
        <v/>
      </c>
      <c r="D320" s="85" t="str">
        <f>IF(TRIM('Entry Tab'!A321)="","",TRIM('Entry Tab'!B321))</f>
        <v/>
      </c>
      <c r="E320" s="69" t="str">
        <f>IF(B320="Subscriber",'Entry Tab'!L321,"")</f>
        <v/>
      </c>
      <c r="F320" s="86" t="str">
        <f>IF('Entry Tab'!F321="","",'Entry Tab'!F321)</f>
        <v/>
      </c>
      <c r="G320" s="85" t="str">
        <f>IF(TRIM('Entry Tab'!G321)="","",TRIM('Entry Tab'!G321))</f>
        <v/>
      </c>
      <c r="H320" s="36" t="str">
        <f>IF(TRIM('Entry Tab'!A321)="","",IF(B320&lt;&gt;"Subscriber","",IF(AND(B320="Subscriber",OR(TRIM('Entry Tab'!AO321)&lt;&gt;"",TRIM('Entry Tab'!AN321)&lt;&gt;"",TRIM('Entry Tab'!AP321)&lt;&gt;"")),$AP$1,"0")))</f>
        <v/>
      </c>
      <c r="I320" s="71" t="str">
        <f>IF(TRIM('Entry Tab'!A321)="","","N")</f>
        <v/>
      </c>
      <c r="J320" s="42" t="str">
        <f>IF(B320&lt;&gt;"Subscriber","",IF('Entry Tab'!W321="",'QRS Subscriber Census Converter'!T320,IF('Entry Tab'!W321="Spousal Coverage",8,IF('Entry Tab'!W321="Medicare",11,IF('Entry Tab'!W321="Health coverage through another job",9,IF(OR('Entry Tab'!W321="Do not want",'Entry Tab'!W321="Other (provide reason here)"),12,10))))))</f>
        <v/>
      </c>
      <c r="K320" s="42" t="str">
        <f>IF(TRIM('Entry Tab'!A321)="","",IF(B320&lt;&gt;"Subscriber","",IF(AND(B320="Subscriber",dental="No"),13,IF(TRIM('Entry Tab'!X321)&lt;&gt;"",IF('Entry Tab'!X321="Spousal Coverage",8,13),IF(Z320="","",Z320)))))</f>
        <v/>
      </c>
      <c r="L320" s="36" t="str">
        <f t="shared" si="44"/>
        <v/>
      </c>
      <c r="M320" s="36" t="str">
        <f>IF(B320&lt;&gt;"Subscriber","",IF(disability="No",0,IF(AND(B320="Subscriber",'Entry Tab'!AE321&lt;&gt;""),1,0)))</f>
        <v/>
      </c>
      <c r="N320" s="37" t="str">
        <f>IF(B320&lt;&gt;"Subscriber","",IF(AND(B320="Subscriber",otherLoc="No"),workZip,'Entry Tab'!P321))</f>
        <v/>
      </c>
      <c r="O320" s="112"/>
      <c r="P320" s="36" t="str">
        <f t="shared" si="52"/>
        <v/>
      </c>
      <c r="Q320" s="36" t="str">
        <f>IF('Entry Tab'!A321="","",IF(TRIM('Entry Tab'!E321)="","Subscriber",IF(OR(TRIM('Entry Tab'!E321)="Wife",TRIM('Entry Tab'!E321)="Husband"),"Spouse","Child")))</f>
        <v/>
      </c>
      <c r="R320" s="44" t="str">
        <f>IF(B320="","",IF('Entry Tab'!W321&lt;&gt;"",0,IF(Q320="Subscriber",1,IF(Q320="Spouse",1,0.01))))</f>
        <v/>
      </c>
      <c r="S320" s="44" t="str">
        <f t="shared" si="45"/>
        <v/>
      </c>
      <c r="T320" s="44" t="str">
        <f t="shared" si="46"/>
        <v/>
      </c>
      <c r="U320" s="113"/>
      <c r="V320" s="36" t="str">
        <f t="shared" si="53"/>
        <v/>
      </c>
      <c r="W320" s="36" t="str">
        <f>IF('Entry Tab'!A321="","",IF('Entry Tab'!X321&lt;&gt;"","Waive",IF(TRIM('Entry Tab'!E321)="","Subscriber",IF(OR(TRIM('Entry Tab'!E321)="Wife",TRIM('Entry Tab'!E321)="Husband"),"Spouse","Child"))))</f>
        <v/>
      </c>
      <c r="X320" s="44" t="str">
        <f t="shared" si="47"/>
        <v/>
      </c>
      <c r="Y320" s="44" t="str">
        <f t="shared" si="48"/>
        <v/>
      </c>
      <c r="Z320" s="44" t="str">
        <f t="shared" si="49"/>
        <v/>
      </c>
      <c r="AB320" s="36" t="str">
        <f t="shared" si="54"/>
        <v/>
      </c>
      <c r="AC320" s="36" t="str">
        <f>IF('Entry Tab'!A321="","",IF(TRIM('Entry Tab'!E321)="","Subscriber",IF(OR(TRIM('Entry Tab'!E321)="Wife",TRIM('Entry Tab'!E321)="Husband"),"Spouse","Child")))</f>
        <v/>
      </c>
      <c r="AD320" s="44" t="str">
        <f>IF(B320="","",IF('Entry Tab'!AC321="",0,1))</f>
        <v/>
      </c>
      <c r="AE320" s="44" t="str">
        <f t="shared" si="50"/>
        <v/>
      </c>
      <c r="AF320" s="44" t="str">
        <f>IF(AE320="","",IF(AC320&lt;&gt;"Subscriber","",IF('Entry Tab'!AC321="","0",AE320)))</f>
        <v/>
      </c>
    </row>
    <row r="321" spans="1:32" x14ac:dyDescent="0.2">
      <c r="A321" s="36" t="str">
        <f t="shared" si="51"/>
        <v/>
      </c>
      <c r="B321" s="36" t="str">
        <f>IF('Entry Tab'!A322="","",IF(TRIM('Entry Tab'!E322)="","Subscriber",IF(OR(TRIM('Entry Tab'!E322)="Wife",TRIM('Entry Tab'!E322)="Husband"),"Spouse","Child")))</f>
        <v/>
      </c>
      <c r="C321" s="85" t="str">
        <f>IF(TRIM('Entry Tab'!A322)="","",TRIM('Entry Tab'!A322))</f>
        <v/>
      </c>
      <c r="D321" s="85" t="str">
        <f>IF(TRIM('Entry Tab'!A322)="","",TRIM('Entry Tab'!B322))</f>
        <v/>
      </c>
      <c r="E321" s="69" t="str">
        <f>IF(B321="Subscriber",'Entry Tab'!L322,"")</f>
        <v/>
      </c>
      <c r="F321" s="86" t="str">
        <f>IF('Entry Tab'!F322="","",'Entry Tab'!F322)</f>
        <v/>
      </c>
      <c r="G321" s="85" t="str">
        <f>IF(TRIM('Entry Tab'!G322)="","",TRIM('Entry Tab'!G322))</f>
        <v/>
      </c>
      <c r="H321" s="36" t="str">
        <f>IF(TRIM('Entry Tab'!A322)="","",IF(B321&lt;&gt;"Subscriber","",IF(AND(B321="Subscriber",OR(TRIM('Entry Tab'!AO322)&lt;&gt;"",TRIM('Entry Tab'!AN322)&lt;&gt;"",TRIM('Entry Tab'!AP322)&lt;&gt;"")),$AP$1,"0")))</f>
        <v/>
      </c>
      <c r="I321" s="71" t="str">
        <f>IF(TRIM('Entry Tab'!A322)="","","N")</f>
        <v/>
      </c>
      <c r="J321" s="42" t="str">
        <f>IF(B321&lt;&gt;"Subscriber","",IF('Entry Tab'!W322="",'QRS Subscriber Census Converter'!T321,IF('Entry Tab'!W322="Spousal Coverage",8,IF('Entry Tab'!W322="Medicare",11,IF('Entry Tab'!W322="Health coverage through another job",9,IF(OR('Entry Tab'!W322="Do not want",'Entry Tab'!W322="Other (provide reason here)"),12,10))))))</f>
        <v/>
      </c>
      <c r="K321" s="42" t="str">
        <f>IF(TRIM('Entry Tab'!A322)="","",IF(B321&lt;&gt;"Subscriber","",IF(AND(B321="Subscriber",dental="No"),13,IF(TRIM('Entry Tab'!X322)&lt;&gt;"",IF('Entry Tab'!X322="Spousal Coverage",8,13),IF(Z321="","",Z321)))))</f>
        <v/>
      </c>
      <c r="L321" s="36" t="str">
        <f t="shared" si="44"/>
        <v/>
      </c>
      <c r="M321" s="36" t="str">
        <f>IF(B321&lt;&gt;"Subscriber","",IF(disability="No",0,IF(AND(B321="Subscriber",'Entry Tab'!AE322&lt;&gt;""),1,0)))</f>
        <v/>
      </c>
      <c r="N321" s="37" t="str">
        <f>IF(B321&lt;&gt;"Subscriber","",IF(AND(B321="Subscriber",otherLoc="No"),workZip,'Entry Tab'!P322))</f>
        <v/>
      </c>
      <c r="O321" s="112"/>
      <c r="P321" s="36" t="str">
        <f t="shared" si="52"/>
        <v/>
      </c>
      <c r="Q321" s="36" t="str">
        <f>IF('Entry Tab'!A322="","",IF(TRIM('Entry Tab'!E322)="","Subscriber",IF(OR(TRIM('Entry Tab'!E322)="Wife",TRIM('Entry Tab'!E322)="Husband"),"Spouse","Child")))</f>
        <v/>
      </c>
      <c r="R321" s="44" t="str">
        <f>IF(B321="","",IF('Entry Tab'!W322&lt;&gt;"",0,IF(Q321="Subscriber",1,IF(Q321="Spouse",1,0.01))))</f>
        <v/>
      </c>
      <c r="S321" s="44" t="str">
        <f t="shared" si="45"/>
        <v/>
      </c>
      <c r="T321" s="44" t="str">
        <f t="shared" si="46"/>
        <v/>
      </c>
      <c r="U321" s="113"/>
      <c r="V321" s="36" t="str">
        <f t="shared" si="53"/>
        <v/>
      </c>
      <c r="W321" s="36" t="str">
        <f>IF('Entry Tab'!A322="","",IF('Entry Tab'!X322&lt;&gt;"","Waive",IF(TRIM('Entry Tab'!E322)="","Subscriber",IF(OR(TRIM('Entry Tab'!E322)="Wife",TRIM('Entry Tab'!E322)="Husband"),"Spouse","Child"))))</f>
        <v/>
      </c>
      <c r="X321" s="44" t="str">
        <f t="shared" si="47"/>
        <v/>
      </c>
      <c r="Y321" s="44" t="str">
        <f t="shared" si="48"/>
        <v/>
      </c>
      <c r="Z321" s="44" t="str">
        <f t="shared" si="49"/>
        <v/>
      </c>
      <c r="AB321" s="36" t="str">
        <f t="shared" si="54"/>
        <v/>
      </c>
      <c r="AC321" s="36" t="str">
        <f>IF('Entry Tab'!A322="","",IF(TRIM('Entry Tab'!E322)="","Subscriber",IF(OR(TRIM('Entry Tab'!E322)="Wife",TRIM('Entry Tab'!E322)="Husband"),"Spouse","Child")))</f>
        <v/>
      </c>
      <c r="AD321" s="44" t="str">
        <f>IF(B321="","",IF('Entry Tab'!AC322="",0,1))</f>
        <v/>
      </c>
      <c r="AE321" s="44" t="str">
        <f t="shared" si="50"/>
        <v/>
      </c>
      <c r="AF321" s="44" t="str">
        <f>IF(AE321="","",IF(AC321&lt;&gt;"Subscriber","",IF('Entry Tab'!AC322="","0",AE321)))</f>
        <v/>
      </c>
    </row>
    <row r="322" spans="1:32" x14ac:dyDescent="0.2">
      <c r="A322" s="36" t="str">
        <f t="shared" si="51"/>
        <v/>
      </c>
      <c r="B322" s="36" t="str">
        <f>IF('Entry Tab'!A323="","",IF(TRIM('Entry Tab'!E323)="","Subscriber",IF(OR(TRIM('Entry Tab'!E323)="Wife",TRIM('Entry Tab'!E323)="Husband"),"Spouse","Child")))</f>
        <v/>
      </c>
      <c r="C322" s="85" t="str">
        <f>IF(TRIM('Entry Tab'!A323)="","",TRIM('Entry Tab'!A323))</f>
        <v/>
      </c>
      <c r="D322" s="85" t="str">
        <f>IF(TRIM('Entry Tab'!A323)="","",TRIM('Entry Tab'!B323))</f>
        <v/>
      </c>
      <c r="E322" s="69" t="str">
        <f>IF(B322="Subscriber",'Entry Tab'!L323,"")</f>
        <v/>
      </c>
      <c r="F322" s="86" t="str">
        <f>IF('Entry Tab'!F323="","",'Entry Tab'!F323)</f>
        <v/>
      </c>
      <c r="G322" s="85" t="str">
        <f>IF(TRIM('Entry Tab'!G323)="","",TRIM('Entry Tab'!G323))</f>
        <v/>
      </c>
      <c r="H322" s="36" t="str">
        <f>IF(TRIM('Entry Tab'!A323)="","",IF(B322&lt;&gt;"Subscriber","",IF(AND(B322="Subscriber",OR(TRIM('Entry Tab'!AO323)&lt;&gt;"",TRIM('Entry Tab'!AN323)&lt;&gt;"",TRIM('Entry Tab'!AP323)&lt;&gt;"")),$AP$1,"0")))</f>
        <v/>
      </c>
      <c r="I322" s="71" t="str">
        <f>IF(TRIM('Entry Tab'!A323)="","","N")</f>
        <v/>
      </c>
      <c r="J322" s="42" t="str">
        <f>IF(B322&lt;&gt;"Subscriber","",IF('Entry Tab'!W323="",'QRS Subscriber Census Converter'!T322,IF('Entry Tab'!W323="Spousal Coverage",8,IF('Entry Tab'!W323="Medicare",11,IF('Entry Tab'!W323="Health coverage through another job",9,IF(OR('Entry Tab'!W323="Do not want",'Entry Tab'!W323="Other (provide reason here)"),12,10))))))</f>
        <v/>
      </c>
      <c r="K322" s="42" t="str">
        <f>IF(TRIM('Entry Tab'!A323)="","",IF(B322&lt;&gt;"Subscriber","",IF(AND(B322="Subscriber",dental="No"),13,IF(TRIM('Entry Tab'!X323)&lt;&gt;"",IF('Entry Tab'!X323="Spousal Coverage",8,13),IF(Z322="","",Z322)))))</f>
        <v/>
      </c>
      <c r="L322" s="36" t="str">
        <f t="shared" si="44"/>
        <v/>
      </c>
      <c r="M322" s="36" t="str">
        <f>IF(B322&lt;&gt;"Subscriber","",IF(disability="No",0,IF(AND(B322="Subscriber",'Entry Tab'!AE323&lt;&gt;""),1,0)))</f>
        <v/>
      </c>
      <c r="N322" s="37" t="str">
        <f>IF(B322&lt;&gt;"Subscriber","",IF(AND(B322="Subscriber",otherLoc="No"),workZip,'Entry Tab'!P323))</f>
        <v/>
      </c>
      <c r="O322" s="112"/>
      <c r="P322" s="36" t="str">
        <f t="shared" si="52"/>
        <v/>
      </c>
      <c r="Q322" s="36" t="str">
        <f>IF('Entry Tab'!A323="","",IF(TRIM('Entry Tab'!E323)="","Subscriber",IF(OR(TRIM('Entry Tab'!E323)="Wife",TRIM('Entry Tab'!E323)="Husband"),"Spouse","Child")))</f>
        <v/>
      </c>
      <c r="R322" s="44" t="str">
        <f>IF(B322="","",IF('Entry Tab'!W323&lt;&gt;"",0,IF(Q322="Subscriber",1,IF(Q322="Spouse",1,0.01))))</f>
        <v/>
      </c>
      <c r="S322" s="44" t="str">
        <f t="shared" si="45"/>
        <v/>
      </c>
      <c r="T322" s="44" t="str">
        <f t="shared" si="46"/>
        <v/>
      </c>
      <c r="U322" s="113"/>
      <c r="V322" s="36" t="str">
        <f t="shared" si="53"/>
        <v/>
      </c>
      <c r="W322" s="36" t="str">
        <f>IF('Entry Tab'!A323="","",IF('Entry Tab'!X323&lt;&gt;"","Waive",IF(TRIM('Entry Tab'!E323)="","Subscriber",IF(OR(TRIM('Entry Tab'!E323)="Wife",TRIM('Entry Tab'!E323)="Husband"),"Spouse","Child"))))</f>
        <v/>
      </c>
      <c r="X322" s="44" t="str">
        <f t="shared" si="47"/>
        <v/>
      </c>
      <c r="Y322" s="44" t="str">
        <f t="shared" si="48"/>
        <v/>
      </c>
      <c r="Z322" s="44" t="str">
        <f t="shared" si="49"/>
        <v/>
      </c>
      <c r="AB322" s="36" t="str">
        <f t="shared" si="54"/>
        <v/>
      </c>
      <c r="AC322" s="36" t="str">
        <f>IF('Entry Tab'!A323="","",IF(TRIM('Entry Tab'!E323)="","Subscriber",IF(OR(TRIM('Entry Tab'!E323)="Wife",TRIM('Entry Tab'!E323)="Husband"),"Spouse","Child")))</f>
        <v/>
      </c>
      <c r="AD322" s="44" t="str">
        <f>IF(B322="","",IF('Entry Tab'!AC323="",0,1))</f>
        <v/>
      </c>
      <c r="AE322" s="44" t="str">
        <f t="shared" si="50"/>
        <v/>
      </c>
      <c r="AF322" s="44" t="str">
        <f>IF(AE322="","",IF(AC322&lt;&gt;"Subscriber","",IF('Entry Tab'!AC323="","0",AE322)))</f>
        <v/>
      </c>
    </row>
    <row r="323" spans="1:32" x14ac:dyDescent="0.2">
      <c r="A323" s="36" t="str">
        <f t="shared" si="51"/>
        <v/>
      </c>
      <c r="B323" s="36" t="str">
        <f>IF('Entry Tab'!A324="","",IF(TRIM('Entry Tab'!E324)="","Subscriber",IF(OR(TRIM('Entry Tab'!E324)="Wife",TRIM('Entry Tab'!E324)="Husband"),"Spouse","Child")))</f>
        <v/>
      </c>
      <c r="C323" s="85" t="str">
        <f>IF(TRIM('Entry Tab'!A324)="","",TRIM('Entry Tab'!A324))</f>
        <v/>
      </c>
      <c r="D323" s="85" t="str">
        <f>IF(TRIM('Entry Tab'!A324)="","",TRIM('Entry Tab'!B324))</f>
        <v/>
      </c>
      <c r="E323" s="69" t="str">
        <f>IF(B323="Subscriber",'Entry Tab'!L324,"")</f>
        <v/>
      </c>
      <c r="F323" s="86" t="str">
        <f>IF('Entry Tab'!F324="","",'Entry Tab'!F324)</f>
        <v/>
      </c>
      <c r="G323" s="85" t="str">
        <f>IF(TRIM('Entry Tab'!G324)="","",TRIM('Entry Tab'!G324))</f>
        <v/>
      </c>
      <c r="H323" s="36" t="str">
        <f>IF(TRIM('Entry Tab'!A324)="","",IF(B323&lt;&gt;"Subscriber","",IF(AND(B323="Subscriber",OR(TRIM('Entry Tab'!AO324)&lt;&gt;"",TRIM('Entry Tab'!AN324)&lt;&gt;"",TRIM('Entry Tab'!AP324)&lt;&gt;"")),$AP$1,"0")))</f>
        <v/>
      </c>
      <c r="I323" s="71" t="str">
        <f>IF(TRIM('Entry Tab'!A324)="","","N")</f>
        <v/>
      </c>
      <c r="J323" s="42" t="str">
        <f>IF(B323&lt;&gt;"Subscriber","",IF('Entry Tab'!W324="",'QRS Subscriber Census Converter'!T323,IF('Entry Tab'!W324="Spousal Coverage",8,IF('Entry Tab'!W324="Medicare",11,IF('Entry Tab'!W324="Health coverage through another job",9,IF(OR('Entry Tab'!W324="Do not want",'Entry Tab'!W324="Other (provide reason here)"),12,10))))))</f>
        <v/>
      </c>
      <c r="K323" s="42" t="str">
        <f>IF(TRIM('Entry Tab'!A324)="","",IF(B323&lt;&gt;"Subscriber","",IF(AND(B323="Subscriber",dental="No"),13,IF(TRIM('Entry Tab'!X324)&lt;&gt;"",IF('Entry Tab'!X324="Spousal Coverage",8,13),IF(Z323="","",Z323)))))</f>
        <v/>
      </c>
      <c r="L323" s="36" t="str">
        <f t="shared" ref="L323:L386" si="55">IF(B323&lt;&gt;"Subscriber","",IF(life="No",0,AF323))</f>
        <v/>
      </c>
      <c r="M323" s="36" t="str">
        <f>IF(B323&lt;&gt;"Subscriber","",IF(disability="No",0,IF(AND(B323="Subscriber",'Entry Tab'!AE324&lt;&gt;""),1,0)))</f>
        <v/>
      </c>
      <c r="N323" s="37" t="str">
        <f>IF(B323&lt;&gt;"Subscriber","",IF(AND(B323="Subscriber",otherLoc="No"),workZip,'Entry Tab'!P324))</f>
        <v/>
      </c>
      <c r="O323" s="112"/>
      <c r="P323" s="36" t="str">
        <f t="shared" si="52"/>
        <v/>
      </c>
      <c r="Q323" s="36" t="str">
        <f>IF('Entry Tab'!A324="","",IF(TRIM('Entry Tab'!E324)="","Subscriber",IF(OR(TRIM('Entry Tab'!E324)="Wife",TRIM('Entry Tab'!E324)="Husband"),"Spouse","Child")))</f>
        <v/>
      </c>
      <c r="R323" s="44" t="str">
        <f>IF(B323="","",IF('Entry Tab'!W324&lt;&gt;"",0,IF(Q323="Subscriber",1,IF(Q323="Spouse",1,0.01))))</f>
        <v/>
      </c>
      <c r="S323" s="44" t="str">
        <f t="shared" si="45"/>
        <v/>
      </c>
      <c r="T323" s="44" t="str">
        <f t="shared" si="46"/>
        <v/>
      </c>
      <c r="U323" s="113"/>
      <c r="V323" s="36" t="str">
        <f t="shared" si="53"/>
        <v/>
      </c>
      <c r="W323" s="36" t="str">
        <f>IF('Entry Tab'!A324="","",IF('Entry Tab'!X324&lt;&gt;"","Waive",IF(TRIM('Entry Tab'!E324)="","Subscriber",IF(OR(TRIM('Entry Tab'!E324)="Wife",TRIM('Entry Tab'!E324)="Husband"),"Spouse","Child"))))</f>
        <v/>
      </c>
      <c r="X323" s="44" t="str">
        <f t="shared" si="47"/>
        <v/>
      </c>
      <c r="Y323" s="44" t="str">
        <f t="shared" si="48"/>
        <v/>
      </c>
      <c r="Z323" s="44" t="str">
        <f t="shared" si="49"/>
        <v/>
      </c>
      <c r="AB323" s="36" t="str">
        <f t="shared" si="54"/>
        <v/>
      </c>
      <c r="AC323" s="36" t="str">
        <f>IF('Entry Tab'!A324="","",IF(TRIM('Entry Tab'!E324)="","Subscriber",IF(OR(TRIM('Entry Tab'!E324)="Wife",TRIM('Entry Tab'!E324)="Husband"),"Spouse","Child")))</f>
        <v/>
      </c>
      <c r="AD323" s="44" t="str">
        <f>IF(B323="","",IF('Entry Tab'!AC324="",0,1))</f>
        <v/>
      </c>
      <c r="AE323" s="44" t="str">
        <f t="shared" si="50"/>
        <v/>
      </c>
      <c r="AF323" s="44" t="str">
        <f>IF(AE323="","",IF(AC323&lt;&gt;"Subscriber","",IF('Entry Tab'!AC324="","0",AE323)))</f>
        <v/>
      </c>
    </row>
    <row r="324" spans="1:32" x14ac:dyDescent="0.2">
      <c r="A324" s="36" t="str">
        <f t="shared" si="51"/>
        <v/>
      </c>
      <c r="B324" s="36" t="str">
        <f>IF('Entry Tab'!A325="","",IF(TRIM('Entry Tab'!E325)="","Subscriber",IF(OR(TRIM('Entry Tab'!E325)="Wife",TRIM('Entry Tab'!E325)="Husband"),"Spouse","Child")))</f>
        <v/>
      </c>
      <c r="C324" s="85" t="str">
        <f>IF(TRIM('Entry Tab'!A325)="","",TRIM('Entry Tab'!A325))</f>
        <v/>
      </c>
      <c r="D324" s="85" t="str">
        <f>IF(TRIM('Entry Tab'!A325)="","",TRIM('Entry Tab'!B325))</f>
        <v/>
      </c>
      <c r="E324" s="69" t="str">
        <f>IF(B324="Subscriber",'Entry Tab'!L325,"")</f>
        <v/>
      </c>
      <c r="F324" s="86" t="str">
        <f>IF('Entry Tab'!F325="","",'Entry Tab'!F325)</f>
        <v/>
      </c>
      <c r="G324" s="85" t="str">
        <f>IF(TRIM('Entry Tab'!G325)="","",TRIM('Entry Tab'!G325))</f>
        <v/>
      </c>
      <c r="H324" s="36" t="str">
        <f>IF(TRIM('Entry Tab'!A325)="","",IF(B324&lt;&gt;"Subscriber","",IF(AND(B324="Subscriber",OR(TRIM('Entry Tab'!AO325)&lt;&gt;"",TRIM('Entry Tab'!AN325)&lt;&gt;"",TRIM('Entry Tab'!AP325)&lt;&gt;"")),$AP$1,"0")))</f>
        <v/>
      </c>
      <c r="I324" s="71" t="str">
        <f>IF(TRIM('Entry Tab'!A325)="","","N")</f>
        <v/>
      </c>
      <c r="J324" s="42" t="str">
        <f>IF(B324&lt;&gt;"Subscriber","",IF('Entry Tab'!W325="",'QRS Subscriber Census Converter'!T324,IF('Entry Tab'!W325="Spousal Coverage",8,IF('Entry Tab'!W325="Medicare",11,IF('Entry Tab'!W325="Health coverage through another job",9,IF(OR('Entry Tab'!W325="Do not want",'Entry Tab'!W325="Other (provide reason here)"),12,10))))))</f>
        <v/>
      </c>
      <c r="K324" s="42" t="str">
        <f>IF(TRIM('Entry Tab'!A325)="","",IF(B324&lt;&gt;"Subscriber","",IF(AND(B324="Subscriber",dental="No"),13,IF(TRIM('Entry Tab'!X325)&lt;&gt;"",IF('Entry Tab'!X325="Spousal Coverage",8,13),IF(Z324="","",Z324)))))</f>
        <v/>
      </c>
      <c r="L324" s="36" t="str">
        <f t="shared" si="55"/>
        <v/>
      </c>
      <c r="M324" s="36" t="str">
        <f>IF(B324&lt;&gt;"Subscriber","",IF(disability="No",0,IF(AND(B324="Subscriber",'Entry Tab'!AE325&lt;&gt;""),1,0)))</f>
        <v/>
      </c>
      <c r="N324" s="37" t="str">
        <f>IF(B324&lt;&gt;"Subscriber","",IF(AND(B324="Subscriber",otherLoc="No"),workZip,'Entry Tab'!P325))</f>
        <v/>
      </c>
      <c r="O324" s="112"/>
      <c r="P324" s="36" t="str">
        <f t="shared" si="52"/>
        <v/>
      </c>
      <c r="Q324" s="36" t="str">
        <f>IF('Entry Tab'!A325="","",IF(TRIM('Entry Tab'!E325)="","Subscriber",IF(OR(TRIM('Entry Tab'!E325)="Wife",TRIM('Entry Tab'!E325)="Husband"),"Spouse","Child")))</f>
        <v/>
      </c>
      <c r="R324" s="44" t="str">
        <f>IF(B324="","",IF('Entry Tab'!W325&lt;&gt;"",0,IF(Q324="Subscriber",1,IF(Q324="Spouse",1,0.01))))</f>
        <v/>
      </c>
      <c r="S324" s="44" t="str">
        <f t="shared" ref="S324:S387" si="56">IF(B324="","",IF(Q324="Subscriber",SUMIF($P$3:$P$502,P324,$R$3:$R$502),""))</f>
        <v/>
      </c>
      <c r="T324" s="44" t="str">
        <f t="shared" ref="T324:T387" si="57">IF(S324="","",IF(S324=1,"1",IF(S324=2,"2",IF(S324&gt;2,"4","3"))))</f>
        <v/>
      </c>
      <c r="U324" s="113"/>
      <c r="V324" s="36" t="str">
        <f t="shared" si="53"/>
        <v/>
      </c>
      <c r="W324" s="36" t="str">
        <f>IF('Entry Tab'!A325="","",IF('Entry Tab'!X325&lt;&gt;"","Waive",IF(TRIM('Entry Tab'!E325)="","Subscriber",IF(OR(TRIM('Entry Tab'!E325)="Wife",TRIM('Entry Tab'!E325)="Husband"),"Spouse","Child"))))</f>
        <v/>
      </c>
      <c r="X324" s="44" t="str">
        <f t="shared" ref="X324:X387" si="58">IF(B324="","",IF(W324="Waive",0,IF(W324="Subscriber",1,IF(W324="Spouse",1,0.01))))</f>
        <v/>
      </c>
      <c r="Y324" s="44" t="str">
        <f t="shared" ref="Y324:Y387" si="59">IF(B324="","",IF(W324="Subscriber",SUMIF($V$3:$V$502,V324,$X$3:$X$502),""))</f>
        <v/>
      </c>
      <c r="Z324" s="44" t="str">
        <f t="shared" ref="Z324:Z387" si="60">IF(Y324="","",IF(Y324=1,"1",IF(Y324=2,"2",IF(Y324&gt;2,"4","3"))))</f>
        <v/>
      </c>
      <c r="AB324" s="36" t="str">
        <f t="shared" si="54"/>
        <v/>
      </c>
      <c r="AC324" s="36" t="str">
        <f>IF('Entry Tab'!A325="","",IF(TRIM('Entry Tab'!E325)="","Subscriber",IF(OR(TRIM('Entry Tab'!E325)="Wife",TRIM('Entry Tab'!E325)="Husband"),"Spouse","Child")))</f>
        <v/>
      </c>
      <c r="AD324" s="44" t="str">
        <f>IF(B324="","",IF('Entry Tab'!AC325="",0,1))</f>
        <v/>
      </c>
      <c r="AE324" s="44" t="str">
        <f t="shared" ref="AE324:AE387" si="61">IF(B324="","",IF(AC324="Subscriber",SUMIF($AB$3:$AB$502,AB324,$AD$3:$AD$502),""))</f>
        <v/>
      </c>
      <c r="AF324" s="44" t="str">
        <f>IF(AE324="","",IF(AC324&lt;&gt;"Subscriber","",IF('Entry Tab'!AC325="","0",AE324)))</f>
        <v/>
      </c>
    </row>
    <row r="325" spans="1:32" x14ac:dyDescent="0.2">
      <c r="A325" s="36" t="str">
        <f t="shared" ref="A325:A388" si="62">IF(B325="","",IF(B325="Subscriber",A324+1,A324))</f>
        <v/>
      </c>
      <c r="B325" s="36" t="str">
        <f>IF('Entry Tab'!A326="","",IF(TRIM('Entry Tab'!E326)="","Subscriber",IF(OR(TRIM('Entry Tab'!E326)="Wife",TRIM('Entry Tab'!E326)="Husband"),"Spouse","Child")))</f>
        <v/>
      </c>
      <c r="C325" s="85" t="str">
        <f>IF(TRIM('Entry Tab'!A326)="","",TRIM('Entry Tab'!A326))</f>
        <v/>
      </c>
      <c r="D325" s="85" t="str">
        <f>IF(TRIM('Entry Tab'!A326)="","",TRIM('Entry Tab'!B326))</f>
        <v/>
      </c>
      <c r="E325" s="69" t="str">
        <f>IF(B325="Subscriber",'Entry Tab'!L326,"")</f>
        <v/>
      </c>
      <c r="F325" s="86" t="str">
        <f>IF('Entry Tab'!F326="","",'Entry Tab'!F326)</f>
        <v/>
      </c>
      <c r="G325" s="85" t="str">
        <f>IF(TRIM('Entry Tab'!G326)="","",TRIM('Entry Tab'!G326))</f>
        <v/>
      </c>
      <c r="H325" s="36" t="str">
        <f>IF(TRIM('Entry Tab'!A326)="","",IF(B325&lt;&gt;"Subscriber","",IF(AND(B325="Subscriber",OR(TRIM('Entry Tab'!AO326)&lt;&gt;"",TRIM('Entry Tab'!AN326)&lt;&gt;"",TRIM('Entry Tab'!AP326)&lt;&gt;"")),$AP$1,"0")))</f>
        <v/>
      </c>
      <c r="I325" s="71" t="str">
        <f>IF(TRIM('Entry Tab'!A326)="","","N")</f>
        <v/>
      </c>
      <c r="J325" s="42" t="str">
        <f>IF(B325&lt;&gt;"Subscriber","",IF('Entry Tab'!W326="",'QRS Subscriber Census Converter'!T325,IF('Entry Tab'!W326="Spousal Coverage",8,IF('Entry Tab'!W326="Medicare",11,IF('Entry Tab'!W326="Health coverage through another job",9,IF(OR('Entry Tab'!W326="Do not want",'Entry Tab'!W326="Other (provide reason here)"),12,10))))))</f>
        <v/>
      </c>
      <c r="K325" s="42" t="str">
        <f>IF(TRIM('Entry Tab'!A326)="","",IF(B325&lt;&gt;"Subscriber","",IF(AND(B325="Subscriber",dental="No"),13,IF(TRIM('Entry Tab'!X326)&lt;&gt;"",IF('Entry Tab'!X326="Spousal Coverage",8,13),IF(Z325="","",Z325)))))</f>
        <v/>
      </c>
      <c r="L325" s="36" t="str">
        <f t="shared" si="55"/>
        <v/>
      </c>
      <c r="M325" s="36" t="str">
        <f>IF(B325&lt;&gt;"Subscriber","",IF(disability="No",0,IF(AND(B325="Subscriber",'Entry Tab'!AE326&lt;&gt;""),1,0)))</f>
        <v/>
      </c>
      <c r="N325" s="37" t="str">
        <f>IF(B325&lt;&gt;"Subscriber","",IF(AND(B325="Subscriber",otherLoc="No"),workZip,'Entry Tab'!P326))</f>
        <v/>
      </c>
      <c r="O325" s="112"/>
      <c r="P325" s="36" t="str">
        <f t="shared" ref="P325:P388" si="63">IF(Q325="","",IF(Q325="Subscriber",P324+1,P324))</f>
        <v/>
      </c>
      <c r="Q325" s="36" t="str">
        <f>IF('Entry Tab'!A326="","",IF(TRIM('Entry Tab'!E326)="","Subscriber",IF(OR(TRIM('Entry Tab'!E326)="Wife",TRIM('Entry Tab'!E326)="Husband"),"Spouse","Child")))</f>
        <v/>
      </c>
      <c r="R325" s="44" t="str">
        <f>IF(B325="","",IF('Entry Tab'!W326&lt;&gt;"",0,IF(Q325="Subscriber",1,IF(Q325="Spouse",1,0.01))))</f>
        <v/>
      </c>
      <c r="S325" s="44" t="str">
        <f t="shared" si="56"/>
        <v/>
      </c>
      <c r="T325" s="44" t="str">
        <f t="shared" si="57"/>
        <v/>
      </c>
      <c r="U325" s="113"/>
      <c r="V325" s="36" t="str">
        <f t="shared" ref="V325:V388" si="64">IF(W325="","",IF(W325="Subscriber",V324+1,V324))</f>
        <v/>
      </c>
      <c r="W325" s="36" t="str">
        <f>IF('Entry Tab'!A326="","",IF('Entry Tab'!X326&lt;&gt;"","Waive",IF(TRIM('Entry Tab'!E326)="","Subscriber",IF(OR(TRIM('Entry Tab'!E326)="Wife",TRIM('Entry Tab'!E326)="Husband"),"Spouse","Child"))))</f>
        <v/>
      </c>
      <c r="X325" s="44" t="str">
        <f t="shared" si="58"/>
        <v/>
      </c>
      <c r="Y325" s="44" t="str">
        <f t="shared" si="59"/>
        <v/>
      </c>
      <c r="Z325" s="44" t="str">
        <f t="shared" si="60"/>
        <v/>
      </c>
      <c r="AB325" s="36" t="str">
        <f t="shared" ref="AB325:AB388" si="65">IF(AC325="","",IF(AC325="Subscriber",AB324+1,AB324))</f>
        <v/>
      </c>
      <c r="AC325" s="36" t="str">
        <f>IF('Entry Tab'!A326="","",IF(TRIM('Entry Tab'!E326)="","Subscriber",IF(OR(TRIM('Entry Tab'!E326)="Wife",TRIM('Entry Tab'!E326)="Husband"),"Spouse","Child")))</f>
        <v/>
      </c>
      <c r="AD325" s="44" t="str">
        <f>IF(B325="","",IF('Entry Tab'!AC326="",0,1))</f>
        <v/>
      </c>
      <c r="AE325" s="44" t="str">
        <f t="shared" si="61"/>
        <v/>
      </c>
      <c r="AF325" s="44" t="str">
        <f>IF(AE325="","",IF(AC325&lt;&gt;"Subscriber","",IF('Entry Tab'!AC326="","0",AE325)))</f>
        <v/>
      </c>
    </row>
    <row r="326" spans="1:32" x14ac:dyDescent="0.2">
      <c r="A326" s="36" t="str">
        <f t="shared" si="62"/>
        <v/>
      </c>
      <c r="B326" s="36" t="str">
        <f>IF('Entry Tab'!A327="","",IF(TRIM('Entry Tab'!E327)="","Subscriber",IF(OR(TRIM('Entry Tab'!E327)="Wife",TRIM('Entry Tab'!E327)="Husband"),"Spouse","Child")))</f>
        <v/>
      </c>
      <c r="C326" s="85" t="str">
        <f>IF(TRIM('Entry Tab'!A327)="","",TRIM('Entry Tab'!A327))</f>
        <v/>
      </c>
      <c r="D326" s="85" t="str">
        <f>IF(TRIM('Entry Tab'!A327)="","",TRIM('Entry Tab'!B327))</f>
        <v/>
      </c>
      <c r="E326" s="69" t="str">
        <f>IF(B326="Subscriber",'Entry Tab'!L327,"")</f>
        <v/>
      </c>
      <c r="F326" s="86" t="str">
        <f>IF('Entry Tab'!F327="","",'Entry Tab'!F327)</f>
        <v/>
      </c>
      <c r="G326" s="85" t="str">
        <f>IF(TRIM('Entry Tab'!G327)="","",TRIM('Entry Tab'!G327))</f>
        <v/>
      </c>
      <c r="H326" s="36" t="str">
        <f>IF(TRIM('Entry Tab'!A327)="","",IF(B326&lt;&gt;"Subscriber","",IF(AND(B326="Subscriber",OR(TRIM('Entry Tab'!AO327)&lt;&gt;"",TRIM('Entry Tab'!AN327)&lt;&gt;"",TRIM('Entry Tab'!AP327)&lt;&gt;"")),$AP$1,"0")))</f>
        <v/>
      </c>
      <c r="I326" s="71" t="str">
        <f>IF(TRIM('Entry Tab'!A327)="","","N")</f>
        <v/>
      </c>
      <c r="J326" s="42" t="str">
        <f>IF(B326&lt;&gt;"Subscriber","",IF('Entry Tab'!W327="",'QRS Subscriber Census Converter'!T326,IF('Entry Tab'!W327="Spousal Coverage",8,IF('Entry Tab'!W327="Medicare",11,IF('Entry Tab'!W327="Health coverage through another job",9,IF(OR('Entry Tab'!W327="Do not want",'Entry Tab'!W327="Other (provide reason here)"),12,10))))))</f>
        <v/>
      </c>
      <c r="K326" s="42" t="str">
        <f>IF(TRIM('Entry Tab'!A327)="","",IF(B326&lt;&gt;"Subscriber","",IF(AND(B326="Subscriber",dental="No"),13,IF(TRIM('Entry Tab'!X327)&lt;&gt;"",IF('Entry Tab'!X327="Spousal Coverage",8,13),IF(Z326="","",Z326)))))</f>
        <v/>
      </c>
      <c r="L326" s="36" t="str">
        <f t="shared" si="55"/>
        <v/>
      </c>
      <c r="M326" s="36" t="str">
        <f>IF(B326&lt;&gt;"Subscriber","",IF(disability="No",0,IF(AND(B326="Subscriber",'Entry Tab'!AE327&lt;&gt;""),1,0)))</f>
        <v/>
      </c>
      <c r="N326" s="37" t="str">
        <f>IF(B326&lt;&gt;"Subscriber","",IF(AND(B326="Subscriber",otherLoc="No"),workZip,'Entry Tab'!P327))</f>
        <v/>
      </c>
      <c r="O326" s="112"/>
      <c r="P326" s="36" t="str">
        <f t="shared" si="63"/>
        <v/>
      </c>
      <c r="Q326" s="36" t="str">
        <f>IF('Entry Tab'!A327="","",IF(TRIM('Entry Tab'!E327)="","Subscriber",IF(OR(TRIM('Entry Tab'!E327)="Wife",TRIM('Entry Tab'!E327)="Husband"),"Spouse","Child")))</f>
        <v/>
      </c>
      <c r="R326" s="44" t="str">
        <f>IF(B326="","",IF('Entry Tab'!W327&lt;&gt;"",0,IF(Q326="Subscriber",1,IF(Q326="Spouse",1,0.01))))</f>
        <v/>
      </c>
      <c r="S326" s="44" t="str">
        <f t="shared" si="56"/>
        <v/>
      </c>
      <c r="T326" s="44" t="str">
        <f t="shared" si="57"/>
        <v/>
      </c>
      <c r="U326" s="113"/>
      <c r="V326" s="36" t="str">
        <f t="shared" si="64"/>
        <v/>
      </c>
      <c r="W326" s="36" t="str">
        <f>IF('Entry Tab'!A327="","",IF('Entry Tab'!X327&lt;&gt;"","Waive",IF(TRIM('Entry Tab'!E327)="","Subscriber",IF(OR(TRIM('Entry Tab'!E327)="Wife",TRIM('Entry Tab'!E327)="Husband"),"Spouse","Child"))))</f>
        <v/>
      </c>
      <c r="X326" s="44" t="str">
        <f t="shared" si="58"/>
        <v/>
      </c>
      <c r="Y326" s="44" t="str">
        <f t="shared" si="59"/>
        <v/>
      </c>
      <c r="Z326" s="44" t="str">
        <f t="shared" si="60"/>
        <v/>
      </c>
      <c r="AB326" s="36" t="str">
        <f t="shared" si="65"/>
        <v/>
      </c>
      <c r="AC326" s="36" t="str">
        <f>IF('Entry Tab'!A327="","",IF(TRIM('Entry Tab'!E327)="","Subscriber",IF(OR(TRIM('Entry Tab'!E327)="Wife",TRIM('Entry Tab'!E327)="Husband"),"Spouse","Child")))</f>
        <v/>
      </c>
      <c r="AD326" s="44" t="str">
        <f>IF(B326="","",IF('Entry Tab'!AC327="",0,1))</f>
        <v/>
      </c>
      <c r="AE326" s="44" t="str">
        <f t="shared" si="61"/>
        <v/>
      </c>
      <c r="AF326" s="44" t="str">
        <f>IF(AE326="","",IF(AC326&lt;&gt;"Subscriber","",IF('Entry Tab'!AC327="","0",AE326)))</f>
        <v/>
      </c>
    </row>
    <row r="327" spans="1:32" x14ac:dyDescent="0.2">
      <c r="A327" s="36" t="str">
        <f t="shared" si="62"/>
        <v/>
      </c>
      <c r="B327" s="36" t="str">
        <f>IF('Entry Tab'!A328="","",IF(TRIM('Entry Tab'!E328)="","Subscriber",IF(OR(TRIM('Entry Tab'!E328)="Wife",TRIM('Entry Tab'!E328)="Husband"),"Spouse","Child")))</f>
        <v/>
      </c>
      <c r="C327" s="85" t="str">
        <f>IF(TRIM('Entry Tab'!A328)="","",TRIM('Entry Tab'!A328))</f>
        <v/>
      </c>
      <c r="D327" s="85" t="str">
        <f>IF(TRIM('Entry Tab'!A328)="","",TRIM('Entry Tab'!B328))</f>
        <v/>
      </c>
      <c r="E327" s="69" t="str">
        <f>IF(B327="Subscriber",'Entry Tab'!L328,"")</f>
        <v/>
      </c>
      <c r="F327" s="86" t="str">
        <f>IF('Entry Tab'!F328="","",'Entry Tab'!F328)</f>
        <v/>
      </c>
      <c r="G327" s="85" t="str">
        <f>IF(TRIM('Entry Tab'!G328)="","",TRIM('Entry Tab'!G328))</f>
        <v/>
      </c>
      <c r="H327" s="36" t="str">
        <f>IF(TRIM('Entry Tab'!A328)="","",IF(B327&lt;&gt;"Subscriber","",IF(AND(B327="Subscriber",OR(TRIM('Entry Tab'!AO328)&lt;&gt;"",TRIM('Entry Tab'!AN328)&lt;&gt;"",TRIM('Entry Tab'!AP328)&lt;&gt;"")),$AP$1,"0")))</f>
        <v/>
      </c>
      <c r="I327" s="71" t="str">
        <f>IF(TRIM('Entry Tab'!A328)="","","N")</f>
        <v/>
      </c>
      <c r="J327" s="42" t="str">
        <f>IF(B327&lt;&gt;"Subscriber","",IF('Entry Tab'!W328="",'QRS Subscriber Census Converter'!T327,IF('Entry Tab'!W328="Spousal Coverage",8,IF('Entry Tab'!W328="Medicare",11,IF('Entry Tab'!W328="Health coverage through another job",9,IF(OR('Entry Tab'!W328="Do not want",'Entry Tab'!W328="Other (provide reason here)"),12,10))))))</f>
        <v/>
      </c>
      <c r="K327" s="42" t="str">
        <f>IF(TRIM('Entry Tab'!A328)="","",IF(B327&lt;&gt;"Subscriber","",IF(AND(B327="Subscriber",dental="No"),13,IF(TRIM('Entry Tab'!X328)&lt;&gt;"",IF('Entry Tab'!X328="Spousal Coverage",8,13),IF(Z327="","",Z327)))))</f>
        <v/>
      </c>
      <c r="L327" s="36" t="str">
        <f t="shared" si="55"/>
        <v/>
      </c>
      <c r="M327" s="36" t="str">
        <f>IF(B327&lt;&gt;"Subscriber","",IF(disability="No",0,IF(AND(B327="Subscriber",'Entry Tab'!AE328&lt;&gt;""),1,0)))</f>
        <v/>
      </c>
      <c r="N327" s="37" t="str">
        <f>IF(B327&lt;&gt;"Subscriber","",IF(AND(B327="Subscriber",otherLoc="No"),workZip,'Entry Tab'!P328))</f>
        <v/>
      </c>
      <c r="O327" s="112"/>
      <c r="P327" s="36" t="str">
        <f t="shared" si="63"/>
        <v/>
      </c>
      <c r="Q327" s="36" t="str">
        <f>IF('Entry Tab'!A328="","",IF(TRIM('Entry Tab'!E328)="","Subscriber",IF(OR(TRIM('Entry Tab'!E328)="Wife",TRIM('Entry Tab'!E328)="Husband"),"Spouse","Child")))</f>
        <v/>
      </c>
      <c r="R327" s="44" t="str">
        <f>IF(B327="","",IF('Entry Tab'!W328&lt;&gt;"",0,IF(Q327="Subscriber",1,IF(Q327="Spouse",1,0.01))))</f>
        <v/>
      </c>
      <c r="S327" s="44" t="str">
        <f t="shared" si="56"/>
        <v/>
      </c>
      <c r="T327" s="44" t="str">
        <f t="shared" si="57"/>
        <v/>
      </c>
      <c r="U327" s="113"/>
      <c r="V327" s="36" t="str">
        <f t="shared" si="64"/>
        <v/>
      </c>
      <c r="W327" s="36" t="str">
        <f>IF('Entry Tab'!A328="","",IF('Entry Tab'!X328&lt;&gt;"","Waive",IF(TRIM('Entry Tab'!E328)="","Subscriber",IF(OR(TRIM('Entry Tab'!E328)="Wife",TRIM('Entry Tab'!E328)="Husband"),"Spouse","Child"))))</f>
        <v/>
      </c>
      <c r="X327" s="44" t="str">
        <f t="shared" si="58"/>
        <v/>
      </c>
      <c r="Y327" s="44" t="str">
        <f t="shared" si="59"/>
        <v/>
      </c>
      <c r="Z327" s="44" t="str">
        <f t="shared" si="60"/>
        <v/>
      </c>
      <c r="AB327" s="36" t="str">
        <f t="shared" si="65"/>
        <v/>
      </c>
      <c r="AC327" s="36" t="str">
        <f>IF('Entry Tab'!A328="","",IF(TRIM('Entry Tab'!E328)="","Subscriber",IF(OR(TRIM('Entry Tab'!E328)="Wife",TRIM('Entry Tab'!E328)="Husband"),"Spouse","Child")))</f>
        <v/>
      </c>
      <c r="AD327" s="44" t="str">
        <f>IF(B327="","",IF('Entry Tab'!AC328="",0,1))</f>
        <v/>
      </c>
      <c r="AE327" s="44" t="str">
        <f t="shared" si="61"/>
        <v/>
      </c>
      <c r="AF327" s="44" t="str">
        <f>IF(AE327="","",IF(AC327&lt;&gt;"Subscriber","",IF('Entry Tab'!AC328="","0",AE327)))</f>
        <v/>
      </c>
    </row>
    <row r="328" spans="1:32" x14ac:dyDescent="0.2">
      <c r="A328" s="36" t="str">
        <f t="shared" si="62"/>
        <v/>
      </c>
      <c r="B328" s="36" t="str">
        <f>IF('Entry Tab'!A329="","",IF(TRIM('Entry Tab'!E329)="","Subscriber",IF(OR(TRIM('Entry Tab'!E329)="Wife",TRIM('Entry Tab'!E329)="Husband"),"Spouse","Child")))</f>
        <v/>
      </c>
      <c r="C328" s="85" t="str">
        <f>IF(TRIM('Entry Tab'!A329)="","",TRIM('Entry Tab'!A329))</f>
        <v/>
      </c>
      <c r="D328" s="85" t="str">
        <f>IF(TRIM('Entry Tab'!A329)="","",TRIM('Entry Tab'!B329))</f>
        <v/>
      </c>
      <c r="E328" s="69" t="str">
        <f>IF(B328="Subscriber",'Entry Tab'!L329,"")</f>
        <v/>
      </c>
      <c r="F328" s="86" t="str">
        <f>IF('Entry Tab'!F329="","",'Entry Tab'!F329)</f>
        <v/>
      </c>
      <c r="G328" s="85" t="str">
        <f>IF(TRIM('Entry Tab'!G329)="","",TRIM('Entry Tab'!G329))</f>
        <v/>
      </c>
      <c r="H328" s="36" t="str">
        <f>IF(TRIM('Entry Tab'!A329)="","",IF(B328&lt;&gt;"Subscriber","",IF(AND(B328="Subscriber",OR(TRIM('Entry Tab'!AO329)&lt;&gt;"",TRIM('Entry Tab'!AN329)&lt;&gt;"",TRIM('Entry Tab'!AP329)&lt;&gt;"")),$AP$1,"0")))</f>
        <v/>
      </c>
      <c r="I328" s="71" t="str">
        <f>IF(TRIM('Entry Tab'!A329)="","","N")</f>
        <v/>
      </c>
      <c r="J328" s="42" t="str">
        <f>IF(B328&lt;&gt;"Subscriber","",IF('Entry Tab'!W329="",'QRS Subscriber Census Converter'!T328,IF('Entry Tab'!W329="Spousal Coverage",8,IF('Entry Tab'!W329="Medicare",11,IF('Entry Tab'!W329="Health coverage through another job",9,IF(OR('Entry Tab'!W329="Do not want",'Entry Tab'!W329="Other (provide reason here)"),12,10))))))</f>
        <v/>
      </c>
      <c r="K328" s="42" t="str">
        <f>IF(TRIM('Entry Tab'!A329)="","",IF(B328&lt;&gt;"Subscriber","",IF(AND(B328="Subscriber",dental="No"),13,IF(TRIM('Entry Tab'!X329)&lt;&gt;"",IF('Entry Tab'!X329="Spousal Coverage",8,13),IF(Z328="","",Z328)))))</f>
        <v/>
      </c>
      <c r="L328" s="36" t="str">
        <f t="shared" si="55"/>
        <v/>
      </c>
      <c r="M328" s="36" t="str">
        <f>IF(B328&lt;&gt;"Subscriber","",IF(disability="No",0,IF(AND(B328="Subscriber",'Entry Tab'!AE329&lt;&gt;""),1,0)))</f>
        <v/>
      </c>
      <c r="N328" s="37" t="str">
        <f>IF(B328&lt;&gt;"Subscriber","",IF(AND(B328="Subscriber",otherLoc="No"),workZip,'Entry Tab'!P329))</f>
        <v/>
      </c>
      <c r="O328" s="112"/>
      <c r="P328" s="36" t="str">
        <f t="shared" si="63"/>
        <v/>
      </c>
      <c r="Q328" s="36" t="str">
        <f>IF('Entry Tab'!A329="","",IF(TRIM('Entry Tab'!E329)="","Subscriber",IF(OR(TRIM('Entry Tab'!E329)="Wife",TRIM('Entry Tab'!E329)="Husband"),"Spouse","Child")))</f>
        <v/>
      </c>
      <c r="R328" s="44" t="str">
        <f>IF(B328="","",IF('Entry Tab'!W329&lt;&gt;"",0,IF(Q328="Subscriber",1,IF(Q328="Spouse",1,0.01))))</f>
        <v/>
      </c>
      <c r="S328" s="44" t="str">
        <f t="shared" si="56"/>
        <v/>
      </c>
      <c r="T328" s="44" t="str">
        <f t="shared" si="57"/>
        <v/>
      </c>
      <c r="U328" s="113"/>
      <c r="V328" s="36" t="str">
        <f t="shared" si="64"/>
        <v/>
      </c>
      <c r="W328" s="36" t="str">
        <f>IF('Entry Tab'!A329="","",IF('Entry Tab'!X329&lt;&gt;"","Waive",IF(TRIM('Entry Tab'!E329)="","Subscriber",IF(OR(TRIM('Entry Tab'!E329)="Wife",TRIM('Entry Tab'!E329)="Husband"),"Spouse","Child"))))</f>
        <v/>
      </c>
      <c r="X328" s="44" t="str">
        <f t="shared" si="58"/>
        <v/>
      </c>
      <c r="Y328" s="44" t="str">
        <f t="shared" si="59"/>
        <v/>
      </c>
      <c r="Z328" s="44" t="str">
        <f t="shared" si="60"/>
        <v/>
      </c>
      <c r="AB328" s="36" t="str">
        <f t="shared" si="65"/>
        <v/>
      </c>
      <c r="AC328" s="36" t="str">
        <f>IF('Entry Tab'!A329="","",IF(TRIM('Entry Tab'!E329)="","Subscriber",IF(OR(TRIM('Entry Tab'!E329)="Wife",TRIM('Entry Tab'!E329)="Husband"),"Spouse","Child")))</f>
        <v/>
      </c>
      <c r="AD328" s="44" t="str">
        <f>IF(B328="","",IF('Entry Tab'!AC329="",0,1))</f>
        <v/>
      </c>
      <c r="AE328" s="44" t="str">
        <f t="shared" si="61"/>
        <v/>
      </c>
      <c r="AF328" s="44" t="str">
        <f>IF(AE328="","",IF(AC328&lt;&gt;"Subscriber","",IF('Entry Tab'!AC329="","0",AE328)))</f>
        <v/>
      </c>
    </row>
    <row r="329" spans="1:32" x14ac:dyDescent="0.2">
      <c r="A329" s="36" t="str">
        <f t="shared" si="62"/>
        <v/>
      </c>
      <c r="B329" s="36" t="str">
        <f>IF('Entry Tab'!A330="","",IF(TRIM('Entry Tab'!E330)="","Subscriber",IF(OR(TRIM('Entry Tab'!E330)="Wife",TRIM('Entry Tab'!E330)="Husband"),"Spouse","Child")))</f>
        <v/>
      </c>
      <c r="C329" s="85" t="str">
        <f>IF(TRIM('Entry Tab'!A330)="","",TRIM('Entry Tab'!A330))</f>
        <v/>
      </c>
      <c r="D329" s="85" t="str">
        <f>IF(TRIM('Entry Tab'!A330)="","",TRIM('Entry Tab'!B330))</f>
        <v/>
      </c>
      <c r="E329" s="69" t="str">
        <f>IF(B329="Subscriber",'Entry Tab'!L330,"")</f>
        <v/>
      </c>
      <c r="F329" s="86" t="str">
        <f>IF('Entry Tab'!F330="","",'Entry Tab'!F330)</f>
        <v/>
      </c>
      <c r="G329" s="85" t="str">
        <f>IF(TRIM('Entry Tab'!G330)="","",TRIM('Entry Tab'!G330))</f>
        <v/>
      </c>
      <c r="H329" s="36" t="str">
        <f>IF(TRIM('Entry Tab'!A330)="","",IF(B329&lt;&gt;"Subscriber","",IF(AND(B329="Subscriber",OR(TRIM('Entry Tab'!AO330)&lt;&gt;"",TRIM('Entry Tab'!AN330)&lt;&gt;"",TRIM('Entry Tab'!AP330)&lt;&gt;"")),$AP$1,"0")))</f>
        <v/>
      </c>
      <c r="I329" s="71" t="str">
        <f>IF(TRIM('Entry Tab'!A330)="","","N")</f>
        <v/>
      </c>
      <c r="J329" s="42" t="str">
        <f>IF(B329&lt;&gt;"Subscriber","",IF('Entry Tab'!W330="",'QRS Subscriber Census Converter'!T329,IF('Entry Tab'!W330="Spousal Coverage",8,IF('Entry Tab'!W330="Medicare",11,IF('Entry Tab'!W330="Health coverage through another job",9,IF(OR('Entry Tab'!W330="Do not want",'Entry Tab'!W330="Other (provide reason here)"),12,10))))))</f>
        <v/>
      </c>
      <c r="K329" s="42" t="str">
        <f>IF(TRIM('Entry Tab'!A330)="","",IF(B329&lt;&gt;"Subscriber","",IF(AND(B329="Subscriber",dental="No"),13,IF(TRIM('Entry Tab'!X330)&lt;&gt;"",IF('Entry Tab'!X330="Spousal Coverage",8,13),IF(Z329="","",Z329)))))</f>
        <v/>
      </c>
      <c r="L329" s="36" t="str">
        <f t="shared" si="55"/>
        <v/>
      </c>
      <c r="M329" s="36" t="str">
        <f>IF(B329&lt;&gt;"Subscriber","",IF(disability="No",0,IF(AND(B329="Subscriber",'Entry Tab'!AE330&lt;&gt;""),1,0)))</f>
        <v/>
      </c>
      <c r="N329" s="37" t="str">
        <f>IF(B329&lt;&gt;"Subscriber","",IF(AND(B329="Subscriber",otherLoc="No"),workZip,'Entry Tab'!P330))</f>
        <v/>
      </c>
      <c r="O329" s="112"/>
      <c r="P329" s="36" t="str">
        <f t="shared" si="63"/>
        <v/>
      </c>
      <c r="Q329" s="36" t="str">
        <f>IF('Entry Tab'!A330="","",IF(TRIM('Entry Tab'!E330)="","Subscriber",IF(OR(TRIM('Entry Tab'!E330)="Wife",TRIM('Entry Tab'!E330)="Husband"),"Spouse","Child")))</f>
        <v/>
      </c>
      <c r="R329" s="44" t="str">
        <f>IF(B329="","",IF('Entry Tab'!W330&lt;&gt;"",0,IF(Q329="Subscriber",1,IF(Q329="Spouse",1,0.01))))</f>
        <v/>
      </c>
      <c r="S329" s="44" t="str">
        <f t="shared" si="56"/>
        <v/>
      </c>
      <c r="T329" s="44" t="str">
        <f t="shared" si="57"/>
        <v/>
      </c>
      <c r="U329" s="113"/>
      <c r="V329" s="36" t="str">
        <f t="shared" si="64"/>
        <v/>
      </c>
      <c r="W329" s="36" t="str">
        <f>IF('Entry Tab'!A330="","",IF('Entry Tab'!X330&lt;&gt;"","Waive",IF(TRIM('Entry Tab'!E330)="","Subscriber",IF(OR(TRIM('Entry Tab'!E330)="Wife",TRIM('Entry Tab'!E330)="Husband"),"Spouse","Child"))))</f>
        <v/>
      </c>
      <c r="X329" s="44" t="str">
        <f t="shared" si="58"/>
        <v/>
      </c>
      <c r="Y329" s="44" t="str">
        <f t="shared" si="59"/>
        <v/>
      </c>
      <c r="Z329" s="44" t="str">
        <f t="shared" si="60"/>
        <v/>
      </c>
      <c r="AB329" s="36" t="str">
        <f t="shared" si="65"/>
        <v/>
      </c>
      <c r="AC329" s="36" t="str">
        <f>IF('Entry Tab'!A330="","",IF(TRIM('Entry Tab'!E330)="","Subscriber",IF(OR(TRIM('Entry Tab'!E330)="Wife",TRIM('Entry Tab'!E330)="Husband"),"Spouse","Child")))</f>
        <v/>
      </c>
      <c r="AD329" s="44" t="str">
        <f>IF(B329="","",IF('Entry Tab'!AC330="",0,1))</f>
        <v/>
      </c>
      <c r="AE329" s="44" t="str">
        <f t="shared" si="61"/>
        <v/>
      </c>
      <c r="AF329" s="44" t="str">
        <f>IF(AE329="","",IF(AC329&lt;&gt;"Subscriber","",IF('Entry Tab'!AC330="","0",AE329)))</f>
        <v/>
      </c>
    </row>
    <row r="330" spans="1:32" x14ac:dyDescent="0.2">
      <c r="A330" s="36" t="str">
        <f t="shared" si="62"/>
        <v/>
      </c>
      <c r="B330" s="36" t="str">
        <f>IF('Entry Tab'!A331="","",IF(TRIM('Entry Tab'!E331)="","Subscriber",IF(OR(TRIM('Entry Tab'!E331)="Wife",TRIM('Entry Tab'!E331)="Husband"),"Spouse","Child")))</f>
        <v/>
      </c>
      <c r="C330" s="85" t="str">
        <f>IF(TRIM('Entry Tab'!A331)="","",TRIM('Entry Tab'!A331))</f>
        <v/>
      </c>
      <c r="D330" s="85" t="str">
        <f>IF(TRIM('Entry Tab'!A331)="","",TRIM('Entry Tab'!B331))</f>
        <v/>
      </c>
      <c r="E330" s="69" t="str">
        <f>IF(B330="Subscriber",'Entry Tab'!L331,"")</f>
        <v/>
      </c>
      <c r="F330" s="86" t="str">
        <f>IF('Entry Tab'!F331="","",'Entry Tab'!F331)</f>
        <v/>
      </c>
      <c r="G330" s="85" t="str">
        <f>IF(TRIM('Entry Tab'!G331)="","",TRIM('Entry Tab'!G331))</f>
        <v/>
      </c>
      <c r="H330" s="36" t="str">
        <f>IF(TRIM('Entry Tab'!A331)="","",IF(B330&lt;&gt;"Subscriber","",IF(AND(B330="Subscriber",OR(TRIM('Entry Tab'!AO331)&lt;&gt;"",TRIM('Entry Tab'!AN331)&lt;&gt;"",TRIM('Entry Tab'!AP331)&lt;&gt;"")),$AP$1,"0")))</f>
        <v/>
      </c>
      <c r="I330" s="71" t="str">
        <f>IF(TRIM('Entry Tab'!A331)="","","N")</f>
        <v/>
      </c>
      <c r="J330" s="42" t="str">
        <f>IF(B330&lt;&gt;"Subscriber","",IF('Entry Tab'!W331="",'QRS Subscriber Census Converter'!T330,IF('Entry Tab'!W331="Spousal Coverage",8,IF('Entry Tab'!W331="Medicare",11,IF('Entry Tab'!W331="Health coverage through another job",9,IF(OR('Entry Tab'!W331="Do not want",'Entry Tab'!W331="Other (provide reason here)"),12,10))))))</f>
        <v/>
      </c>
      <c r="K330" s="42" t="str">
        <f>IF(TRIM('Entry Tab'!A331)="","",IF(B330&lt;&gt;"Subscriber","",IF(AND(B330="Subscriber",dental="No"),13,IF(TRIM('Entry Tab'!X331)&lt;&gt;"",IF('Entry Tab'!X331="Spousal Coverage",8,13),IF(Z330="","",Z330)))))</f>
        <v/>
      </c>
      <c r="L330" s="36" t="str">
        <f t="shared" si="55"/>
        <v/>
      </c>
      <c r="M330" s="36" t="str">
        <f>IF(B330&lt;&gt;"Subscriber","",IF(disability="No",0,IF(AND(B330="Subscriber",'Entry Tab'!AE331&lt;&gt;""),1,0)))</f>
        <v/>
      </c>
      <c r="N330" s="37" t="str">
        <f>IF(B330&lt;&gt;"Subscriber","",IF(AND(B330="Subscriber",otherLoc="No"),workZip,'Entry Tab'!P331))</f>
        <v/>
      </c>
      <c r="O330" s="112"/>
      <c r="P330" s="36" t="str">
        <f t="shared" si="63"/>
        <v/>
      </c>
      <c r="Q330" s="36" t="str">
        <f>IF('Entry Tab'!A331="","",IF(TRIM('Entry Tab'!E331)="","Subscriber",IF(OR(TRIM('Entry Tab'!E331)="Wife",TRIM('Entry Tab'!E331)="Husband"),"Spouse","Child")))</f>
        <v/>
      </c>
      <c r="R330" s="44" t="str">
        <f>IF(B330="","",IF('Entry Tab'!W331&lt;&gt;"",0,IF(Q330="Subscriber",1,IF(Q330="Spouse",1,0.01))))</f>
        <v/>
      </c>
      <c r="S330" s="44" t="str">
        <f t="shared" si="56"/>
        <v/>
      </c>
      <c r="T330" s="44" t="str">
        <f t="shared" si="57"/>
        <v/>
      </c>
      <c r="U330" s="113"/>
      <c r="V330" s="36" t="str">
        <f t="shared" si="64"/>
        <v/>
      </c>
      <c r="W330" s="36" t="str">
        <f>IF('Entry Tab'!A331="","",IF('Entry Tab'!X331&lt;&gt;"","Waive",IF(TRIM('Entry Tab'!E331)="","Subscriber",IF(OR(TRIM('Entry Tab'!E331)="Wife",TRIM('Entry Tab'!E331)="Husband"),"Spouse","Child"))))</f>
        <v/>
      </c>
      <c r="X330" s="44" t="str">
        <f t="shared" si="58"/>
        <v/>
      </c>
      <c r="Y330" s="44" t="str">
        <f t="shared" si="59"/>
        <v/>
      </c>
      <c r="Z330" s="44" t="str">
        <f t="shared" si="60"/>
        <v/>
      </c>
      <c r="AB330" s="36" t="str">
        <f t="shared" si="65"/>
        <v/>
      </c>
      <c r="AC330" s="36" t="str">
        <f>IF('Entry Tab'!A331="","",IF(TRIM('Entry Tab'!E331)="","Subscriber",IF(OR(TRIM('Entry Tab'!E331)="Wife",TRIM('Entry Tab'!E331)="Husband"),"Spouse","Child")))</f>
        <v/>
      </c>
      <c r="AD330" s="44" t="str">
        <f>IF(B330="","",IF('Entry Tab'!AC331="",0,1))</f>
        <v/>
      </c>
      <c r="AE330" s="44" t="str">
        <f t="shared" si="61"/>
        <v/>
      </c>
      <c r="AF330" s="44" t="str">
        <f>IF(AE330="","",IF(AC330&lt;&gt;"Subscriber","",IF('Entry Tab'!AC331="","0",AE330)))</f>
        <v/>
      </c>
    </row>
    <row r="331" spans="1:32" x14ac:dyDescent="0.2">
      <c r="A331" s="36" t="str">
        <f t="shared" si="62"/>
        <v/>
      </c>
      <c r="B331" s="36" t="str">
        <f>IF('Entry Tab'!A332="","",IF(TRIM('Entry Tab'!E332)="","Subscriber",IF(OR(TRIM('Entry Tab'!E332)="Wife",TRIM('Entry Tab'!E332)="Husband"),"Spouse","Child")))</f>
        <v/>
      </c>
      <c r="C331" s="85" t="str">
        <f>IF(TRIM('Entry Tab'!A332)="","",TRIM('Entry Tab'!A332))</f>
        <v/>
      </c>
      <c r="D331" s="85" t="str">
        <f>IF(TRIM('Entry Tab'!A332)="","",TRIM('Entry Tab'!B332))</f>
        <v/>
      </c>
      <c r="E331" s="69" t="str">
        <f>IF(B331="Subscriber",'Entry Tab'!L332,"")</f>
        <v/>
      </c>
      <c r="F331" s="86" t="str">
        <f>IF('Entry Tab'!F332="","",'Entry Tab'!F332)</f>
        <v/>
      </c>
      <c r="G331" s="85" t="str">
        <f>IF(TRIM('Entry Tab'!G332)="","",TRIM('Entry Tab'!G332))</f>
        <v/>
      </c>
      <c r="H331" s="36" t="str">
        <f>IF(TRIM('Entry Tab'!A332)="","",IF(B331&lt;&gt;"Subscriber","",IF(AND(B331="Subscriber",OR(TRIM('Entry Tab'!AO332)&lt;&gt;"",TRIM('Entry Tab'!AN332)&lt;&gt;"",TRIM('Entry Tab'!AP332)&lt;&gt;"")),$AP$1,"0")))</f>
        <v/>
      </c>
      <c r="I331" s="71" t="str">
        <f>IF(TRIM('Entry Tab'!A332)="","","N")</f>
        <v/>
      </c>
      <c r="J331" s="42" t="str">
        <f>IF(B331&lt;&gt;"Subscriber","",IF('Entry Tab'!W332="",'QRS Subscriber Census Converter'!T331,IF('Entry Tab'!W332="Spousal Coverage",8,IF('Entry Tab'!W332="Medicare",11,IF('Entry Tab'!W332="Health coverage through another job",9,IF(OR('Entry Tab'!W332="Do not want",'Entry Tab'!W332="Other (provide reason here)"),12,10))))))</f>
        <v/>
      </c>
      <c r="K331" s="42" t="str">
        <f>IF(TRIM('Entry Tab'!A332)="","",IF(B331&lt;&gt;"Subscriber","",IF(AND(B331="Subscriber",dental="No"),13,IF(TRIM('Entry Tab'!X332)&lt;&gt;"",IF('Entry Tab'!X332="Spousal Coverage",8,13),IF(Z331="","",Z331)))))</f>
        <v/>
      </c>
      <c r="L331" s="36" t="str">
        <f t="shared" si="55"/>
        <v/>
      </c>
      <c r="M331" s="36" t="str">
        <f>IF(B331&lt;&gt;"Subscriber","",IF(disability="No",0,IF(AND(B331="Subscriber",'Entry Tab'!AE332&lt;&gt;""),1,0)))</f>
        <v/>
      </c>
      <c r="N331" s="37" t="str">
        <f>IF(B331&lt;&gt;"Subscriber","",IF(AND(B331="Subscriber",otherLoc="No"),workZip,'Entry Tab'!P332))</f>
        <v/>
      </c>
      <c r="O331" s="112"/>
      <c r="P331" s="36" t="str">
        <f t="shared" si="63"/>
        <v/>
      </c>
      <c r="Q331" s="36" t="str">
        <f>IF('Entry Tab'!A332="","",IF(TRIM('Entry Tab'!E332)="","Subscriber",IF(OR(TRIM('Entry Tab'!E332)="Wife",TRIM('Entry Tab'!E332)="Husband"),"Spouse","Child")))</f>
        <v/>
      </c>
      <c r="R331" s="44" t="str">
        <f>IF(B331="","",IF('Entry Tab'!W332&lt;&gt;"",0,IF(Q331="Subscriber",1,IF(Q331="Spouse",1,0.01))))</f>
        <v/>
      </c>
      <c r="S331" s="44" t="str">
        <f t="shared" si="56"/>
        <v/>
      </c>
      <c r="T331" s="44" t="str">
        <f t="shared" si="57"/>
        <v/>
      </c>
      <c r="U331" s="113"/>
      <c r="V331" s="36" t="str">
        <f t="shared" si="64"/>
        <v/>
      </c>
      <c r="W331" s="36" t="str">
        <f>IF('Entry Tab'!A332="","",IF('Entry Tab'!X332&lt;&gt;"","Waive",IF(TRIM('Entry Tab'!E332)="","Subscriber",IF(OR(TRIM('Entry Tab'!E332)="Wife",TRIM('Entry Tab'!E332)="Husband"),"Spouse","Child"))))</f>
        <v/>
      </c>
      <c r="X331" s="44" t="str">
        <f t="shared" si="58"/>
        <v/>
      </c>
      <c r="Y331" s="44" t="str">
        <f t="shared" si="59"/>
        <v/>
      </c>
      <c r="Z331" s="44" t="str">
        <f t="shared" si="60"/>
        <v/>
      </c>
      <c r="AB331" s="36" t="str">
        <f t="shared" si="65"/>
        <v/>
      </c>
      <c r="AC331" s="36" t="str">
        <f>IF('Entry Tab'!A332="","",IF(TRIM('Entry Tab'!E332)="","Subscriber",IF(OR(TRIM('Entry Tab'!E332)="Wife",TRIM('Entry Tab'!E332)="Husband"),"Spouse","Child")))</f>
        <v/>
      </c>
      <c r="AD331" s="44" t="str">
        <f>IF(B331="","",IF('Entry Tab'!AC332="",0,1))</f>
        <v/>
      </c>
      <c r="AE331" s="44" t="str">
        <f t="shared" si="61"/>
        <v/>
      </c>
      <c r="AF331" s="44" t="str">
        <f>IF(AE331="","",IF(AC331&lt;&gt;"Subscriber","",IF('Entry Tab'!AC332="","0",AE331)))</f>
        <v/>
      </c>
    </row>
    <row r="332" spans="1:32" x14ac:dyDescent="0.2">
      <c r="A332" s="36" t="str">
        <f t="shared" si="62"/>
        <v/>
      </c>
      <c r="B332" s="36" t="str">
        <f>IF('Entry Tab'!A333="","",IF(TRIM('Entry Tab'!E333)="","Subscriber",IF(OR(TRIM('Entry Tab'!E333)="Wife",TRIM('Entry Tab'!E333)="Husband"),"Spouse","Child")))</f>
        <v/>
      </c>
      <c r="C332" s="85" t="str">
        <f>IF(TRIM('Entry Tab'!A333)="","",TRIM('Entry Tab'!A333))</f>
        <v/>
      </c>
      <c r="D332" s="85" t="str">
        <f>IF(TRIM('Entry Tab'!A333)="","",TRIM('Entry Tab'!B333))</f>
        <v/>
      </c>
      <c r="E332" s="69" t="str">
        <f>IF(B332="Subscriber",'Entry Tab'!L333,"")</f>
        <v/>
      </c>
      <c r="F332" s="86" t="str">
        <f>IF('Entry Tab'!F333="","",'Entry Tab'!F333)</f>
        <v/>
      </c>
      <c r="G332" s="85" t="str">
        <f>IF(TRIM('Entry Tab'!G333)="","",TRIM('Entry Tab'!G333))</f>
        <v/>
      </c>
      <c r="H332" s="36" t="str">
        <f>IF(TRIM('Entry Tab'!A333)="","",IF(B332&lt;&gt;"Subscriber","",IF(AND(B332="Subscriber",OR(TRIM('Entry Tab'!AO333)&lt;&gt;"",TRIM('Entry Tab'!AN333)&lt;&gt;"",TRIM('Entry Tab'!AP333)&lt;&gt;"")),$AP$1,"0")))</f>
        <v/>
      </c>
      <c r="I332" s="71" t="str">
        <f>IF(TRIM('Entry Tab'!A333)="","","N")</f>
        <v/>
      </c>
      <c r="J332" s="42" t="str">
        <f>IF(B332&lt;&gt;"Subscriber","",IF('Entry Tab'!W333="",'QRS Subscriber Census Converter'!T332,IF('Entry Tab'!W333="Spousal Coverage",8,IF('Entry Tab'!W333="Medicare",11,IF('Entry Tab'!W333="Health coverage through another job",9,IF(OR('Entry Tab'!W333="Do not want",'Entry Tab'!W333="Other (provide reason here)"),12,10))))))</f>
        <v/>
      </c>
      <c r="K332" s="42" t="str">
        <f>IF(TRIM('Entry Tab'!A333)="","",IF(B332&lt;&gt;"Subscriber","",IF(AND(B332="Subscriber",dental="No"),13,IF(TRIM('Entry Tab'!X333)&lt;&gt;"",IF('Entry Tab'!X333="Spousal Coverage",8,13),IF(Z332="","",Z332)))))</f>
        <v/>
      </c>
      <c r="L332" s="36" t="str">
        <f t="shared" si="55"/>
        <v/>
      </c>
      <c r="M332" s="36" t="str">
        <f>IF(B332&lt;&gt;"Subscriber","",IF(disability="No",0,IF(AND(B332="Subscriber",'Entry Tab'!AE333&lt;&gt;""),1,0)))</f>
        <v/>
      </c>
      <c r="N332" s="37" t="str">
        <f>IF(B332&lt;&gt;"Subscriber","",IF(AND(B332="Subscriber",otherLoc="No"),workZip,'Entry Tab'!P333))</f>
        <v/>
      </c>
      <c r="O332" s="112"/>
      <c r="P332" s="36" t="str">
        <f t="shared" si="63"/>
        <v/>
      </c>
      <c r="Q332" s="36" t="str">
        <f>IF('Entry Tab'!A333="","",IF(TRIM('Entry Tab'!E333)="","Subscriber",IF(OR(TRIM('Entry Tab'!E333)="Wife",TRIM('Entry Tab'!E333)="Husband"),"Spouse","Child")))</f>
        <v/>
      </c>
      <c r="R332" s="44" t="str">
        <f>IF(B332="","",IF('Entry Tab'!W333&lt;&gt;"",0,IF(Q332="Subscriber",1,IF(Q332="Spouse",1,0.01))))</f>
        <v/>
      </c>
      <c r="S332" s="44" t="str">
        <f t="shared" si="56"/>
        <v/>
      </c>
      <c r="T332" s="44" t="str">
        <f t="shared" si="57"/>
        <v/>
      </c>
      <c r="U332" s="113"/>
      <c r="V332" s="36" t="str">
        <f t="shared" si="64"/>
        <v/>
      </c>
      <c r="W332" s="36" t="str">
        <f>IF('Entry Tab'!A333="","",IF('Entry Tab'!X333&lt;&gt;"","Waive",IF(TRIM('Entry Tab'!E333)="","Subscriber",IF(OR(TRIM('Entry Tab'!E333)="Wife",TRIM('Entry Tab'!E333)="Husband"),"Spouse","Child"))))</f>
        <v/>
      </c>
      <c r="X332" s="44" t="str">
        <f t="shared" si="58"/>
        <v/>
      </c>
      <c r="Y332" s="44" t="str">
        <f t="shared" si="59"/>
        <v/>
      </c>
      <c r="Z332" s="44" t="str">
        <f t="shared" si="60"/>
        <v/>
      </c>
      <c r="AB332" s="36" t="str">
        <f t="shared" si="65"/>
        <v/>
      </c>
      <c r="AC332" s="36" t="str">
        <f>IF('Entry Tab'!A333="","",IF(TRIM('Entry Tab'!E333)="","Subscriber",IF(OR(TRIM('Entry Tab'!E333)="Wife",TRIM('Entry Tab'!E333)="Husband"),"Spouse","Child")))</f>
        <v/>
      </c>
      <c r="AD332" s="44" t="str">
        <f>IF(B332="","",IF('Entry Tab'!AC333="",0,1))</f>
        <v/>
      </c>
      <c r="AE332" s="44" t="str">
        <f t="shared" si="61"/>
        <v/>
      </c>
      <c r="AF332" s="44" t="str">
        <f>IF(AE332="","",IF(AC332&lt;&gt;"Subscriber","",IF('Entry Tab'!AC333="","0",AE332)))</f>
        <v/>
      </c>
    </row>
    <row r="333" spans="1:32" x14ac:dyDescent="0.2">
      <c r="A333" s="36" t="str">
        <f t="shared" si="62"/>
        <v/>
      </c>
      <c r="B333" s="36" t="str">
        <f>IF('Entry Tab'!A334="","",IF(TRIM('Entry Tab'!E334)="","Subscriber",IF(OR(TRIM('Entry Tab'!E334)="Wife",TRIM('Entry Tab'!E334)="Husband"),"Spouse","Child")))</f>
        <v/>
      </c>
      <c r="C333" s="85" t="str">
        <f>IF(TRIM('Entry Tab'!A334)="","",TRIM('Entry Tab'!A334))</f>
        <v/>
      </c>
      <c r="D333" s="85" t="str">
        <f>IF(TRIM('Entry Tab'!A334)="","",TRIM('Entry Tab'!B334))</f>
        <v/>
      </c>
      <c r="E333" s="69" t="str">
        <f>IF(B333="Subscriber",'Entry Tab'!L334,"")</f>
        <v/>
      </c>
      <c r="F333" s="86" t="str">
        <f>IF('Entry Tab'!F334="","",'Entry Tab'!F334)</f>
        <v/>
      </c>
      <c r="G333" s="85" t="str">
        <f>IF(TRIM('Entry Tab'!G334)="","",TRIM('Entry Tab'!G334))</f>
        <v/>
      </c>
      <c r="H333" s="36" t="str">
        <f>IF(TRIM('Entry Tab'!A334)="","",IF(B333&lt;&gt;"Subscriber","",IF(AND(B333="Subscriber",OR(TRIM('Entry Tab'!AO334)&lt;&gt;"",TRIM('Entry Tab'!AN334)&lt;&gt;"",TRIM('Entry Tab'!AP334)&lt;&gt;"")),$AP$1,"0")))</f>
        <v/>
      </c>
      <c r="I333" s="71" t="str">
        <f>IF(TRIM('Entry Tab'!A334)="","","N")</f>
        <v/>
      </c>
      <c r="J333" s="42" t="str">
        <f>IF(B333&lt;&gt;"Subscriber","",IF('Entry Tab'!W334="",'QRS Subscriber Census Converter'!T333,IF('Entry Tab'!W334="Spousal Coverage",8,IF('Entry Tab'!W334="Medicare",11,IF('Entry Tab'!W334="Health coverage through another job",9,IF(OR('Entry Tab'!W334="Do not want",'Entry Tab'!W334="Other (provide reason here)"),12,10))))))</f>
        <v/>
      </c>
      <c r="K333" s="42" t="str">
        <f>IF(TRIM('Entry Tab'!A334)="","",IF(B333&lt;&gt;"Subscriber","",IF(AND(B333="Subscriber",dental="No"),13,IF(TRIM('Entry Tab'!X334)&lt;&gt;"",IF('Entry Tab'!X334="Spousal Coverage",8,13),IF(Z333="","",Z333)))))</f>
        <v/>
      </c>
      <c r="L333" s="36" t="str">
        <f t="shared" si="55"/>
        <v/>
      </c>
      <c r="M333" s="36" t="str">
        <f>IF(B333&lt;&gt;"Subscriber","",IF(disability="No",0,IF(AND(B333="Subscriber",'Entry Tab'!AE334&lt;&gt;""),1,0)))</f>
        <v/>
      </c>
      <c r="N333" s="37" t="str">
        <f>IF(B333&lt;&gt;"Subscriber","",IF(AND(B333="Subscriber",otherLoc="No"),workZip,'Entry Tab'!P334))</f>
        <v/>
      </c>
      <c r="O333" s="112"/>
      <c r="P333" s="36" t="str">
        <f t="shared" si="63"/>
        <v/>
      </c>
      <c r="Q333" s="36" t="str">
        <f>IF('Entry Tab'!A334="","",IF(TRIM('Entry Tab'!E334)="","Subscriber",IF(OR(TRIM('Entry Tab'!E334)="Wife",TRIM('Entry Tab'!E334)="Husband"),"Spouse","Child")))</f>
        <v/>
      </c>
      <c r="R333" s="44" t="str">
        <f>IF(B333="","",IF('Entry Tab'!W334&lt;&gt;"",0,IF(Q333="Subscriber",1,IF(Q333="Spouse",1,0.01))))</f>
        <v/>
      </c>
      <c r="S333" s="44" t="str">
        <f t="shared" si="56"/>
        <v/>
      </c>
      <c r="T333" s="44" t="str">
        <f t="shared" si="57"/>
        <v/>
      </c>
      <c r="U333" s="113"/>
      <c r="V333" s="36" t="str">
        <f t="shared" si="64"/>
        <v/>
      </c>
      <c r="W333" s="36" t="str">
        <f>IF('Entry Tab'!A334="","",IF('Entry Tab'!X334&lt;&gt;"","Waive",IF(TRIM('Entry Tab'!E334)="","Subscriber",IF(OR(TRIM('Entry Tab'!E334)="Wife",TRIM('Entry Tab'!E334)="Husband"),"Spouse","Child"))))</f>
        <v/>
      </c>
      <c r="X333" s="44" t="str">
        <f t="shared" si="58"/>
        <v/>
      </c>
      <c r="Y333" s="44" t="str">
        <f t="shared" si="59"/>
        <v/>
      </c>
      <c r="Z333" s="44" t="str">
        <f t="shared" si="60"/>
        <v/>
      </c>
      <c r="AB333" s="36" t="str">
        <f t="shared" si="65"/>
        <v/>
      </c>
      <c r="AC333" s="36" t="str">
        <f>IF('Entry Tab'!A334="","",IF(TRIM('Entry Tab'!E334)="","Subscriber",IF(OR(TRIM('Entry Tab'!E334)="Wife",TRIM('Entry Tab'!E334)="Husband"),"Spouse","Child")))</f>
        <v/>
      </c>
      <c r="AD333" s="44" t="str">
        <f>IF(B333="","",IF('Entry Tab'!AC334="",0,1))</f>
        <v/>
      </c>
      <c r="AE333" s="44" t="str">
        <f t="shared" si="61"/>
        <v/>
      </c>
      <c r="AF333" s="44" t="str">
        <f>IF(AE333="","",IF(AC333&lt;&gt;"Subscriber","",IF('Entry Tab'!AC334="","0",AE333)))</f>
        <v/>
      </c>
    </row>
    <row r="334" spans="1:32" x14ac:dyDescent="0.2">
      <c r="A334" s="36" t="str">
        <f t="shared" si="62"/>
        <v/>
      </c>
      <c r="B334" s="36" t="str">
        <f>IF('Entry Tab'!A335="","",IF(TRIM('Entry Tab'!E335)="","Subscriber",IF(OR(TRIM('Entry Tab'!E335)="Wife",TRIM('Entry Tab'!E335)="Husband"),"Spouse","Child")))</f>
        <v/>
      </c>
      <c r="C334" s="85" t="str">
        <f>IF(TRIM('Entry Tab'!A335)="","",TRIM('Entry Tab'!A335))</f>
        <v/>
      </c>
      <c r="D334" s="85" t="str">
        <f>IF(TRIM('Entry Tab'!A335)="","",TRIM('Entry Tab'!B335))</f>
        <v/>
      </c>
      <c r="E334" s="69" t="str">
        <f>IF(B334="Subscriber",'Entry Tab'!L335,"")</f>
        <v/>
      </c>
      <c r="F334" s="86" t="str">
        <f>IF('Entry Tab'!F335="","",'Entry Tab'!F335)</f>
        <v/>
      </c>
      <c r="G334" s="85" t="str">
        <f>IF(TRIM('Entry Tab'!G335)="","",TRIM('Entry Tab'!G335))</f>
        <v/>
      </c>
      <c r="H334" s="36" t="str">
        <f>IF(TRIM('Entry Tab'!A335)="","",IF(B334&lt;&gt;"Subscriber","",IF(AND(B334="Subscriber",OR(TRIM('Entry Tab'!AO335)&lt;&gt;"",TRIM('Entry Tab'!AN335)&lt;&gt;"",TRIM('Entry Tab'!AP335)&lt;&gt;"")),$AP$1,"0")))</f>
        <v/>
      </c>
      <c r="I334" s="71" t="str">
        <f>IF(TRIM('Entry Tab'!A335)="","","N")</f>
        <v/>
      </c>
      <c r="J334" s="42" t="str">
        <f>IF(B334&lt;&gt;"Subscriber","",IF('Entry Tab'!W335="",'QRS Subscriber Census Converter'!T334,IF('Entry Tab'!W335="Spousal Coverage",8,IF('Entry Tab'!W335="Medicare",11,IF('Entry Tab'!W335="Health coverage through another job",9,IF(OR('Entry Tab'!W335="Do not want",'Entry Tab'!W335="Other (provide reason here)"),12,10))))))</f>
        <v/>
      </c>
      <c r="K334" s="42" t="str">
        <f>IF(TRIM('Entry Tab'!A335)="","",IF(B334&lt;&gt;"Subscriber","",IF(AND(B334="Subscriber",dental="No"),13,IF(TRIM('Entry Tab'!X335)&lt;&gt;"",IF('Entry Tab'!X335="Spousal Coverage",8,13),IF(Z334="","",Z334)))))</f>
        <v/>
      </c>
      <c r="L334" s="36" t="str">
        <f t="shared" si="55"/>
        <v/>
      </c>
      <c r="M334" s="36" t="str">
        <f>IF(B334&lt;&gt;"Subscriber","",IF(disability="No",0,IF(AND(B334="Subscriber",'Entry Tab'!AE335&lt;&gt;""),1,0)))</f>
        <v/>
      </c>
      <c r="N334" s="37" t="str">
        <f>IF(B334&lt;&gt;"Subscriber","",IF(AND(B334="Subscriber",otherLoc="No"),workZip,'Entry Tab'!P335))</f>
        <v/>
      </c>
      <c r="O334" s="112"/>
      <c r="P334" s="36" t="str">
        <f t="shared" si="63"/>
        <v/>
      </c>
      <c r="Q334" s="36" t="str">
        <f>IF('Entry Tab'!A335="","",IF(TRIM('Entry Tab'!E335)="","Subscriber",IF(OR(TRIM('Entry Tab'!E335)="Wife",TRIM('Entry Tab'!E335)="Husband"),"Spouse","Child")))</f>
        <v/>
      </c>
      <c r="R334" s="44" t="str">
        <f>IF(B334="","",IF('Entry Tab'!W335&lt;&gt;"",0,IF(Q334="Subscriber",1,IF(Q334="Spouse",1,0.01))))</f>
        <v/>
      </c>
      <c r="S334" s="44" t="str">
        <f t="shared" si="56"/>
        <v/>
      </c>
      <c r="T334" s="44" t="str">
        <f t="shared" si="57"/>
        <v/>
      </c>
      <c r="U334" s="113"/>
      <c r="V334" s="36" t="str">
        <f t="shared" si="64"/>
        <v/>
      </c>
      <c r="W334" s="36" t="str">
        <f>IF('Entry Tab'!A335="","",IF('Entry Tab'!X335&lt;&gt;"","Waive",IF(TRIM('Entry Tab'!E335)="","Subscriber",IF(OR(TRIM('Entry Tab'!E335)="Wife",TRIM('Entry Tab'!E335)="Husband"),"Spouse","Child"))))</f>
        <v/>
      </c>
      <c r="X334" s="44" t="str">
        <f t="shared" si="58"/>
        <v/>
      </c>
      <c r="Y334" s="44" t="str">
        <f t="shared" si="59"/>
        <v/>
      </c>
      <c r="Z334" s="44" t="str">
        <f t="shared" si="60"/>
        <v/>
      </c>
      <c r="AB334" s="36" t="str">
        <f t="shared" si="65"/>
        <v/>
      </c>
      <c r="AC334" s="36" t="str">
        <f>IF('Entry Tab'!A335="","",IF(TRIM('Entry Tab'!E335)="","Subscriber",IF(OR(TRIM('Entry Tab'!E335)="Wife",TRIM('Entry Tab'!E335)="Husband"),"Spouse","Child")))</f>
        <v/>
      </c>
      <c r="AD334" s="44" t="str">
        <f>IF(B334="","",IF('Entry Tab'!AC335="",0,1))</f>
        <v/>
      </c>
      <c r="AE334" s="44" t="str">
        <f t="shared" si="61"/>
        <v/>
      </c>
      <c r="AF334" s="44" t="str">
        <f>IF(AE334="","",IF(AC334&lt;&gt;"Subscriber","",IF('Entry Tab'!AC335="","0",AE334)))</f>
        <v/>
      </c>
    </row>
    <row r="335" spans="1:32" x14ac:dyDescent="0.2">
      <c r="A335" s="36" t="str">
        <f t="shared" si="62"/>
        <v/>
      </c>
      <c r="B335" s="36" t="str">
        <f>IF('Entry Tab'!A336="","",IF(TRIM('Entry Tab'!E336)="","Subscriber",IF(OR(TRIM('Entry Tab'!E336)="Wife",TRIM('Entry Tab'!E336)="Husband"),"Spouse","Child")))</f>
        <v/>
      </c>
      <c r="C335" s="85" t="str">
        <f>IF(TRIM('Entry Tab'!A336)="","",TRIM('Entry Tab'!A336))</f>
        <v/>
      </c>
      <c r="D335" s="85" t="str">
        <f>IF(TRIM('Entry Tab'!A336)="","",TRIM('Entry Tab'!B336))</f>
        <v/>
      </c>
      <c r="E335" s="69" t="str">
        <f>IF(B335="Subscriber",'Entry Tab'!L336,"")</f>
        <v/>
      </c>
      <c r="F335" s="86" t="str">
        <f>IF('Entry Tab'!F336="","",'Entry Tab'!F336)</f>
        <v/>
      </c>
      <c r="G335" s="85" t="str">
        <f>IF(TRIM('Entry Tab'!G336)="","",TRIM('Entry Tab'!G336))</f>
        <v/>
      </c>
      <c r="H335" s="36" t="str">
        <f>IF(TRIM('Entry Tab'!A336)="","",IF(B335&lt;&gt;"Subscriber","",IF(AND(B335="Subscriber",OR(TRIM('Entry Tab'!AO336)&lt;&gt;"",TRIM('Entry Tab'!AN336)&lt;&gt;"",TRIM('Entry Tab'!AP336)&lt;&gt;"")),$AP$1,"0")))</f>
        <v/>
      </c>
      <c r="I335" s="71" t="str">
        <f>IF(TRIM('Entry Tab'!A336)="","","N")</f>
        <v/>
      </c>
      <c r="J335" s="42" t="str">
        <f>IF(B335&lt;&gt;"Subscriber","",IF('Entry Tab'!W336="",'QRS Subscriber Census Converter'!T335,IF('Entry Tab'!W336="Spousal Coverage",8,IF('Entry Tab'!W336="Medicare",11,IF('Entry Tab'!W336="Health coverage through another job",9,IF(OR('Entry Tab'!W336="Do not want",'Entry Tab'!W336="Other (provide reason here)"),12,10))))))</f>
        <v/>
      </c>
      <c r="K335" s="42" t="str">
        <f>IF(TRIM('Entry Tab'!A336)="","",IF(B335&lt;&gt;"Subscriber","",IF(AND(B335="Subscriber",dental="No"),13,IF(TRIM('Entry Tab'!X336)&lt;&gt;"",IF('Entry Tab'!X336="Spousal Coverage",8,13),IF(Z335="","",Z335)))))</f>
        <v/>
      </c>
      <c r="L335" s="36" t="str">
        <f t="shared" si="55"/>
        <v/>
      </c>
      <c r="M335" s="36" t="str">
        <f>IF(B335&lt;&gt;"Subscriber","",IF(disability="No",0,IF(AND(B335="Subscriber",'Entry Tab'!AE336&lt;&gt;""),1,0)))</f>
        <v/>
      </c>
      <c r="N335" s="37" t="str">
        <f>IF(B335&lt;&gt;"Subscriber","",IF(AND(B335="Subscriber",otherLoc="No"),workZip,'Entry Tab'!P336))</f>
        <v/>
      </c>
      <c r="O335" s="112"/>
      <c r="P335" s="36" t="str">
        <f t="shared" si="63"/>
        <v/>
      </c>
      <c r="Q335" s="36" t="str">
        <f>IF('Entry Tab'!A336="","",IF(TRIM('Entry Tab'!E336)="","Subscriber",IF(OR(TRIM('Entry Tab'!E336)="Wife",TRIM('Entry Tab'!E336)="Husband"),"Spouse","Child")))</f>
        <v/>
      </c>
      <c r="R335" s="44" t="str">
        <f>IF(B335="","",IF('Entry Tab'!W336&lt;&gt;"",0,IF(Q335="Subscriber",1,IF(Q335="Spouse",1,0.01))))</f>
        <v/>
      </c>
      <c r="S335" s="44" t="str">
        <f t="shared" si="56"/>
        <v/>
      </c>
      <c r="T335" s="44" t="str">
        <f t="shared" si="57"/>
        <v/>
      </c>
      <c r="U335" s="113"/>
      <c r="V335" s="36" t="str">
        <f t="shared" si="64"/>
        <v/>
      </c>
      <c r="W335" s="36" t="str">
        <f>IF('Entry Tab'!A336="","",IF('Entry Tab'!X336&lt;&gt;"","Waive",IF(TRIM('Entry Tab'!E336)="","Subscriber",IF(OR(TRIM('Entry Tab'!E336)="Wife",TRIM('Entry Tab'!E336)="Husband"),"Spouse","Child"))))</f>
        <v/>
      </c>
      <c r="X335" s="44" t="str">
        <f t="shared" si="58"/>
        <v/>
      </c>
      <c r="Y335" s="44" t="str">
        <f t="shared" si="59"/>
        <v/>
      </c>
      <c r="Z335" s="44" t="str">
        <f t="shared" si="60"/>
        <v/>
      </c>
      <c r="AB335" s="36" t="str">
        <f t="shared" si="65"/>
        <v/>
      </c>
      <c r="AC335" s="36" t="str">
        <f>IF('Entry Tab'!A336="","",IF(TRIM('Entry Tab'!E336)="","Subscriber",IF(OR(TRIM('Entry Tab'!E336)="Wife",TRIM('Entry Tab'!E336)="Husband"),"Spouse","Child")))</f>
        <v/>
      </c>
      <c r="AD335" s="44" t="str">
        <f>IF(B335="","",IF('Entry Tab'!AC336="",0,1))</f>
        <v/>
      </c>
      <c r="AE335" s="44" t="str">
        <f t="shared" si="61"/>
        <v/>
      </c>
      <c r="AF335" s="44" t="str">
        <f>IF(AE335="","",IF(AC335&lt;&gt;"Subscriber","",IF('Entry Tab'!AC336="","0",AE335)))</f>
        <v/>
      </c>
    </row>
    <row r="336" spans="1:32" x14ac:dyDescent="0.2">
      <c r="A336" s="36" t="str">
        <f t="shared" si="62"/>
        <v/>
      </c>
      <c r="B336" s="36" t="str">
        <f>IF('Entry Tab'!A337="","",IF(TRIM('Entry Tab'!E337)="","Subscriber",IF(OR(TRIM('Entry Tab'!E337)="Wife",TRIM('Entry Tab'!E337)="Husband"),"Spouse","Child")))</f>
        <v/>
      </c>
      <c r="C336" s="85" t="str">
        <f>IF(TRIM('Entry Tab'!A337)="","",TRIM('Entry Tab'!A337))</f>
        <v/>
      </c>
      <c r="D336" s="85" t="str">
        <f>IF(TRIM('Entry Tab'!A337)="","",TRIM('Entry Tab'!B337))</f>
        <v/>
      </c>
      <c r="E336" s="69" t="str">
        <f>IF(B336="Subscriber",'Entry Tab'!L337,"")</f>
        <v/>
      </c>
      <c r="F336" s="86" t="str">
        <f>IF('Entry Tab'!F337="","",'Entry Tab'!F337)</f>
        <v/>
      </c>
      <c r="G336" s="85" t="str">
        <f>IF(TRIM('Entry Tab'!G337)="","",TRIM('Entry Tab'!G337))</f>
        <v/>
      </c>
      <c r="H336" s="36" t="str">
        <f>IF(TRIM('Entry Tab'!A337)="","",IF(B336&lt;&gt;"Subscriber","",IF(AND(B336="Subscriber",OR(TRIM('Entry Tab'!AO337)&lt;&gt;"",TRIM('Entry Tab'!AN337)&lt;&gt;"",TRIM('Entry Tab'!AP337)&lt;&gt;"")),$AP$1,"0")))</f>
        <v/>
      </c>
      <c r="I336" s="71" t="str">
        <f>IF(TRIM('Entry Tab'!A337)="","","N")</f>
        <v/>
      </c>
      <c r="J336" s="42" t="str">
        <f>IF(B336&lt;&gt;"Subscriber","",IF('Entry Tab'!W337="",'QRS Subscriber Census Converter'!T336,IF('Entry Tab'!W337="Spousal Coverage",8,IF('Entry Tab'!W337="Medicare",11,IF('Entry Tab'!W337="Health coverage through another job",9,IF(OR('Entry Tab'!W337="Do not want",'Entry Tab'!W337="Other (provide reason here)"),12,10))))))</f>
        <v/>
      </c>
      <c r="K336" s="42" t="str">
        <f>IF(TRIM('Entry Tab'!A337)="","",IF(B336&lt;&gt;"Subscriber","",IF(AND(B336="Subscriber",dental="No"),13,IF(TRIM('Entry Tab'!X337)&lt;&gt;"",IF('Entry Tab'!X337="Spousal Coverage",8,13),IF(Z336="","",Z336)))))</f>
        <v/>
      </c>
      <c r="L336" s="36" t="str">
        <f t="shared" si="55"/>
        <v/>
      </c>
      <c r="M336" s="36" t="str">
        <f>IF(B336&lt;&gt;"Subscriber","",IF(disability="No",0,IF(AND(B336="Subscriber",'Entry Tab'!AE337&lt;&gt;""),1,0)))</f>
        <v/>
      </c>
      <c r="N336" s="37" t="str">
        <f>IF(B336&lt;&gt;"Subscriber","",IF(AND(B336="Subscriber",otherLoc="No"),workZip,'Entry Tab'!P337))</f>
        <v/>
      </c>
      <c r="O336" s="112"/>
      <c r="P336" s="36" t="str">
        <f t="shared" si="63"/>
        <v/>
      </c>
      <c r="Q336" s="36" t="str">
        <f>IF('Entry Tab'!A337="","",IF(TRIM('Entry Tab'!E337)="","Subscriber",IF(OR(TRIM('Entry Tab'!E337)="Wife",TRIM('Entry Tab'!E337)="Husband"),"Spouse","Child")))</f>
        <v/>
      </c>
      <c r="R336" s="44" t="str">
        <f>IF(B336="","",IF('Entry Tab'!W337&lt;&gt;"",0,IF(Q336="Subscriber",1,IF(Q336="Spouse",1,0.01))))</f>
        <v/>
      </c>
      <c r="S336" s="44" t="str">
        <f t="shared" si="56"/>
        <v/>
      </c>
      <c r="T336" s="44" t="str">
        <f t="shared" si="57"/>
        <v/>
      </c>
      <c r="U336" s="113"/>
      <c r="V336" s="36" t="str">
        <f t="shared" si="64"/>
        <v/>
      </c>
      <c r="W336" s="36" t="str">
        <f>IF('Entry Tab'!A337="","",IF('Entry Tab'!X337&lt;&gt;"","Waive",IF(TRIM('Entry Tab'!E337)="","Subscriber",IF(OR(TRIM('Entry Tab'!E337)="Wife",TRIM('Entry Tab'!E337)="Husband"),"Spouse","Child"))))</f>
        <v/>
      </c>
      <c r="X336" s="44" t="str">
        <f t="shared" si="58"/>
        <v/>
      </c>
      <c r="Y336" s="44" t="str">
        <f t="shared" si="59"/>
        <v/>
      </c>
      <c r="Z336" s="44" t="str">
        <f t="shared" si="60"/>
        <v/>
      </c>
      <c r="AB336" s="36" t="str">
        <f t="shared" si="65"/>
        <v/>
      </c>
      <c r="AC336" s="36" t="str">
        <f>IF('Entry Tab'!A337="","",IF(TRIM('Entry Tab'!E337)="","Subscriber",IF(OR(TRIM('Entry Tab'!E337)="Wife",TRIM('Entry Tab'!E337)="Husband"),"Spouse","Child")))</f>
        <v/>
      </c>
      <c r="AD336" s="44" t="str">
        <f>IF(B336="","",IF('Entry Tab'!AC337="",0,1))</f>
        <v/>
      </c>
      <c r="AE336" s="44" t="str">
        <f t="shared" si="61"/>
        <v/>
      </c>
      <c r="AF336" s="44" t="str">
        <f>IF(AE336="","",IF(AC336&lt;&gt;"Subscriber","",IF('Entry Tab'!AC337="","0",AE336)))</f>
        <v/>
      </c>
    </row>
    <row r="337" spans="1:32" x14ac:dyDescent="0.2">
      <c r="A337" s="36" t="str">
        <f t="shared" si="62"/>
        <v/>
      </c>
      <c r="B337" s="36" t="str">
        <f>IF('Entry Tab'!A338="","",IF(TRIM('Entry Tab'!E338)="","Subscriber",IF(OR(TRIM('Entry Tab'!E338)="Wife",TRIM('Entry Tab'!E338)="Husband"),"Spouse","Child")))</f>
        <v/>
      </c>
      <c r="C337" s="85" t="str">
        <f>IF(TRIM('Entry Tab'!A338)="","",TRIM('Entry Tab'!A338))</f>
        <v/>
      </c>
      <c r="D337" s="85" t="str">
        <f>IF(TRIM('Entry Tab'!A338)="","",TRIM('Entry Tab'!B338))</f>
        <v/>
      </c>
      <c r="E337" s="69" t="str">
        <f>IF(B337="Subscriber",'Entry Tab'!L338,"")</f>
        <v/>
      </c>
      <c r="F337" s="86" t="str">
        <f>IF('Entry Tab'!F338="","",'Entry Tab'!F338)</f>
        <v/>
      </c>
      <c r="G337" s="85" t="str">
        <f>IF(TRIM('Entry Tab'!G338)="","",TRIM('Entry Tab'!G338))</f>
        <v/>
      </c>
      <c r="H337" s="36" t="str">
        <f>IF(TRIM('Entry Tab'!A338)="","",IF(B337&lt;&gt;"Subscriber","",IF(AND(B337="Subscriber",OR(TRIM('Entry Tab'!AO338)&lt;&gt;"",TRIM('Entry Tab'!AN338)&lt;&gt;"",TRIM('Entry Tab'!AP338)&lt;&gt;"")),$AP$1,"0")))</f>
        <v/>
      </c>
      <c r="I337" s="71" t="str">
        <f>IF(TRIM('Entry Tab'!A338)="","","N")</f>
        <v/>
      </c>
      <c r="J337" s="42" t="str">
        <f>IF(B337&lt;&gt;"Subscriber","",IF('Entry Tab'!W338="",'QRS Subscriber Census Converter'!T337,IF('Entry Tab'!W338="Spousal Coverage",8,IF('Entry Tab'!W338="Medicare",11,IF('Entry Tab'!W338="Health coverage through another job",9,IF(OR('Entry Tab'!W338="Do not want",'Entry Tab'!W338="Other (provide reason here)"),12,10))))))</f>
        <v/>
      </c>
      <c r="K337" s="42" t="str">
        <f>IF(TRIM('Entry Tab'!A338)="","",IF(B337&lt;&gt;"Subscriber","",IF(AND(B337="Subscriber",dental="No"),13,IF(TRIM('Entry Tab'!X338)&lt;&gt;"",IF('Entry Tab'!X338="Spousal Coverage",8,13),IF(Z337="","",Z337)))))</f>
        <v/>
      </c>
      <c r="L337" s="36" t="str">
        <f t="shared" si="55"/>
        <v/>
      </c>
      <c r="M337" s="36" t="str">
        <f>IF(B337&lt;&gt;"Subscriber","",IF(disability="No",0,IF(AND(B337="Subscriber",'Entry Tab'!AE338&lt;&gt;""),1,0)))</f>
        <v/>
      </c>
      <c r="N337" s="37" t="str">
        <f>IF(B337&lt;&gt;"Subscriber","",IF(AND(B337="Subscriber",otherLoc="No"),workZip,'Entry Tab'!P338))</f>
        <v/>
      </c>
      <c r="O337" s="112"/>
      <c r="P337" s="36" t="str">
        <f t="shared" si="63"/>
        <v/>
      </c>
      <c r="Q337" s="36" t="str">
        <f>IF('Entry Tab'!A338="","",IF(TRIM('Entry Tab'!E338)="","Subscriber",IF(OR(TRIM('Entry Tab'!E338)="Wife",TRIM('Entry Tab'!E338)="Husband"),"Spouse","Child")))</f>
        <v/>
      </c>
      <c r="R337" s="44" t="str">
        <f>IF(B337="","",IF('Entry Tab'!W338&lt;&gt;"",0,IF(Q337="Subscriber",1,IF(Q337="Spouse",1,0.01))))</f>
        <v/>
      </c>
      <c r="S337" s="44" t="str">
        <f t="shared" si="56"/>
        <v/>
      </c>
      <c r="T337" s="44" t="str">
        <f t="shared" si="57"/>
        <v/>
      </c>
      <c r="U337" s="113"/>
      <c r="V337" s="36" t="str">
        <f t="shared" si="64"/>
        <v/>
      </c>
      <c r="W337" s="36" t="str">
        <f>IF('Entry Tab'!A338="","",IF('Entry Tab'!X338&lt;&gt;"","Waive",IF(TRIM('Entry Tab'!E338)="","Subscriber",IF(OR(TRIM('Entry Tab'!E338)="Wife",TRIM('Entry Tab'!E338)="Husband"),"Spouse","Child"))))</f>
        <v/>
      </c>
      <c r="X337" s="44" t="str">
        <f t="shared" si="58"/>
        <v/>
      </c>
      <c r="Y337" s="44" t="str">
        <f t="shared" si="59"/>
        <v/>
      </c>
      <c r="Z337" s="44" t="str">
        <f t="shared" si="60"/>
        <v/>
      </c>
      <c r="AB337" s="36" t="str">
        <f t="shared" si="65"/>
        <v/>
      </c>
      <c r="AC337" s="36" t="str">
        <f>IF('Entry Tab'!A338="","",IF(TRIM('Entry Tab'!E338)="","Subscriber",IF(OR(TRIM('Entry Tab'!E338)="Wife",TRIM('Entry Tab'!E338)="Husband"),"Spouse","Child")))</f>
        <v/>
      </c>
      <c r="AD337" s="44" t="str">
        <f>IF(B337="","",IF('Entry Tab'!AC338="",0,1))</f>
        <v/>
      </c>
      <c r="AE337" s="44" t="str">
        <f t="shared" si="61"/>
        <v/>
      </c>
      <c r="AF337" s="44" t="str">
        <f>IF(AE337="","",IF(AC337&lt;&gt;"Subscriber","",IF('Entry Tab'!AC338="","0",AE337)))</f>
        <v/>
      </c>
    </row>
    <row r="338" spans="1:32" x14ac:dyDescent="0.2">
      <c r="A338" s="36" t="str">
        <f t="shared" si="62"/>
        <v/>
      </c>
      <c r="B338" s="36" t="str">
        <f>IF('Entry Tab'!A339="","",IF(TRIM('Entry Tab'!E339)="","Subscriber",IF(OR(TRIM('Entry Tab'!E339)="Wife",TRIM('Entry Tab'!E339)="Husband"),"Spouse","Child")))</f>
        <v/>
      </c>
      <c r="C338" s="85" t="str">
        <f>IF(TRIM('Entry Tab'!A339)="","",TRIM('Entry Tab'!A339))</f>
        <v/>
      </c>
      <c r="D338" s="85" t="str">
        <f>IF(TRIM('Entry Tab'!A339)="","",TRIM('Entry Tab'!B339))</f>
        <v/>
      </c>
      <c r="E338" s="69" t="str">
        <f>IF(B338="Subscriber",'Entry Tab'!L339,"")</f>
        <v/>
      </c>
      <c r="F338" s="86" t="str">
        <f>IF('Entry Tab'!F339="","",'Entry Tab'!F339)</f>
        <v/>
      </c>
      <c r="G338" s="85" t="str">
        <f>IF(TRIM('Entry Tab'!G339)="","",TRIM('Entry Tab'!G339))</f>
        <v/>
      </c>
      <c r="H338" s="36" t="str">
        <f>IF(TRIM('Entry Tab'!A339)="","",IF(B338&lt;&gt;"Subscriber","",IF(AND(B338="Subscriber",OR(TRIM('Entry Tab'!AO339)&lt;&gt;"",TRIM('Entry Tab'!AN339)&lt;&gt;"",TRIM('Entry Tab'!AP339)&lt;&gt;"")),$AP$1,"0")))</f>
        <v/>
      </c>
      <c r="I338" s="71" t="str">
        <f>IF(TRIM('Entry Tab'!A339)="","","N")</f>
        <v/>
      </c>
      <c r="J338" s="42" t="str">
        <f>IF(B338&lt;&gt;"Subscriber","",IF('Entry Tab'!W339="",'QRS Subscriber Census Converter'!T338,IF('Entry Tab'!W339="Spousal Coverage",8,IF('Entry Tab'!W339="Medicare",11,IF('Entry Tab'!W339="Health coverage through another job",9,IF(OR('Entry Tab'!W339="Do not want",'Entry Tab'!W339="Other (provide reason here)"),12,10))))))</f>
        <v/>
      </c>
      <c r="K338" s="42" t="str">
        <f>IF(TRIM('Entry Tab'!A339)="","",IF(B338&lt;&gt;"Subscriber","",IF(AND(B338="Subscriber",dental="No"),13,IF(TRIM('Entry Tab'!X339)&lt;&gt;"",IF('Entry Tab'!X339="Spousal Coverage",8,13),IF(Z338="","",Z338)))))</f>
        <v/>
      </c>
      <c r="L338" s="36" t="str">
        <f t="shared" si="55"/>
        <v/>
      </c>
      <c r="M338" s="36" t="str">
        <f>IF(B338&lt;&gt;"Subscriber","",IF(disability="No",0,IF(AND(B338="Subscriber",'Entry Tab'!AE339&lt;&gt;""),1,0)))</f>
        <v/>
      </c>
      <c r="N338" s="37" t="str">
        <f>IF(B338&lt;&gt;"Subscriber","",IF(AND(B338="Subscriber",otherLoc="No"),workZip,'Entry Tab'!P339))</f>
        <v/>
      </c>
      <c r="O338" s="112"/>
      <c r="P338" s="36" t="str">
        <f t="shared" si="63"/>
        <v/>
      </c>
      <c r="Q338" s="36" t="str">
        <f>IF('Entry Tab'!A339="","",IF(TRIM('Entry Tab'!E339)="","Subscriber",IF(OR(TRIM('Entry Tab'!E339)="Wife",TRIM('Entry Tab'!E339)="Husband"),"Spouse","Child")))</f>
        <v/>
      </c>
      <c r="R338" s="44" t="str">
        <f>IF(B338="","",IF('Entry Tab'!W339&lt;&gt;"",0,IF(Q338="Subscriber",1,IF(Q338="Spouse",1,0.01))))</f>
        <v/>
      </c>
      <c r="S338" s="44" t="str">
        <f t="shared" si="56"/>
        <v/>
      </c>
      <c r="T338" s="44" t="str">
        <f t="shared" si="57"/>
        <v/>
      </c>
      <c r="U338" s="113"/>
      <c r="V338" s="36" t="str">
        <f t="shared" si="64"/>
        <v/>
      </c>
      <c r="W338" s="36" t="str">
        <f>IF('Entry Tab'!A339="","",IF('Entry Tab'!X339&lt;&gt;"","Waive",IF(TRIM('Entry Tab'!E339)="","Subscriber",IF(OR(TRIM('Entry Tab'!E339)="Wife",TRIM('Entry Tab'!E339)="Husband"),"Spouse","Child"))))</f>
        <v/>
      </c>
      <c r="X338" s="44" t="str">
        <f t="shared" si="58"/>
        <v/>
      </c>
      <c r="Y338" s="44" t="str">
        <f t="shared" si="59"/>
        <v/>
      </c>
      <c r="Z338" s="44" t="str">
        <f t="shared" si="60"/>
        <v/>
      </c>
      <c r="AB338" s="36" t="str">
        <f t="shared" si="65"/>
        <v/>
      </c>
      <c r="AC338" s="36" t="str">
        <f>IF('Entry Tab'!A339="","",IF(TRIM('Entry Tab'!E339)="","Subscriber",IF(OR(TRIM('Entry Tab'!E339)="Wife",TRIM('Entry Tab'!E339)="Husband"),"Spouse","Child")))</f>
        <v/>
      </c>
      <c r="AD338" s="44" t="str">
        <f>IF(B338="","",IF('Entry Tab'!AC339="",0,1))</f>
        <v/>
      </c>
      <c r="AE338" s="44" t="str">
        <f t="shared" si="61"/>
        <v/>
      </c>
      <c r="AF338" s="44" t="str">
        <f>IF(AE338="","",IF(AC338&lt;&gt;"Subscriber","",IF('Entry Tab'!AC339="","0",AE338)))</f>
        <v/>
      </c>
    </row>
    <row r="339" spans="1:32" x14ac:dyDescent="0.2">
      <c r="A339" s="36" t="str">
        <f t="shared" si="62"/>
        <v/>
      </c>
      <c r="B339" s="36" t="str">
        <f>IF('Entry Tab'!A340="","",IF(TRIM('Entry Tab'!E340)="","Subscriber",IF(OR(TRIM('Entry Tab'!E340)="Wife",TRIM('Entry Tab'!E340)="Husband"),"Spouse","Child")))</f>
        <v/>
      </c>
      <c r="C339" s="85" t="str">
        <f>IF(TRIM('Entry Tab'!A340)="","",TRIM('Entry Tab'!A340))</f>
        <v/>
      </c>
      <c r="D339" s="85" t="str">
        <f>IF(TRIM('Entry Tab'!A340)="","",TRIM('Entry Tab'!B340))</f>
        <v/>
      </c>
      <c r="E339" s="69" t="str">
        <f>IF(B339="Subscriber",'Entry Tab'!L340,"")</f>
        <v/>
      </c>
      <c r="F339" s="86" t="str">
        <f>IF('Entry Tab'!F340="","",'Entry Tab'!F340)</f>
        <v/>
      </c>
      <c r="G339" s="85" t="str">
        <f>IF(TRIM('Entry Tab'!G340)="","",TRIM('Entry Tab'!G340))</f>
        <v/>
      </c>
      <c r="H339" s="36" t="str">
        <f>IF(TRIM('Entry Tab'!A340)="","",IF(B339&lt;&gt;"Subscriber","",IF(AND(B339="Subscriber",OR(TRIM('Entry Tab'!AO340)&lt;&gt;"",TRIM('Entry Tab'!AN340)&lt;&gt;"",TRIM('Entry Tab'!AP340)&lt;&gt;"")),$AP$1,"0")))</f>
        <v/>
      </c>
      <c r="I339" s="71" t="str">
        <f>IF(TRIM('Entry Tab'!A340)="","","N")</f>
        <v/>
      </c>
      <c r="J339" s="42" t="str">
        <f>IF(B339&lt;&gt;"Subscriber","",IF('Entry Tab'!W340="",'QRS Subscriber Census Converter'!T339,IF('Entry Tab'!W340="Spousal Coverage",8,IF('Entry Tab'!W340="Medicare",11,IF('Entry Tab'!W340="Health coverage through another job",9,IF(OR('Entry Tab'!W340="Do not want",'Entry Tab'!W340="Other (provide reason here)"),12,10))))))</f>
        <v/>
      </c>
      <c r="K339" s="42" t="str">
        <f>IF(TRIM('Entry Tab'!A340)="","",IF(B339&lt;&gt;"Subscriber","",IF(AND(B339="Subscriber",dental="No"),13,IF(TRIM('Entry Tab'!X340)&lt;&gt;"",IF('Entry Tab'!X340="Spousal Coverage",8,13),IF(Z339="","",Z339)))))</f>
        <v/>
      </c>
      <c r="L339" s="36" t="str">
        <f t="shared" si="55"/>
        <v/>
      </c>
      <c r="M339" s="36" t="str">
        <f>IF(B339&lt;&gt;"Subscriber","",IF(disability="No",0,IF(AND(B339="Subscriber",'Entry Tab'!AE340&lt;&gt;""),1,0)))</f>
        <v/>
      </c>
      <c r="N339" s="37" t="str">
        <f>IF(B339&lt;&gt;"Subscriber","",IF(AND(B339="Subscriber",otherLoc="No"),workZip,'Entry Tab'!P340))</f>
        <v/>
      </c>
      <c r="O339" s="112"/>
      <c r="P339" s="36" t="str">
        <f t="shared" si="63"/>
        <v/>
      </c>
      <c r="Q339" s="36" t="str">
        <f>IF('Entry Tab'!A340="","",IF(TRIM('Entry Tab'!E340)="","Subscriber",IF(OR(TRIM('Entry Tab'!E340)="Wife",TRIM('Entry Tab'!E340)="Husband"),"Spouse","Child")))</f>
        <v/>
      </c>
      <c r="R339" s="44" t="str">
        <f>IF(B339="","",IF('Entry Tab'!W340&lt;&gt;"",0,IF(Q339="Subscriber",1,IF(Q339="Spouse",1,0.01))))</f>
        <v/>
      </c>
      <c r="S339" s="44" t="str">
        <f t="shared" si="56"/>
        <v/>
      </c>
      <c r="T339" s="44" t="str">
        <f t="shared" si="57"/>
        <v/>
      </c>
      <c r="U339" s="113"/>
      <c r="V339" s="36" t="str">
        <f t="shared" si="64"/>
        <v/>
      </c>
      <c r="W339" s="36" t="str">
        <f>IF('Entry Tab'!A340="","",IF('Entry Tab'!X340&lt;&gt;"","Waive",IF(TRIM('Entry Tab'!E340)="","Subscriber",IF(OR(TRIM('Entry Tab'!E340)="Wife",TRIM('Entry Tab'!E340)="Husband"),"Spouse","Child"))))</f>
        <v/>
      </c>
      <c r="X339" s="44" t="str">
        <f t="shared" si="58"/>
        <v/>
      </c>
      <c r="Y339" s="44" t="str">
        <f t="shared" si="59"/>
        <v/>
      </c>
      <c r="Z339" s="44" t="str">
        <f t="shared" si="60"/>
        <v/>
      </c>
      <c r="AB339" s="36" t="str">
        <f t="shared" si="65"/>
        <v/>
      </c>
      <c r="AC339" s="36" t="str">
        <f>IF('Entry Tab'!A340="","",IF(TRIM('Entry Tab'!E340)="","Subscriber",IF(OR(TRIM('Entry Tab'!E340)="Wife",TRIM('Entry Tab'!E340)="Husband"),"Spouse","Child")))</f>
        <v/>
      </c>
      <c r="AD339" s="44" t="str">
        <f>IF(B339="","",IF('Entry Tab'!AC340="",0,1))</f>
        <v/>
      </c>
      <c r="AE339" s="44" t="str">
        <f t="shared" si="61"/>
        <v/>
      </c>
      <c r="AF339" s="44" t="str">
        <f>IF(AE339="","",IF(AC339&lt;&gt;"Subscriber","",IF('Entry Tab'!AC340="","0",AE339)))</f>
        <v/>
      </c>
    </row>
    <row r="340" spans="1:32" x14ac:dyDescent="0.2">
      <c r="A340" s="36" t="str">
        <f t="shared" si="62"/>
        <v/>
      </c>
      <c r="B340" s="36" t="str">
        <f>IF('Entry Tab'!A341="","",IF(TRIM('Entry Tab'!E341)="","Subscriber",IF(OR(TRIM('Entry Tab'!E341)="Wife",TRIM('Entry Tab'!E341)="Husband"),"Spouse","Child")))</f>
        <v/>
      </c>
      <c r="C340" s="85" t="str">
        <f>IF(TRIM('Entry Tab'!A341)="","",TRIM('Entry Tab'!A341))</f>
        <v/>
      </c>
      <c r="D340" s="85" t="str">
        <f>IF(TRIM('Entry Tab'!A341)="","",TRIM('Entry Tab'!B341))</f>
        <v/>
      </c>
      <c r="E340" s="69" t="str">
        <f>IF(B340="Subscriber",'Entry Tab'!L341,"")</f>
        <v/>
      </c>
      <c r="F340" s="86" t="str">
        <f>IF('Entry Tab'!F341="","",'Entry Tab'!F341)</f>
        <v/>
      </c>
      <c r="G340" s="85" t="str">
        <f>IF(TRIM('Entry Tab'!G341)="","",TRIM('Entry Tab'!G341))</f>
        <v/>
      </c>
      <c r="H340" s="36" t="str">
        <f>IF(TRIM('Entry Tab'!A341)="","",IF(B340&lt;&gt;"Subscriber","",IF(AND(B340="Subscriber",OR(TRIM('Entry Tab'!AO341)&lt;&gt;"",TRIM('Entry Tab'!AN341)&lt;&gt;"",TRIM('Entry Tab'!AP341)&lt;&gt;"")),$AP$1,"0")))</f>
        <v/>
      </c>
      <c r="I340" s="71" t="str">
        <f>IF(TRIM('Entry Tab'!A341)="","","N")</f>
        <v/>
      </c>
      <c r="J340" s="42" t="str">
        <f>IF(B340&lt;&gt;"Subscriber","",IF('Entry Tab'!W341="",'QRS Subscriber Census Converter'!T340,IF('Entry Tab'!W341="Spousal Coverage",8,IF('Entry Tab'!W341="Medicare",11,IF('Entry Tab'!W341="Health coverage through another job",9,IF(OR('Entry Tab'!W341="Do not want",'Entry Tab'!W341="Other (provide reason here)"),12,10))))))</f>
        <v/>
      </c>
      <c r="K340" s="42" t="str">
        <f>IF(TRIM('Entry Tab'!A341)="","",IF(B340&lt;&gt;"Subscriber","",IF(AND(B340="Subscriber",dental="No"),13,IF(TRIM('Entry Tab'!X341)&lt;&gt;"",IF('Entry Tab'!X341="Spousal Coverage",8,13),IF(Z340="","",Z340)))))</f>
        <v/>
      </c>
      <c r="L340" s="36" t="str">
        <f t="shared" si="55"/>
        <v/>
      </c>
      <c r="M340" s="36" t="str">
        <f>IF(B340&lt;&gt;"Subscriber","",IF(disability="No",0,IF(AND(B340="Subscriber",'Entry Tab'!AE341&lt;&gt;""),1,0)))</f>
        <v/>
      </c>
      <c r="N340" s="37" t="str">
        <f>IF(B340&lt;&gt;"Subscriber","",IF(AND(B340="Subscriber",otherLoc="No"),workZip,'Entry Tab'!P341))</f>
        <v/>
      </c>
      <c r="O340" s="112"/>
      <c r="P340" s="36" t="str">
        <f t="shared" si="63"/>
        <v/>
      </c>
      <c r="Q340" s="36" t="str">
        <f>IF('Entry Tab'!A341="","",IF(TRIM('Entry Tab'!E341)="","Subscriber",IF(OR(TRIM('Entry Tab'!E341)="Wife",TRIM('Entry Tab'!E341)="Husband"),"Spouse","Child")))</f>
        <v/>
      </c>
      <c r="R340" s="44" t="str">
        <f>IF(B340="","",IF('Entry Tab'!W341&lt;&gt;"",0,IF(Q340="Subscriber",1,IF(Q340="Spouse",1,0.01))))</f>
        <v/>
      </c>
      <c r="S340" s="44" t="str">
        <f t="shared" si="56"/>
        <v/>
      </c>
      <c r="T340" s="44" t="str">
        <f t="shared" si="57"/>
        <v/>
      </c>
      <c r="U340" s="113"/>
      <c r="V340" s="36" t="str">
        <f t="shared" si="64"/>
        <v/>
      </c>
      <c r="W340" s="36" t="str">
        <f>IF('Entry Tab'!A341="","",IF('Entry Tab'!X341&lt;&gt;"","Waive",IF(TRIM('Entry Tab'!E341)="","Subscriber",IF(OR(TRIM('Entry Tab'!E341)="Wife",TRIM('Entry Tab'!E341)="Husband"),"Spouse","Child"))))</f>
        <v/>
      </c>
      <c r="X340" s="44" t="str">
        <f t="shared" si="58"/>
        <v/>
      </c>
      <c r="Y340" s="44" t="str">
        <f t="shared" si="59"/>
        <v/>
      </c>
      <c r="Z340" s="44" t="str">
        <f t="shared" si="60"/>
        <v/>
      </c>
      <c r="AB340" s="36" t="str">
        <f t="shared" si="65"/>
        <v/>
      </c>
      <c r="AC340" s="36" t="str">
        <f>IF('Entry Tab'!A341="","",IF(TRIM('Entry Tab'!E341)="","Subscriber",IF(OR(TRIM('Entry Tab'!E341)="Wife",TRIM('Entry Tab'!E341)="Husband"),"Spouse","Child")))</f>
        <v/>
      </c>
      <c r="AD340" s="44" t="str">
        <f>IF(B340="","",IF('Entry Tab'!AC341="",0,1))</f>
        <v/>
      </c>
      <c r="AE340" s="44" t="str">
        <f t="shared" si="61"/>
        <v/>
      </c>
      <c r="AF340" s="44" t="str">
        <f>IF(AE340="","",IF(AC340&lt;&gt;"Subscriber","",IF('Entry Tab'!AC341="","0",AE340)))</f>
        <v/>
      </c>
    </row>
    <row r="341" spans="1:32" x14ac:dyDescent="0.2">
      <c r="A341" s="36" t="str">
        <f t="shared" si="62"/>
        <v/>
      </c>
      <c r="B341" s="36" t="str">
        <f>IF('Entry Tab'!A342="","",IF(TRIM('Entry Tab'!E342)="","Subscriber",IF(OR(TRIM('Entry Tab'!E342)="Wife",TRIM('Entry Tab'!E342)="Husband"),"Spouse","Child")))</f>
        <v/>
      </c>
      <c r="C341" s="85" t="str">
        <f>IF(TRIM('Entry Tab'!A342)="","",TRIM('Entry Tab'!A342))</f>
        <v/>
      </c>
      <c r="D341" s="85" t="str">
        <f>IF(TRIM('Entry Tab'!A342)="","",TRIM('Entry Tab'!B342))</f>
        <v/>
      </c>
      <c r="E341" s="69" t="str">
        <f>IF(B341="Subscriber",'Entry Tab'!L342,"")</f>
        <v/>
      </c>
      <c r="F341" s="86" t="str">
        <f>IF('Entry Tab'!F342="","",'Entry Tab'!F342)</f>
        <v/>
      </c>
      <c r="G341" s="85" t="str">
        <f>IF(TRIM('Entry Tab'!G342)="","",TRIM('Entry Tab'!G342))</f>
        <v/>
      </c>
      <c r="H341" s="36" t="str">
        <f>IF(TRIM('Entry Tab'!A342)="","",IF(B341&lt;&gt;"Subscriber","",IF(AND(B341="Subscriber",OR(TRIM('Entry Tab'!AO342)&lt;&gt;"",TRIM('Entry Tab'!AN342)&lt;&gt;"",TRIM('Entry Tab'!AP342)&lt;&gt;"")),$AP$1,"0")))</f>
        <v/>
      </c>
      <c r="I341" s="71" t="str">
        <f>IF(TRIM('Entry Tab'!A342)="","","N")</f>
        <v/>
      </c>
      <c r="J341" s="42" t="str">
        <f>IF(B341&lt;&gt;"Subscriber","",IF('Entry Tab'!W342="",'QRS Subscriber Census Converter'!T341,IF('Entry Tab'!W342="Spousal Coverage",8,IF('Entry Tab'!W342="Medicare",11,IF('Entry Tab'!W342="Health coverage through another job",9,IF(OR('Entry Tab'!W342="Do not want",'Entry Tab'!W342="Other (provide reason here)"),12,10))))))</f>
        <v/>
      </c>
      <c r="K341" s="42" t="str">
        <f>IF(TRIM('Entry Tab'!A342)="","",IF(B341&lt;&gt;"Subscriber","",IF(AND(B341="Subscriber",dental="No"),13,IF(TRIM('Entry Tab'!X342)&lt;&gt;"",IF('Entry Tab'!X342="Spousal Coverage",8,13),IF(Z341="","",Z341)))))</f>
        <v/>
      </c>
      <c r="L341" s="36" t="str">
        <f t="shared" si="55"/>
        <v/>
      </c>
      <c r="M341" s="36" t="str">
        <f>IF(B341&lt;&gt;"Subscriber","",IF(disability="No",0,IF(AND(B341="Subscriber",'Entry Tab'!AE342&lt;&gt;""),1,0)))</f>
        <v/>
      </c>
      <c r="N341" s="37" t="str">
        <f>IF(B341&lt;&gt;"Subscriber","",IF(AND(B341="Subscriber",otherLoc="No"),workZip,'Entry Tab'!P342))</f>
        <v/>
      </c>
      <c r="O341" s="112"/>
      <c r="P341" s="36" t="str">
        <f t="shared" si="63"/>
        <v/>
      </c>
      <c r="Q341" s="36" t="str">
        <f>IF('Entry Tab'!A342="","",IF(TRIM('Entry Tab'!E342)="","Subscriber",IF(OR(TRIM('Entry Tab'!E342)="Wife",TRIM('Entry Tab'!E342)="Husband"),"Spouse","Child")))</f>
        <v/>
      </c>
      <c r="R341" s="44" t="str">
        <f>IF(B341="","",IF('Entry Tab'!W342&lt;&gt;"",0,IF(Q341="Subscriber",1,IF(Q341="Spouse",1,0.01))))</f>
        <v/>
      </c>
      <c r="S341" s="44" t="str">
        <f t="shared" si="56"/>
        <v/>
      </c>
      <c r="T341" s="44" t="str">
        <f t="shared" si="57"/>
        <v/>
      </c>
      <c r="U341" s="113"/>
      <c r="V341" s="36" t="str">
        <f t="shared" si="64"/>
        <v/>
      </c>
      <c r="W341" s="36" t="str">
        <f>IF('Entry Tab'!A342="","",IF('Entry Tab'!X342&lt;&gt;"","Waive",IF(TRIM('Entry Tab'!E342)="","Subscriber",IF(OR(TRIM('Entry Tab'!E342)="Wife",TRIM('Entry Tab'!E342)="Husband"),"Spouse","Child"))))</f>
        <v/>
      </c>
      <c r="X341" s="44" t="str">
        <f t="shared" si="58"/>
        <v/>
      </c>
      <c r="Y341" s="44" t="str">
        <f t="shared" si="59"/>
        <v/>
      </c>
      <c r="Z341" s="44" t="str">
        <f t="shared" si="60"/>
        <v/>
      </c>
      <c r="AB341" s="36" t="str">
        <f t="shared" si="65"/>
        <v/>
      </c>
      <c r="AC341" s="36" t="str">
        <f>IF('Entry Tab'!A342="","",IF(TRIM('Entry Tab'!E342)="","Subscriber",IF(OR(TRIM('Entry Tab'!E342)="Wife",TRIM('Entry Tab'!E342)="Husband"),"Spouse","Child")))</f>
        <v/>
      </c>
      <c r="AD341" s="44" t="str">
        <f>IF(B341="","",IF('Entry Tab'!AC342="",0,1))</f>
        <v/>
      </c>
      <c r="AE341" s="44" t="str">
        <f t="shared" si="61"/>
        <v/>
      </c>
      <c r="AF341" s="44" t="str">
        <f>IF(AE341="","",IF(AC341&lt;&gt;"Subscriber","",IF('Entry Tab'!AC342="","0",AE341)))</f>
        <v/>
      </c>
    </row>
    <row r="342" spans="1:32" x14ac:dyDescent="0.2">
      <c r="A342" s="36" t="str">
        <f t="shared" si="62"/>
        <v/>
      </c>
      <c r="B342" s="36" t="str">
        <f>IF('Entry Tab'!A343="","",IF(TRIM('Entry Tab'!E343)="","Subscriber",IF(OR(TRIM('Entry Tab'!E343)="Wife",TRIM('Entry Tab'!E343)="Husband"),"Spouse","Child")))</f>
        <v/>
      </c>
      <c r="C342" s="85" t="str">
        <f>IF(TRIM('Entry Tab'!A343)="","",TRIM('Entry Tab'!A343))</f>
        <v/>
      </c>
      <c r="D342" s="85" t="str">
        <f>IF(TRIM('Entry Tab'!A343)="","",TRIM('Entry Tab'!B343))</f>
        <v/>
      </c>
      <c r="E342" s="69" t="str">
        <f>IF(B342="Subscriber",'Entry Tab'!L343,"")</f>
        <v/>
      </c>
      <c r="F342" s="86" t="str">
        <f>IF('Entry Tab'!F343="","",'Entry Tab'!F343)</f>
        <v/>
      </c>
      <c r="G342" s="85" t="str">
        <f>IF(TRIM('Entry Tab'!G343)="","",TRIM('Entry Tab'!G343))</f>
        <v/>
      </c>
      <c r="H342" s="36" t="str">
        <f>IF(TRIM('Entry Tab'!A343)="","",IF(B342&lt;&gt;"Subscriber","",IF(AND(B342="Subscriber",OR(TRIM('Entry Tab'!AO343)&lt;&gt;"",TRIM('Entry Tab'!AN343)&lt;&gt;"",TRIM('Entry Tab'!AP343)&lt;&gt;"")),$AP$1,"0")))</f>
        <v/>
      </c>
      <c r="I342" s="71" t="str">
        <f>IF(TRIM('Entry Tab'!A343)="","","N")</f>
        <v/>
      </c>
      <c r="J342" s="42" t="str">
        <f>IF(B342&lt;&gt;"Subscriber","",IF('Entry Tab'!W343="",'QRS Subscriber Census Converter'!T342,IF('Entry Tab'!W343="Spousal Coverage",8,IF('Entry Tab'!W343="Medicare",11,IF('Entry Tab'!W343="Health coverage through another job",9,IF(OR('Entry Tab'!W343="Do not want",'Entry Tab'!W343="Other (provide reason here)"),12,10))))))</f>
        <v/>
      </c>
      <c r="K342" s="42" t="str">
        <f>IF(TRIM('Entry Tab'!A343)="","",IF(B342&lt;&gt;"Subscriber","",IF(AND(B342="Subscriber",dental="No"),13,IF(TRIM('Entry Tab'!X343)&lt;&gt;"",IF('Entry Tab'!X343="Spousal Coverage",8,13),IF(Z342="","",Z342)))))</f>
        <v/>
      </c>
      <c r="L342" s="36" t="str">
        <f t="shared" si="55"/>
        <v/>
      </c>
      <c r="M342" s="36" t="str">
        <f>IF(B342&lt;&gt;"Subscriber","",IF(disability="No",0,IF(AND(B342="Subscriber",'Entry Tab'!AE343&lt;&gt;""),1,0)))</f>
        <v/>
      </c>
      <c r="N342" s="37" t="str">
        <f>IF(B342&lt;&gt;"Subscriber","",IF(AND(B342="Subscriber",otherLoc="No"),workZip,'Entry Tab'!P343))</f>
        <v/>
      </c>
      <c r="O342" s="112"/>
      <c r="P342" s="36" t="str">
        <f t="shared" si="63"/>
        <v/>
      </c>
      <c r="Q342" s="36" t="str">
        <f>IF('Entry Tab'!A343="","",IF(TRIM('Entry Tab'!E343)="","Subscriber",IF(OR(TRIM('Entry Tab'!E343)="Wife",TRIM('Entry Tab'!E343)="Husband"),"Spouse","Child")))</f>
        <v/>
      </c>
      <c r="R342" s="44" t="str">
        <f>IF(B342="","",IF('Entry Tab'!W343&lt;&gt;"",0,IF(Q342="Subscriber",1,IF(Q342="Spouse",1,0.01))))</f>
        <v/>
      </c>
      <c r="S342" s="44" t="str">
        <f t="shared" si="56"/>
        <v/>
      </c>
      <c r="T342" s="44" t="str">
        <f t="shared" si="57"/>
        <v/>
      </c>
      <c r="U342" s="113"/>
      <c r="V342" s="36" t="str">
        <f t="shared" si="64"/>
        <v/>
      </c>
      <c r="W342" s="36" t="str">
        <f>IF('Entry Tab'!A343="","",IF('Entry Tab'!X343&lt;&gt;"","Waive",IF(TRIM('Entry Tab'!E343)="","Subscriber",IF(OR(TRIM('Entry Tab'!E343)="Wife",TRIM('Entry Tab'!E343)="Husband"),"Spouse","Child"))))</f>
        <v/>
      </c>
      <c r="X342" s="44" t="str">
        <f t="shared" si="58"/>
        <v/>
      </c>
      <c r="Y342" s="44" t="str">
        <f t="shared" si="59"/>
        <v/>
      </c>
      <c r="Z342" s="44" t="str">
        <f t="shared" si="60"/>
        <v/>
      </c>
      <c r="AB342" s="36" t="str">
        <f t="shared" si="65"/>
        <v/>
      </c>
      <c r="AC342" s="36" t="str">
        <f>IF('Entry Tab'!A343="","",IF(TRIM('Entry Tab'!E343)="","Subscriber",IF(OR(TRIM('Entry Tab'!E343)="Wife",TRIM('Entry Tab'!E343)="Husband"),"Spouse","Child")))</f>
        <v/>
      </c>
      <c r="AD342" s="44" t="str">
        <f>IF(B342="","",IF('Entry Tab'!AC343="",0,1))</f>
        <v/>
      </c>
      <c r="AE342" s="44" t="str">
        <f t="shared" si="61"/>
        <v/>
      </c>
      <c r="AF342" s="44" t="str">
        <f>IF(AE342="","",IF(AC342&lt;&gt;"Subscriber","",IF('Entry Tab'!AC343="","0",AE342)))</f>
        <v/>
      </c>
    </row>
    <row r="343" spans="1:32" x14ac:dyDescent="0.2">
      <c r="A343" s="36" t="str">
        <f t="shared" si="62"/>
        <v/>
      </c>
      <c r="B343" s="36" t="str">
        <f>IF('Entry Tab'!A344="","",IF(TRIM('Entry Tab'!E344)="","Subscriber",IF(OR(TRIM('Entry Tab'!E344)="Wife",TRIM('Entry Tab'!E344)="Husband"),"Spouse","Child")))</f>
        <v/>
      </c>
      <c r="C343" s="85" t="str">
        <f>IF(TRIM('Entry Tab'!A344)="","",TRIM('Entry Tab'!A344))</f>
        <v/>
      </c>
      <c r="D343" s="85" t="str">
        <f>IF(TRIM('Entry Tab'!A344)="","",TRIM('Entry Tab'!B344))</f>
        <v/>
      </c>
      <c r="E343" s="69" t="str">
        <f>IF(B343="Subscriber",'Entry Tab'!L344,"")</f>
        <v/>
      </c>
      <c r="F343" s="86" t="str">
        <f>IF('Entry Tab'!F344="","",'Entry Tab'!F344)</f>
        <v/>
      </c>
      <c r="G343" s="85" t="str">
        <f>IF(TRIM('Entry Tab'!G344)="","",TRIM('Entry Tab'!G344))</f>
        <v/>
      </c>
      <c r="H343" s="36" t="str">
        <f>IF(TRIM('Entry Tab'!A344)="","",IF(B343&lt;&gt;"Subscriber","",IF(AND(B343="Subscriber",OR(TRIM('Entry Tab'!AO344)&lt;&gt;"",TRIM('Entry Tab'!AN344)&lt;&gt;"",TRIM('Entry Tab'!AP344)&lt;&gt;"")),$AP$1,"0")))</f>
        <v/>
      </c>
      <c r="I343" s="71" t="str">
        <f>IF(TRIM('Entry Tab'!A344)="","","N")</f>
        <v/>
      </c>
      <c r="J343" s="42" t="str">
        <f>IF(B343&lt;&gt;"Subscriber","",IF('Entry Tab'!W344="",'QRS Subscriber Census Converter'!T343,IF('Entry Tab'!W344="Spousal Coverage",8,IF('Entry Tab'!W344="Medicare",11,IF('Entry Tab'!W344="Health coverage through another job",9,IF(OR('Entry Tab'!W344="Do not want",'Entry Tab'!W344="Other (provide reason here)"),12,10))))))</f>
        <v/>
      </c>
      <c r="K343" s="42" t="str">
        <f>IF(TRIM('Entry Tab'!A344)="","",IF(B343&lt;&gt;"Subscriber","",IF(AND(B343="Subscriber",dental="No"),13,IF(TRIM('Entry Tab'!X344)&lt;&gt;"",IF('Entry Tab'!X344="Spousal Coverage",8,13),IF(Z343="","",Z343)))))</f>
        <v/>
      </c>
      <c r="L343" s="36" t="str">
        <f t="shared" si="55"/>
        <v/>
      </c>
      <c r="M343" s="36" t="str">
        <f>IF(B343&lt;&gt;"Subscriber","",IF(disability="No",0,IF(AND(B343="Subscriber",'Entry Tab'!AE344&lt;&gt;""),1,0)))</f>
        <v/>
      </c>
      <c r="N343" s="37" t="str">
        <f>IF(B343&lt;&gt;"Subscriber","",IF(AND(B343="Subscriber",otherLoc="No"),workZip,'Entry Tab'!P344))</f>
        <v/>
      </c>
      <c r="O343" s="112"/>
      <c r="P343" s="36" t="str">
        <f t="shared" si="63"/>
        <v/>
      </c>
      <c r="Q343" s="36" t="str">
        <f>IF('Entry Tab'!A344="","",IF(TRIM('Entry Tab'!E344)="","Subscriber",IF(OR(TRIM('Entry Tab'!E344)="Wife",TRIM('Entry Tab'!E344)="Husband"),"Spouse","Child")))</f>
        <v/>
      </c>
      <c r="R343" s="44" t="str">
        <f>IF(B343="","",IF('Entry Tab'!W344&lt;&gt;"",0,IF(Q343="Subscriber",1,IF(Q343="Spouse",1,0.01))))</f>
        <v/>
      </c>
      <c r="S343" s="44" t="str">
        <f t="shared" si="56"/>
        <v/>
      </c>
      <c r="T343" s="44" t="str">
        <f t="shared" si="57"/>
        <v/>
      </c>
      <c r="U343" s="113"/>
      <c r="V343" s="36" t="str">
        <f t="shared" si="64"/>
        <v/>
      </c>
      <c r="W343" s="36" t="str">
        <f>IF('Entry Tab'!A344="","",IF('Entry Tab'!X344&lt;&gt;"","Waive",IF(TRIM('Entry Tab'!E344)="","Subscriber",IF(OR(TRIM('Entry Tab'!E344)="Wife",TRIM('Entry Tab'!E344)="Husband"),"Spouse","Child"))))</f>
        <v/>
      </c>
      <c r="X343" s="44" t="str">
        <f t="shared" si="58"/>
        <v/>
      </c>
      <c r="Y343" s="44" t="str">
        <f t="shared" si="59"/>
        <v/>
      </c>
      <c r="Z343" s="44" t="str">
        <f t="shared" si="60"/>
        <v/>
      </c>
      <c r="AB343" s="36" t="str">
        <f t="shared" si="65"/>
        <v/>
      </c>
      <c r="AC343" s="36" t="str">
        <f>IF('Entry Tab'!A344="","",IF(TRIM('Entry Tab'!E344)="","Subscriber",IF(OR(TRIM('Entry Tab'!E344)="Wife",TRIM('Entry Tab'!E344)="Husband"),"Spouse","Child")))</f>
        <v/>
      </c>
      <c r="AD343" s="44" t="str">
        <f>IF(B343="","",IF('Entry Tab'!AC344="",0,1))</f>
        <v/>
      </c>
      <c r="AE343" s="44" t="str">
        <f t="shared" si="61"/>
        <v/>
      </c>
      <c r="AF343" s="44" t="str">
        <f>IF(AE343="","",IF(AC343&lt;&gt;"Subscriber","",IF('Entry Tab'!AC344="","0",AE343)))</f>
        <v/>
      </c>
    </row>
    <row r="344" spans="1:32" x14ac:dyDescent="0.2">
      <c r="A344" s="36" t="str">
        <f t="shared" si="62"/>
        <v/>
      </c>
      <c r="B344" s="36" t="str">
        <f>IF('Entry Tab'!A345="","",IF(TRIM('Entry Tab'!E345)="","Subscriber",IF(OR(TRIM('Entry Tab'!E345)="Wife",TRIM('Entry Tab'!E345)="Husband"),"Spouse","Child")))</f>
        <v/>
      </c>
      <c r="C344" s="85" t="str">
        <f>IF(TRIM('Entry Tab'!A345)="","",TRIM('Entry Tab'!A345))</f>
        <v/>
      </c>
      <c r="D344" s="85" t="str">
        <f>IF(TRIM('Entry Tab'!A345)="","",TRIM('Entry Tab'!B345))</f>
        <v/>
      </c>
      <c r="E344" s="69" t="str">
        <f>IF(B344="Subscriber",'Entry Tab'!L345,"")</f>
        <v/>
      </c>
      <c r="F344" s="86" t="str">
        <f>IF('Entry Tab'!F345="","",'Entry Tab'!F345)</f>
        <v/>
      </c>
      <c r="G344" s="85" t="str">
        <f>IF(TRIM('Entry Tab'!G345)="","",TRIM('Entry Tab'!G345))</f>
        <v/>
      </c>
      <c r="H344" s="36" t="str">
        <f>IF(TRIM('Entry Tab'!A345)="","",IF(B344&lt;&gt;"Subscriber","",IF(AND(B344="Subscriber",OR(TRIM('Entry Tab'!AO345)&lt;&gt;"",TRIM('Entry Tab'!AN345)&lt;&gt;"",TRIM('Entry Tab'!AP345)&lt;&gt;"")),$AP$1,"0")))</f>
        <v/>
      </c>
      <c r="I344" s="71" t="str">
        <f>IF(TRIM('Entry Tab'!A345)="","","N")</f>
        <v/>
      </c>
      <c r="J344" s="42" t="str">
        <f>IF(B344&lt;&gt;"Subscriber","",IF('Entry Tab'!W345="",'QRS Subscriber Census Converter'!T344,IF('Entry Tab'!W345="Spousal Coverage",8,IF('Entry Tab'!W345="Medicare",11,IF('Entry Tab'!W345="Health coverage through another job",9,IF(OR('Entry Tab'!W345="Do not want",'Entry Tab'!W345="Other (provide reason here)"),12,10))))))</f>
        <v/>
      </c>
      <c r="K344" s="42" t="str">
        <f>IF(TRIM('Entry Tab'!A345)="","",IF(B344&lt;&gt;"Subscriber","",IF(AND(B344="Subscriber",dental="No"),13,IF(TRIM('Entry Tab'!X345)&lt;&gt;"",IF('Entry Tab'!X345="Spousal Coverage",8,13),IF(Z344="","",Z344)))))</f>
        <v/>
      </c>
      <c r="L344" s="36" t="str">
        <f t="shared" si="55"/>
        <v/>
      </c>
      <c r="M344" s="36" t="str">
        <f>IF(B344&lt;&gt;"Subscriber","",IF(disability="No",0,IF(AND(B344="Subscriber",'Entry Tab'!AE345&lt;&gt;""),1,0)))</f>
        <v/>
      </c>
      <c r="N344" s="37" t="str">
        <f>IF(B344&lt;&gt;"Subscriber","",IF(AND(B344="Subscriber",otherLoc="No"),workZip,'Entry Tab'!P345))</f>
        <v/>
      </c>
      <c r="O344" s="112"/>
      <c r="P344" s="36" t="str">
        <f t="shared" si="63"/>
        <v/>
      </c>
      <c r="Q344" s="36" t="str">
        <f>IF('Entry Tab'!A345="","",IF(TRIM('Entry Tab'!E345)="","Subscriber",IF(OR(TRIM('Entry Tab'!E345)="Wife",TRIM('Entry Tab'!E345)="Husband"),"Spouse","Child")))</f>
        <v/>
      </c>
      <c r="R344" s="44" t="str">
        <f>IF(B344="","",IF('Entry Tab'!W345&lt;&gt;"",0,IF(Q344="Subscriber",1,IF(Q344="Spouse",1,0.01))))</f>
        <v/>
      </c>
      <c r="S344" s="44" t="str">
        <f t="shared" si="56"/>
        <v/>
      </c>
      <c r="T344" s="44" t="str">
        <f t="shared" si="57"/>
        <v/>
      </c>
      <c r="U344" s="113"/>
      <c r="V344" s="36" t="str">
        <f t="shared" si="64"/>
        <v/>
      </c>
      <c r="W344" s="36" t="str">
        <f>IF('Entry Tab'!A345="","",IF('Entry Tab'!X345&lt;&gt;"","Waive",IF(TRIM('Entry Tab'!E345)="","Subscriber",IF(OR(TRIM('Entry Tab'!E345)="Wife",TRIM('Entry Tab'!E345)="Husband"),"Spouse","Child"))))</f>
        <v/>
      </c>
      <c r="X344" s="44" t="str">
        <f t="shared" si="58"/>
        <v/>
      </c>
      <c r="Y344" s="44" t="str">
        <f t="shared" si="59"/>
        <v/>
      </c>
      <c r="Z344" s="44" t="str">
        <f t="shared" si="60"/>
        <v/>
      </c>
      <c r="AB344" s="36" t="str">
        <f t="shared" si="65"/>
        <v/>
      </c>
      <c r="AC344" s="36" t="str">
        <f>IF('Entry Tab'!A345="","",IF(TRIM('Entry Tab'!E345)="","Subscriber",IF(OR(TRIM('Entry Tab'!E345)="Wife",TRIM('Entry Tab'!E345)="Husband"),"Spouse","Child")))</f>
        <v/>
      </c>
      <c r="AD344" s="44" t="str">
        <f>IF(B344="","",IF('Entry Tab'!AC345="",0,1))</f>
        <v/>
      </c>
      <c r="AE344" s="44" t="str">
        <f t="shared" si="61"/>
        <v/>
      </c>
      <c r="AF344" s="44" t="str">
        <f>IF(AE344="","",IF(AC344&lt;&gt;"Subscriber","",IF('Entry Tab'!AC345="","0",AE344)))</f>
        <v/>
      </c>
    </row>
    <row r="345" spans="1:32" x14ac:dyDescent="0.2">
      <c r="A345" s="36" t="str">
        <f t="shared" si="62"/>
        <v/>
      </c>
      <c r="B345" s="36" t="str">
        <f>IF('Entry Tab'!A346="","",IF(TRIM('Entry Tab'!E346)="","Subscriber",IF(OR(TRIM('Entry Tab'!E346)="Wife",TRIM('Entry Tab'!E346)="Husband"),"Spouse","Child")))</f>
        <v/>
      </c>
      <c r="C345" s="85" t="str">
        <f>IF(TRIM('Entry Tab'!A346)="","",TRIM('Entry Tab'!A346))</f>
        <v/>
      </c>
      <c r="D345" s="85" t="str">
        <f>IF(TRIM('Entry Tab'!A346)="","",TRIM('Entry Tab'!B346))</f>
        <v/>
      </c>
      <c r="E345" s="69" t="str">
        <f>IF(B345="Subscriber",'Entry Tab'!L346,"")</f>
        <v/>
      </c>
      <c r="F345" s="86" t="str">
        <f>IF('Entry Tab'!F346="","",'Entry Tab'!F346)</f>
        <v/>
      </c>
      <c r="G345" s="85" t="str">
        <f>IF(TRIM('Entry Tab'!G346)="","",TRIM('Entry Tab'!G346))</f>
        <v/>
      </c>
      <c r="H345" s="36" t="str">
        <f>IF(TRIM('Entry Tab'!A346)="","",IF(B345&lt;&gt;"Subscriber","",IF(AND(B345="Subscriber",OR(TRIM('Entry Tab'!AO346)&lt;&gt;"",TRIM('Entry Tab'!AN346)&lt;&gt;"",TRIM('Entry Tab'!AP346)&lt;&gt;"")),$AP$1,"0")))</f>
        <v/>
      </c>
      <c r="I345" s="71" t="str">
        <f>IF(TRIM('Entry Tab'!A346)="","","N")</f>
        <v/>
      </c>
      <c r="J345" s="42" t="str">
        <f>IF(B345&lt;&gt;"Subscriber","",IF('Entry Tab'!W346="",'QRS Subscriber Census Converter'!T345,IF('Entry Tab'!W346="Spousal Coverage",8,IF('Entry Tab'!W346="Medicare",11,IF('Entry Tab'!W346="Health coverage through another job",9,IF(OR('Entry Tab'!W346="Do not want",'Entry Tab'!W346="Other (provide reason here)"),12,10))))))</f>
        <v/>
      </c>
      <c r="K345" s="42" t="str">
        <f>IF(TRIM('Entry Tab'!A346)="","",IF(B345&lt;&gt;"Subscriber","",IF(AND(B345="Subscriber",dental="No"),13,IF(TRIM('Entry Tab'!X346)&lt;&gt;"",IF('Entry Tab'!X346="Spousal Coverage",8,13),IF(Z345="","",Z345)))))</f>
        <v/>
      </c>
      <c r="L345" s="36" t="str">
        <f t="shared" si="55"/>
        <v/>
      </c>
      <c r="M345" s="36" t="str">
        <f>IF(B345&lt;&gt;"Subscriber","",IF(disability="No",0,IF(AND(B345="Subscriber",'Entry Tab'!AE346&lt;&gt;""),1,0)))</f>
        <v/>
      </c>
      <c r="N345" s="37" t="str">
        <f>IF(B345&lt;&gt;"Subscriber","",IF(AND(B345="Subscriber",otherLoc="No"),workZip,'Entry Tab'!P346))</f>
        <v/>
      </c>
      <c r="O345" s="112"/>
      <c r="P345" s="36" t="str">
        <f t="shared" si="63"/>
        <v/>
      </c>
      <c r="Q345" s="36" t="str">
        <f>IF('Entry Tab'!A346="","",IF(TRIM('Entry Tab'!E346)="","Subscriber",IF(OR(TRIM('Entry Tab'!E346)="Wife",TRIM('Entry Tab'!E346)="Husband"),"Spouse","Child")))</f>
        <v/>
      </c>
      <c r="R345" s="44" t="str">
        <f>IF(B345="","",IF('Entry Tab'!W346&lt;&gt;"",0,IF(Q345="Subscriber",1,IF(Q345="Spouse",1,0.01))))</f>
        <v/>
      </c>
      <c r="S345" s="44" t="str">
        <f t="shared" si="56"/>
        <v/>
      </c>
      <c r="T345" s="44" t="str">
        <f t="shared" si="57"/>
        <v/>
      </c>
      <c r="U345" s="113"/>
      <c r="V345" s="36" t="str">
        <f t="shared" si="64"/>
        <v/>
      </c>
      <c r="W345" s="36" t="str">
        <f>IF('Entry Tab'!A346="","",IF('Entry Tab'!X346&lt;&gt;"","Waive",IF(TRIM('Entry Tab'!E346)="","Subscriber",IF(OR(TRIM('Entry Tab'!E346)="Wife",TRIM('Entry Tab'!E346)="Husband"),"Spouse","Child"))))</f>
        <v/>
      </c>
      <c r="X345" s="44" t="str">
        <f t="shared" si="58"/>
        <v/>
      </c>
      <c r="Y345" s="44" t="str">
        <f t="shared" si="59"/>
        <v/>
      </c>
      <c r="Z345" s="44" t="str">
        <f t="shared" si="60"/>
        <v/>
      </c>
      <c r="AB345" s="36" t="str">
        <f t="shared" si="65"/>
        <v/>
      </c>
      <c r="AC345" s="36" t="str">
        <f>IF('Entry Tab'!A346="","",IF(TRIM('Entry Tab'!E346)="","Subscriber",IF(OR(TRIM('Entry Tab'!E346)="Wife",TRIM('Entry Tab'!E346)="Husband"),"Spouse","Child")))</f>
        <v/>
      </c>
      <c r="AD345" s="44" t="str">
        <f>IF(B345="","",IF('Entry Tab'!AC346="",0,1))</f>
        <v/>
      </c>
      <c r="AE345" s="44" t="str">
        <f t="shared" si="61"/>
        <v/>
      </c>
      <c r="AF345" s="44" t="str">
        <f>IF(AE345="","",IF(AC345&lt;&gt;"Subscriber","",IF('Entry Tab'!AC346="","0",AE345)))</f>
        <v/>
      </c>
    </row>
    <row r="346" spans="1:32" x14ac:dyDescent="0.2">
      <c r="A346" s="36" t="str">
        <f t="shared" si="62"/>
        <v/>
      </c>
      <c r="B346" s="36" t="str">
        <f>IF('Entry Tab'!A347="","",IF(TRIM('Entry Tab'!E347)="","Subscriber",IF(OR(TRIM('Entry Tab'!E347)="Wife",TRIM('Entry Tab'!E347)="Husband"),"Spouse","Child")))</f>
        <v/>
      </c>
      <c r="C346" s="85" t="str">
        <f>IF(TRIM('Entry Tab'!A347)="","",TRIM('Entry Tab'!A347))</f>
        <v/>
      </c>
      <c r="D346" s="85" t="str">
        <f>IF(TRIM('Entry Tab'!A347)="","",TRIM('Entry Tab'!B347))</f>
        <v/>
      </c>
      <c r="E346" s="69" t="str">
        <f>IF(B346="Subscriber",'Entry Tab'!L347,"")</f>
        <v/>
      </c>
      <c r="F346" s="86" t="str">
        <f>IF('Entry Tab'!F347="","",'Entry Tab'!F347)</f>
        <v/>
      </c>
      <c r="G346" s="85" t="str">
        <f>IF(TRIM('Entry Tab'!G347)="","",TRIM('Entry Tab'!G347))</f>
        <v/>
      </c>
      <c r="H346" s="36" t="str">
        <f>IF(TRIM('Entry Tab'!A347)="","",IF(B346&lt;&gt;"Subscriber","",IF(AND(B346="Subscriber",OR(TRIM('Entry Tab'!AO347)&lt;&gt;"",TRIM('Entry Tab'!AN347)&lt;&gt;"",TRIM('Entry Tab'!AP347)&lt;&gt;"")),$AP$1,"0")))</f>
        <v/>
      </c>
      <c r="I346" s="71" t="str">
        <f>IF(TRIM('Entry Tab'!A347)="","","N")</f>
        <v/>
      </c>
      <c r="J346" s="42" t="str">
        <f>IF(B346&lt;&gt;"Subscriber","",IF('Entry Tab'!W347="",'QRS Subscriber Census Converter'!T346,IF('Entry Tab'!W347="Spousal Coverage",8,IF('Entry Tab'!W347="Medicare",11,IF('Entry Tab'!W347="Health coverage through another job",9,IF(OR('Entry Tab'!W347="Do not want",'Entry Tab'!W347="Other (provide reason here)"),12,10))))))</f>
        <v/>
      </c>
      <c r="K346" s="42" t="str">
        <f>IF(TRIM('Entry Tab'!A347)="","",IF(B346&lt;&gt;"Subscriber","",IF(AND(B346="Subscriber",dental="No"),13,IF(TRIM('Entry Tab'!X347)&lt;&gt;"",IF('Entry Tab'!X347="Spousal Coverage",8,13),IF(Z346="","",Z346)))))</f>
        <v/>
      </c>
      <c r="L346" s="36" t="str">
        <f t="shared" si="55"/>
        <v/>
      </c>
      <c r="M346" s="36" t="str">
        <f>IF(B346&lt;&gt;"Subscriber","",IF(disability="No",0,IF(AND(B346="Subscriber",'Entry Tab'!AE347&lt;&gt;""),1,0)))</f>
        <v/>
      </c>
      <c r="N346" s="37" t="str">
        <f>IF(B346&lt;&gt;"Subscriber","",IF(AND(B346="Subscriber",otherLoc="No"),workZip,'Entry Tab'!P347))</f>
        <v/>
      </c>
      <c r="O346" s="112"/>
      <c r="P346" s="36" t="str">
        <f t="shared" si="63"/>
        <v/>
      </c>
      <c r="Q346" s="36" t="str">
        <f>IF('Entry Tab'!A347="","",IF(TRIM('Entry Tab'!E347)="","Subscriber",IF(OR(TRIM('Entry Tab'!E347)="Wife",TRIM('Entry Tab'!E347)="Husband"),"Spouse","Child")))</f>
        <v/>
      </c>
      <c r="R346" s="44" t="str">
        <f>IF(B346="","",IF('Entry Tab'!W347&lt;&gt;"",0,IF(Q346="Subscriber",1,IF(Q346="Spouse",1,0.01))))</f>
        <v/>
      </c>
      <c r="S346" s="44" t="str">
        <f t="shared" si="56"/>
        <v/>
      </c>
      <c r="T346" s="44" t="str">
        <f t="shared" si="57"/>
        <v/>
      </c>
      <c r="U346" s="113"/>
      <c r="V346" s="36" t="str">
        <f t="shared" si="64"/>
        <v/>
      </c>
      <c r="W346" s="36" t="str">
        <f>IF('Entry Tab'!A347="","",IF('Entry Tab'!X347&lt;&gt;"","Waive",IF(TRIM('Entry Tab'!E347)="","Subscriber",IF(OR(TRIM('Entry Tab'!E347)="Wife",TRIM('Entry Tab'!E347)="Husband"),"Spouse","Child"))))</f>
        <v/>
      </c>
      <c r="X346" s="44" t="str">
        <f t="shared" si="58"/>
        <v/>
      </c>
      <c r="Y346" s="44" t="str">
        <f t="shared" si="59"/>
        <v/>
      </c>
      <c r="Z346" s="44" t="str">
        <f t="shared" si="60"/>
        <v/>
      </c>
      <c r="AB346" s="36" t="str">
        <f t="shared" si="65"/>
        <v/>
      </c>
      <c r="AC346" s="36" t="str">
        <f>IF('Entry Tab'!A347="","",IF(TRIM('Entry Tab'!E347)="","Subscriber",IF(OR(TRIM('Entry Tab'!E347)="Wife",TRIM('Entry Tab'!E347)="Husband"),"Spouse","Child")))</f>
        <v/>
      </c>
      <c r="AD346" s="44" t="str">
        <f>IF(B346="","",IF('Entry Tab'!AC347="",0,1))</f>
        <v/>
      </c>
      <c r="AE346" s="44" t="str">
        <f t="shared" si="61"/>
        <v/>
      </c>
      <c r="AF346" s="44" t="str">
        <f>IF(AE346="","",IF(AC346&lt;&gt;"Subscriber","",IF('Entry Tab'!AC347="","0",AE346)))</f>
        <v/>
      </c>
    </row>
    <row r="347" spans="1:32" x14ac:dyDescent="0.2">
      <c r="A347" s="36" t="str">
        <f t="shared" si="62"/>
        <v/>
      </c>
      <c r="B347" s="36" t="str">
        <f>IF('Entry Tab'!A348="","",IF(TRIM('Entry Tab'!E348)="","Subscriber",IF(OR(TRIM('Entry Tab'!E348)="Wife",TRIM('Entry Tab'!E348)="Husband"),"Spouse","Child")))</f>
        <v/>
      </c>
      <c r="C347" s="85" t="str">
        <f>IF(TRIM('Entry Tab'!A348)="","",TRIM('Entry Tab'!A348))</f>
        <v/>
      </c>
      <c r="D347" s="85" t="str">
        <f>IF(TRIM('Entry Tab'!A348)="","",TRIM('Entry Tab'!B348))</f>
        <v/>
      </c>
      <c r="E347" s="69" t="str">
        <f>IF(B347="Subscriber",'Entry Tab'!L348,"")</f>
        <v/>
      </c>
      <c r="F347" s="86" t="str">
        <f>IF('Entry Tab'!F348="","",'Entry Tab'!F348)</f>
        <v/>
      </c>
      <c r="G347" s="85" t="str">
        <f>IF(TRIM('Entry Tab'!G348)="","",TRIM('Entry Tab'!G348))</f>
        <v/>
      </c>
      <c r="H347" s="36" t="str">
        <f>IF(TRIM('Entry Tab'!A348)="","",IF(B347&lt;&gt;"Subscriber","",IF(AND(B347="Subscriber",OR(TRIM('Entry Tab'!AO348)&lt;&gt;"",TRIM('Entry Tab'!AN348)&lt;&gt;"",TRIM('Entry Tab'!AP348)&lt;&gt;"")),$AP$1,"0")))</f>
        <v/>
      </c>
      <c r="I347" s="71" t="str">
        <f>IF(TRIM('Entry Tab'!A348)="","","N")</f>
        <v/>
      </c>
      <c r="J347" s="42" t="str">
        <f>IF(B347&lt;&gt;"Subscriber","",IF('Entry Tab'!W348="",'QRS Subscriber Census Converter'!T347,IF('Entry Tab'!W348="Spousal Coverage",8,IF('Entry Tab'!W348="Medicare",11,IF('Entry Tab'!W348="Health coverage through another job",9,IF(OR('Entry Tab'!W348="Do not want",'Entry Tab'!W348="Other (provide reason here)"),12,10))))))</f>
        <v/>
      </c>
      <c r="K347" s="42" t="str">
        <f>IF(TRIM('Entry Tab'!A348)="","",IF(B347&lt;&gt;"Subscriber","",IF(AND(B347="Subscriber",dental="No"),13,IF(TRIM('Entry Tab'!X348)&lt;&gt;"",IF('Entry Tab'!X348="Spousal Coverage",8,13),IF(Z347="","",Z347)))))</f>
        <v/>
      </c>
      <c r="L347" s="36" t="str">
        <f t="shared" si="55"/>
        <v/>
      </c>
      <c r="M347" s="36" t="str">
        <f>IF(B347&lt;&gt;"Subscriber","",IF(disability="No",0,IF(AND(B347="Subscriber",'Entry Tab'!AE348&lt;&gt;""),1,0)))</f>
        <v/>
      </c>
      <c r="N347" s="37" t="str">
        <f>IF(B347&lt;&gt;"Subscriber","",IF(AND(B347="Subscriber",otherLoc="No"),workZip,'Entry Tab'!P348))</f>
        <v/>
      </c>
      <c r="O347" s="112"/>
      <c r="P347" s="36" t="str">
        <f t="shared" si="63"/>
        <v/>
      </c>
      <c r="Q347" s="36" t="str">
        <f>IF('Entry Tab'!A348="","",IF(TRIM('Entry Tab'!E348)="","Subscriber",IF(OR(TRIM('Entry Tab'!E348)="Wife",TRIM('Entry Tab'!E348)="Husband"),"Spouse","Child")))</f>
        <v/>
      </c>
      <c r="R347" s="44" t="str">
        <f>IF(B347="","",IF('Entry Tab'!W348&lt;&gt;"",0,IF(Q347="Subscriber",1,IF(Q347="Spouse",1,0.01))))</f>
        <v/>
      </c>
      <c r="S347" s="44" t="str">
        <f t="shared" si="56"/>
        <v/>
      </c>
      <c r="T347" s="44" t="str">
        <f t="shared" si="57"/>
        <v/>
      </c>
      <c r="U347" s="113"/>
      <c r="V347" s="36" t="str">
        <f t="shared" si="64"/>
        <v/>
      </c>
      <c r="W347" s="36" t="str">
        <f>IF('Entry Tab'!A348="","",IF('Entry Tab'!X348&lt;&gt;"","Waive",IF(TRIM('Entry Tab'!E348)="","Subscriber",IF(OR(TRIM('Entry Tab'!E348)="Wife",TRIM('Entry Tab'!E348)="Husband"),"Spouse","Child"))))</f>
        <v/>
      </c>
      <c r="X347" s="44" t="str">
        <f t="shared" si="58"/>
        <v/>
      </c>
      <c r="Y347" s="44" t="str">
        <f t="shared" si="59"/>
        <v/>
      </c>
      <c r="Z347" s="44" t="str">
        <f t="shared" si="60"/>
        <v/>
      </c>
      <c r="AB347" s="36" t="str">
        <f t="shared" si="65"/>
        <v/>
      </c>
      <c r="AC347" s="36" t="str">
        <f>IF('Entry Tab'!A348="","",IF(TRIM('Entry Tab'!E348)="","Subscriber",IF(OR(TRIM('Entry Tab'!E348)="Wife",TRIM('Entry Tab'!E348)="Husband"),"Spouse","Child")))</f>
        <v/>
      </c>
      <c r="AD347" s="44" t="str">
        <f>IF(B347="","",IF('Entry Tab'!AC348="",0,1))</f>
        <v/>
      </c>
      <c r="AE347" s="44" t="str">
        <f t="shared" si="61"/>
        <v/>
      </c>
      <c r="AF347" s="44" t="str">
        <f>IF(AE347="","",IF(AC347&lt;&gt;"Subscriber","",IF('Entry Tab'!AC348="","0",AE347)))</f>
        <v/>
      </c>
    </row>
    <row r="348" spans="1:32" x14ac:dyDescent="0.2">
      <c r="A348" s="36" t="str">
        <f t="shared" si="62"/>
        <v/>
      </c>
      <c r="B348" s="36" t="str">
        <f>IF('Entry Tab'!A349="","",IF(TRIM('Entry Tab'!E349)="","Subscriber",IF(OR(TRIM('Entry Tab'!E349)="Wife",TRIM('Entry Tab'!E349)="Husband"),"Spouse","Child")))</f>
        <v/>
      </c>
      <c r="C348" s="85" t="str">
        <f>IF(TRIM('Entry Tab'!A349)="","",TRIM('Entry Tab'!A349))</f>
        <v/>
      </c>
      <c r="D348" s="85" t="str">
        <f>IF(TRIM('Entry Tab'!A349)="","",TRIM('Entry Tab'!B349))</f>
        <v/>
      </c>
      <c r="E348" s="69" t="str">
        <f>IF(B348="Subscriber",'Entry Tab'!L349,"")</f>
        <v/>
      </c>
      <c r="F348" s="86" t="str">
        <f>IF('Entry Tab'!F349="","",'Entry Tab'!F349)</f>
        <v/>
      </c>
      <c r="G348" s="85" t="str">
        <f>IF(TRIM('Entry Tab'!G349)="","",TRIM('Entry Tab'!G349))</f>
        <v/>
      </c>
      <c r="H348" s="36" t="str">
        <f>IF(TRIM('Entry Tab'!A349)="","",IF(B348&lt;&gt;"Subscriber","",IF(AND(B348="Subscriber",OR(TRIM('Entry Tab'!AO349)&lt;&gt;"",TRIM('Entry Tab'!AN349)&lt;&gt;"",TRIM('Entry Tab'!AP349)&lt;&gt;"")),$AP$1,"0")))</f>
        <v/>
      </c>
      <c r="I348" s="71" t="str">
        <f>IF(TRIM('Entry Tab'!A349)="","","N")</f>
        <v/>
      </c>
      <c r="J348" s="42" t="str">
        <f>IF(B348&lt;&gt;"Subscriber","",IF('Entry Tab'!W349="",'QRS Subscriber Census Converter'!T348,IF('Entry Tab'!W349="Spousal Coverage",8,IF('Entry Tab'!W349="Medicare",11,IF('Entry Tab'!W349="Health coverage through another job",9,IF(OR('Entry Tab'!W349="Do not want",'Entry Tab'!W349="Other (provide reason here)"),12,10))))))</f>
        <v/>
      </c>
      <c r="K348" s="42" t="str">
        <f>IF(TRIM('Entry Tab'!A349)="","",IF(B348&lt;&gt;"Subscriber","",IF(AND(B348="Subscriber",dental="No"),13,IF(TRIM('Entry Tab'!X349)&lt;&gt;"",IF('Entry Tab'!X349="Spousal Coverage",8,13),IF(Z348="","",Z348)))))</f>
        <v/>
      </c>
      <c r="L348" s="36" t="str">
        <f t="shared" si="55"/>
        <v/>
      </c>
      <c r="M348" s="36" t="str">
        <f>IF(B348&lt;&gt;"Subscriber","",IF(disability="No",0,IF(AND(B348="Subscriber",'Entry Tab'!AE349&lt;&gt;""),1,0)))</f>
        <v/>
      </c>
      <c r="N348" s="37" t="str">
        <f>IF(B348&lt;&gt;"Subscriber","",IF(AND(B348="Subscriber",otherLoc="No"),workZip,'Entry Tab'!P349))</f>
        <v/>
      </c>
      <c r="O348" s="112"/>
      <c r="P348" s="36" t="str">
        <f t="shared" si="63"/>
        <v/>
      </c>
      <c r="Q348" s="36" t="str">
        <f>IF('Entry Tab'!A349="","",IF(TRIM('Entry Tab'!E349)="","Subscriber",IF(OR(TRIM('Entry Tab'!E349)="Wife",TRIM('Entry Tab'!E349)="Husband"),"Spouse","Child")))</f>
        <v/>
      </c>
      <c r="R348" s="44" t="str">
        <f>IF(B348="","",IF('Entry Tab'!W349&lt;&gt;"",0,IF(Q348="Subscriber",1,IF(Q348="Spouse",1,0.01))))</f>
        <v/>
      </c>
      <c r="S348" s="44" t="str">
        <f t="shared" si="56"/>
        <v/>
      </c>
      <c r="T348" s="44" t="str">
        <f t="shared" si="57"/>
        <v/>
      </c>
      <c r="U348" s="113"/>
      <c r="V348" s="36" t="str">
        <f t="shared" si="64"/>
        <v/>
      </c>
      <c r="W348" s="36" t="str">
        <f>IF('Entry Tab'!A349="","",IF('Entry Tab'!X349&lt;&gt;"","Waive",IF(TRIM('Entry Tab'!E349)="","Subscriber",IF(OR(TRIM('Entry Tab'!E349)="Wife",TRIM('Entry Tab'!E349)="Husband"),"Spouse","Child"))))</f>
        <v/>
      </c>
      <c r="X348" s="44" t="str">
        <f t="shared" si="58"/>
        <v/>
      </c>
      <c r="Y348" s="44" t="str">
        <f t="shared" si="59"/>
        <v/>
      </c>
      <c r="Z348" s="44" t="str">
        <f t="shared" si="60"/>
        <v/>
      </c>
      <c r="AB348" s="36" t="str">
        <f t="shared" si="65"/>
        <v/>
      </c>
      <c r="AC348" s="36" t="str">
        <f>IF('Entry Tab'!A349="","",IF(TRIM('Entry Tab'!E349)="","Subscriber",IF(OR(TRIM('Entry Tab'!E349)="Wife",TRIM('Entry Tab'!E349)="Husband"),"Spouse","Child")))</f>
        <v/>
      </c>
      <c r="AD348" s="44" t="str">
        <f>IF(B348="","",IF('Entry Tab'!AC349="",0,1))</f>
        <v/>
      </c>
      <c r="AE348" s="44" t="str">
        <f t="shared" si="61"/>
        <v/>
      </c>
      <c r="AF348" s="44" t="str">
        <f>IF(AE348="","",IF(AC348&lt;&gt;"Subscriber","",IF('Entry Tab'!AC349="","0",AE348)))</f>
        <v/>
      </c>
    </row>
    <row r="349" spans="1:32" x14ac:dyDescent="0.2">
      <c r="A349" s="36" t="str">
        <f t="shared" si="62"/>
        <v/>
      </c>
      <c r="B349" s="36" t="str">
        <f>IF('Entry Tab'!A350="","",IF(TRIM('Entry Tab'!E350)="","Subscriber",IF(OR(TRIM('Entry Tab'!E350)="Wife",TRIM('Entry Tab'!E350)="Husband"),"Spouse","Child")))</f>
        <v/>
      </c>
      <c r="C349" s="85" t="str">
        <f>IF(TRIM('Entry Tab'!A350)="","",TRIM('Entry Tab'!A350))</f>
        <v/>
      </c>
      <c r="D349" s="85" t="str">
        <f>IF(TRIM('Entry Tab'!A350)="","",TRIM('Entry Tab'!B350))</f>
        <v/>
      </c>
      <c r="E349" s="69" t="str">
        <f>IF(B349="Subscriber",'Entry Tab'!L350,"")</f>
        <v/>
      </c>
      <c r="F349" s="86" t="str">
        <f>IF('Entry Tab'!F350="","",'Entry Tab'!F350)</f>
        <v/>
      </c>
      <c r="G349" s="85" t="str">
        <f>IF(TRIM('Entry Tab'!G350)="","",TRIM('Entry Tab'!G350))</f>
        <v/>
      </c>
      <c r="H349" s="36" t="str">
        <f>IF(TRIM('Entry Tab'!A350)="","",IF(B349&lt;&gt;"Subscriber","",IF(AND(B349="Subscriber",OR(TRIM('Entry Tab'!AO350)&lt;&gt;"",TRIM('Entry Tab'!AN350)&lt;&gt;"",TRIM('Entry Tab'!AP350)&lt;&gt;"")),$AP$1,"0")))</f>
        <v/>
      </c>
      <c r="I349" s="71" t="str">
        <f>IF(TRIM('Entry Tab'!A350)="","","N")</f>
        <v/>
      </c>
      <c r="J349" s="42" t="str">
        <f>IF(B349&lt;&gt;"Subscriber","",IF('Entry Tab'!W350="",'QRS Subscriber Census Converter'!T349,IF('Entry Tab'!W350="Spousal Coverage",8,IF('Entry Tab'!W350="Medicare",11,IF('Entry Tab'!W350="Health coverage through another job",9,IF(OR('Entry Tab'!W350="Do not want",'Entry Tab'!W350="Other (provide reason here)"),12,10))))))</f>
        <v/>
      </c>
      <c r="K349" s="42" t="str">
        <f>IF(TRIM('Entry Tab'!A350)="","",IF(B349&lt;&gt;"Subscriber","",IF(AND(B349="Subscriber",dental="No"),13,IF(TRIM('Entry Tab'!X350)&lt;&gt;"",IF('Entry Tab'!X350="Spousal Coverage",8,13),IF(Z349="","",Z349)))))</f>
        <v/>
      </c>
      <c r="L349" s="36" t="str">
        <f t="shared" si="55"/>
        <v/>
      </c>
      <c r="M349" s="36" t="str">
        <f>IF(B349&lt;&gt;"Subscriber","",IF(disability="No",0,IF(AND(B349="Subscriber",'Entry Tab'!AE350&lt;&gt;""),1,0)))</f>
        <v/>
      </c>
      <c r="N349" s="37" t="str">
        <f>IF(B349&lt;&gt;"Subscriber","",IF(AND(B349="Subscriber",otherLoc="No"),workZip,'Entry Tab'!P350))</f>
        <v/>
      </c>
      <c r="O349" s="112"/>
      <c r="P349" s="36" t="str">
        <f t="shared" si="63"/>
        <v/>
      </c>
      <c r="Q349" s="36" t="str">
        <f>IF('Entry Tab'!A350="","",IF(TRIM('Entry Tab'!E350)="","Subscriber",IF(OR(TRIM('Entry Tab'!E350)="Wife",TRIM('Entry Tab'!E350)="Husband"),"Spouse","Child")))</f>
        <v/>
      </c>
      <c r="R349" s="44" t="str">
        <f>IF(B349="","",IF('Entry Tab'!W350&lt;&gt;"",0,IF(Q349="Subscriber",1,IF(Q349="Spouse",1,0.01))))</f>
        <v/>
      </c>
      <c r="S349" s="44" t="str">
        <f t="shared" si="56"/>
        <v/>
      </c>
      <c r="T349" s="44" t="str">
        <f t="shared" si="57"/>
        <v/>
      </c>
      <c r="U349" s="113"/>
      <c r="V349" s="36" t="str">
        <f t="shared" si="64"/>
        <v/>
      </c>
      <c r="W349" s="36" t="str">
        <f>IF('Entry Tab'!A350="","",IF('Entry Tab'!X350&lt;&gt;"","Waive",IF(TRIM('Entry Tab'!E350)="","Subscriber",IF(OR(TRIM('Entry Tab'!E350)="Wife",TRIM('Entry Tab'!E350)="Husband"),"Spouse","Child"))))</f>
        <v/>
      </c>
      <c r="X349" s="44" t="str">
        <f t="shared" si="58"/>
        <v/>
      </c>
      <c r="Y349" s="44" t="str">
        <f t="shared" si="59"/>
        <v/>
      </c>
      <c r="Z349" s="44" t="str">
        <f t="shared" si="60"/>
        <v/>
      </c>
      <c r="AB349" s="36" t="str">
        <f t="shared" si="65"/>
        <v/>
      </c>
      <c r="AC349" s="36" t="str">
        <f>IF('Entry Tab'!A350="","",IF(TRIM('Entry Tab'!E350)="","Subscriber",IF(OR(TRIM('Entry Tab'!E350)="Wife",TRIM('Entry Tab'!E350)="Husband"),"Spouse","Child")))</f>
        <v/>
      </c>
      <c r="AD349" s="44" t="str">
        <f>IF(B349="","",IF('Entry Tab'!AC350="",0,1))</f>
        <v/>
      </c>
      <c r="AE349" s="44" t="str">
        <f t="shared" si="61"/>
        <v/>
      </c>
      <c r="AF349" s="44" t="str">
        <f>IF(AE349="","",IF(AC349&lt;&gt;"Subscriber","",IF('Entry Tab'!AC350="","0",AE349)))</f>
        <v/>
      </c>
    </row>
    <row r="350" spans="1:32" x14ac:dyDescent="0.2">
      <c r="A350" s="36" t="str">
        <f t="shared" si="62"/>
        <v/>
      </c>
      <c r="B350" s="36" t="str">
        <f>IF('Entry Tab'!A351="","",IF(TRIM('Entry Tab'!E351)="","Subscriber",IF(OR(TRIM('Entry Tab'!E351)="Wife",TRIM('Entry Tab'!E351)="Husband"),"Spouse","Child")))</f>
        <v/>
      </c>
      <c r="C350" s="85" t="str">
        <f>IF(TRIM('Entry Tab'!A351)="","",TRIM('Entry Tab'!A351))</f>
        <v/>
      </c>
      <c r="D350" s="85" t="str">
        <f>IF(TRIM('Entry Tab'!A351)="","",TRIM('Entry Tab'!B351))</f>
        <v/>
      </c>
      <c r="E350" s="69" t="str">
        <f>IF(B350="Subscriber",'Entry Tab'!L351,"")</f>
        <v/>
      </c>
      <c r="F350" s="86" t="str">
        <f>IF('Entry Tab'!F351="","",'Entry Tab'!F351)</f>
        <v/>
      </c>
      <c r="G350" s="85" t="str">
        <f>IF(TRIM('Entry Tab'!G351)="","",TRIM('Entry Tab'!G351))</f>
        <v/>
      </c>
      <c r="H350" s="36" t="str">
        <f>IF(TRIM('Entry Tab'!A351)="","",IF(B350&lt;&gt;"Subscriber","",IF(AND(B350="Subscriber",OR(TRIM('Entry Tab'!AO351)&lt;&gt;"",TRIM('Entry Tab'!AN351)&lt;&gt;"",TRIM('Entry Tab'!AP351)&lt;&gt;"")),$AP$1,"0")))</f>
        <v/>
      </c>
      <c r="I350" s="71" t="str">
        <f>IF(TRIM('Entry Tab'!A351)="","","N")</f>
        <v/>
      </c>
      <c r="J350" s="42" t="str">
        <f>IF(B350&lt;&gt;"Subscriber","",IF('Entry Tab'!W351="",'QRS Subscriber Census Converter'!T350,IF('Entry Tab'!W351="Spousal Coverage",8,IF('Entry Tab'!W351="Medicare",11,IF('Entry Tab'!W351="Health coverage through another job",9,IF(OR('Entry Tab'!W351="Do not want",'Entry Tab'!W351="Other (provide reason here)"),12,10))))))</f>
        <v/>
      </c>
      <c r="K350" s="42" t="str">
        <f>IF(TRIM('Entry Tab'!A351)="","",IF(B350&lt;&gt;"Subscriber","",IF(AND(B350="Subscriber",dental="No"),13,IF(TRIM('Entry Tab'!X351)&lt;&gt;"",IF('Entry Tab'!X351="Spousal Coverage",8,13),IF(Z350="","",Z350)))))</f>
        <v/>
      </c>
      <c r="L350" s="36" t="str">
        <f t="shared" si="55"/>
        <v/>
      </c>
      <c r="M350" s="36" t="str">
        <f>IF(B350&lt;&gt;"Subscriber","",IF(disability="No",0,IF(AND(B350="Subscriber",'Entry Tab'!AE351&lt;&gt;""),1,0)))</f>
        <v/>
      </c>
      <c r="N350" s="37" t="str">
        <f>IF(B350&lt;&gt;"Subscriber","",IF(AND(B350="Subscriber",otherLoc="No"),workZip,'Entry Tab'!P351))</f>
        <v/>
      </c>
      <c r="O350" s="112"/>
      <c r="P350" s="36" t="str">
        <f t="shared" si="63"/>
        <v/>
      </c>
      <c r="Q350" s="36" t="str">
        <f>IF('Entry Tab'!A351="","",IF(TRIM('Entry Tab'!E351)="","Subscriber",IF(OR(TRIM('Entry Tab'!E351)="Wife",TRIM('Entry Tab'!E351)="Husband"),"Spouse","Child")))</f>
        <v/>
      </c>
      <c r="R350" s="44" t="str">
        <f>IF(B350="","",IF('Entry Tab'!W351&lt;&gt;"",0,IF(Q350="Subscriber",1,IF(Q350="Spouse",1,0.01))))</f>
        <v/>
      </c>
      <c r="S350" s="44" t="str">
        <f t="shared" si="56"/>
        <v/>
      </c>
      <c r="T350" s="44" t="str">
        <f t="shared" si="57"/>
        <v/>
      </c>
      <c r="U350" s="113"/>
      <c r="V350" s="36" t="str">
        <f t="shared" si="64"/>
        <v/>
      </c>
      <c r="W350" s="36" t="str">
        <f>IF('Entry Tab'!A351="","",IF('Entry Tab'!X351&lt;&gt;"","Waive",IF(TRIM('Entry Tab'!E351)="","Subscriber",IF(OR(TRIM('Entry Tab'!E351)="Wife",TRIM('Entry Tab'!E351)="Husband"),"Spouse","Child"))))</f>
        <v/>
      </c>
      <c r="X350" s="44" t="str">
        <f t="shared" si="58"/>
        <v/>
      </c>
      <c r="Y350" s="44" t="str">
        <f t="shared" si="59"/>
        <v/>
      </c>
      <c r="Z350" s="44" t="str">
        <f t="shared" si="60"/>
        <v/>
      </c>
      <c r="AB350" s="36" t="str">
        <f t="shared" si="65"/>
        <v/>
      </c>
      <c r="AC350" s="36" t="str">
        <f>IF('Entry Tab'!A351="","",IF(TRIM('Entry Tab'!E351)="","Subscriber",IF(OR(TRIM('Entry Tab'!E351)="Wife",TRIM('Entry Tab'!E351)="Husband"),"Spouse","Child")))</f>
        <v/>
      </c>
      <c r="AD350" s="44" t="str">
        <f>IF(B350="","",IF('Entry Tab'!AC351="",0,1))</f>
        <v/>
      </c>
      <c r="AE350" s="44" t="str">
        <f t="shared" si="61"/>
        <v/>
      </c>
      <c r="AF350" s="44" t="str">
        <f>IF(AE350="","",IF(AC350&lt;&gt;"Subscriber","",IF('Entry Tab'!AC351="","0",AE350)))</f>
        <v/>
      </c>
    </row>
    <row r="351" spans="1:32" x14ac:dyDescent="0.2">
      <c r="A351" s="36" t="str">
        <f t="shared" si="62"/>
        <v/>
      </c>
      <c r="B351" s="36" t="str">
        <f>IF('Entry Tab'!A352="","",IF(TRIM('Entry Tab'!E352)="","Subscriber",IF(OR(TRIM('Entry Tab'!E352)="Wife",TRIM('Entry Tab'!E352)="Husband"),"Spouse","Child")))</f>
        <v/>
      </c>
      <c r="C351" s="85" t="str">
        <f>IF(TRIM('Entry Tab'!A352)="","",TRIM('Entry Tab'!A352))</f>
        <v/>
      </c>
      <c r="D351" s="85" t="str">
        <f>IF(TRIM('Entry Tab'!A352)="","",TRIM('Entry Tab'!B352))</f>
        <v/>
      </c>
      <c r="E351" s="69" t="str">
        <f>IF(B351="Subscriber",'Entry Tab'!L352,"")</f>
        <v/>
      </c>
      <c r="F351" s="86" t="str">
        <f>IF('Entry Tab'!F352="","",'Entry Tab'!F352)</f>
        <v/>
      </c>
      <c r="G351" s="85" t="str">
        <f>IF(TRIM('Entry Tab'!G352)="","",TRIM('Entry Tab'!G352))</f>
        <v/>
      </c>
      <c r="H351" s="36" t="str">
        <f>IF(TRIM('Entry Tab'!A352)="","",IF(B351&lt;&gt;"Subscriber","",IF(AND(B351="Subscriber",OR(TRIM('Entry Tab'!AO352)&lt;&gt;"",TRIM('Entry Tab'!AN352)&lt;&gt;"",TRIM('Entry Tab'!AP352)&lt;&gt;"")),$AP$1,"0")))</f>
        <v/>
      </c>
      <c r="I351" s="71" t="str">
        <f>IF(TRIM('Entry Tab'!A352)="","","N")</f>
        <v/>
      </c>
      <c r="J351" s="42" t="str">
        <f>IF(B351&lt;&gt;"Subscriber","",IF('Entry Tab'!W352="",'QRS Subscriber Census Converter'!T351,IF('Entry Tab'!W352="Spousal Coverage",8,IF('Entry Tab'!W352="Medicare",11,IF('Entry Tab'!W352="Health coverage through another job",9,IF(OR('Entry Tab'!W352="Do not want",'Entry Tab'!W352="Other (provide reason here)"),12,10))))))</f>
        <v/>
      </c>
      <c r="K351" s="42" t="str">
        <f>IF(TRIM('Entry Tab'!A352)="","",IF(B351&lt;&gt;"Subscriber","",IF(AND(B351="Subscriber",dental="No"),13,IF(TRIM('Entry Tab'!X352)&lt;&gt;"",IF('Entry Tab'!X352="Spousal Coverage",8,13),IF(Z351="","",Z351)))))</f>
        <v/>
      </c>
      <c r="L351" s="36" t="str">
        <f t="shared" si="55"/>
        <v/>
      </c>
      <c r="M351" s="36" t="str">
        <f>IF(B351&lt;&gt;"Subscriber","",IF(disability="No",0,IF(AND(B351="Subscriber",'Entry Tab'!AE352&lt;&gt;""),1,0)))</f>
        <v/>
      </c>
      <c r="N351" s="37" t="str">
        <f>IF(B351&lt;&gt;"Subscriber","",IF(AND(B351="Subscriber",otherLoc="No"),workZip,'Entry Tab'!P352))</f>
        <v/>
      </c>
      <c r="O351" s="112"/>
      <c r="P351" s="36" t="str">
        <f t="shared" si="63"/>
        <v/>
      </c>
      <c r="Q351" s="36" t="str">
        <f>IF('Entry Tab'!A352="","",IF(TRIM('Entry Tab'!E352)="","Subscriber",IF(OR(TRIM('Entry Tab'!E352)="Wife",TRIM('Entry Tab'!E352)="Husband"),"Spouse","Child")))</f>
        <v/>
      </c>
      <c r="R351" s="44" t="str">
        <f>IF(B351="","",IF('Entry Tab'!W352&lt;&gt;"",0,IF(Q351="Subscriber",1,IF(Q351="Spouse",1,0.01))))</f>
        <v/>
      </c>
      <c r="S351" s="44" t="str">
        <f t="shared" si="56"/>
        <v/>
      </c>
      <c r="T351" s="44" t="str">
        <f t="shared" si="57"/>
        <v/>
      </c>
      <c r="U351" s="113"/>
      <c r="V351" s="36" t="str">
        <f t="shared" si="64"/>
        <v/>
      </c>
      <c r="W351" s="36" t="str">
        <f>IF('Entry Tab'!A352="","",IF('Entry Tab'!X352&lt;&gt;"","Waive",IF(TRIM('Entry Tab'!E352)="","Subscriber",IF(OR(TRIM('Entry Tab'!E352)="Wife",TRIM('Entry Tab'!E352)="Husband"),"Spouse","Child"))))</f>
        <v/>
      </c>
      <c r="X351" s="44" t="str">
        <f t="shared" si="58"/>
        <v/>
      </c>
      <c r="Y351" s="44" t="str">
        <f t="shared" si="59"/>
        <v/>
      </c>
      <c r="Z351" s="44" t="str">
        <f t="shared" si="60"/>
        <v/>
      </c>
      <c r="AB351" s="36" t="str">
        <f t="shared" si="65"/>
        <v/>
      </c>
      <c r="AC351" s="36" t="str">
        <f>IF('Entry Tab'!A352="","",IF(TRIM('Entry Tab'!E352)="","Subscriber",IF(OR(TRIM('Entry Tab'!E352)="Wife",TRIM('Entry Tab'!E352)="Husband"),"Spouse","Child")))</f>
        <v/>
      </c>
      <c r="AD351" s="44" t="str">
        <f>IF(B351="","",IF('Entry Tab'!AC352="",0,1))</f>
        <v/>
      </c>
      <c r="AE351" s="44" t="str">
        <f t="shared" si="61"/>
        <v/>
      </c>
      <c r="AF351" s="44" t="str">
        <f>IF(AE351="","",IF(AC351&lt;&gt;"Subscriber","",IF('Entry Tab'!AC352="","0",AE351)))</f>
        <v/>
      </c>
    </row>
    <row r="352" spans="1:32" x14ac:dyDescent="0.2">
      <c r="A352" s="36" t="str">
        <f t="shared" si="62"/>
        <v/>
      </c>
      <c r="B352" s="36" t="str">
        <f>IF('Entry Tab'!A353="","",IF(TRIM('Entry Tab'!E353)="","Subscriber",IF(OR(TRIM('Entry Tab'!E353)="Wife",TRIM('Entry Tab'!E353)="Husband"),"Spouse","Child")))</f>
        <v/>
      </c>
      <c r="C352" s="85" t="str">
        <f>IF(TRIM('Entry Tab'!A353)="","",TRIM('Entry Tab'!A353))</f>
        <v/>
      </c>
      <c r="D352" s="85" t="str">
        <f>IF(TRIM('Entry Tab'!A353)="","",TRIM('Entry Tab'!B353))</f>
        <v/>
      </c>
      <c r="E352" s="69" t="str">
        <f>IF(B352="Subscriber",'Entry Tab'!L353,"")</f>
        <v/>
      </c>
      <c r="F352" s="86" t="str">
        <f>IF('Entry Tab'!F353="","",'Entry Tab'!F353)</f>
        <v/>
      </c>
      <c r="G352" s="85" t="str">
        <f>IF(TRIM('Entry Tab'!G353)="","",TRIM('Entry Tab'!G353))</f>
        <v/>
      </c>
      <c r="H352" s="36" t="str">
        <f>IF(TRIM('Entry Tab'!A353)="","",IF(B352&lt;&gt;"Subscriber","",IF(AND(B352="Subscriber",OR(TRIM('Entry Tab'!AO353)&lt;&gt;"",TRIM('Entry Tab'!AN353)&lt;&gt;"",TRIM('Entry Tab'!AP353)&lt;&gt;"")),$AP$1,"0")))</f>
        <v/>
      </c>
      <c r="I352" s="71" t="str">
        <f>IF(TRIM('Entry Tab'!A353)="","","N")</f>
        <v/>
      </c>
      <c r="J352" s="42" t="str">
        <f>IF(B352&lt;&gt;"Subscriber","",IF('Entry Tab'!W353="",'QRS Subscriber Census Converter'!T352,IF('Entry Tab'!W353="Spousal Coverage",8,IF('Entry Tab'!W353="Medicare",11,IF('Entry Tab'!W353="Health coverage through another job",9,IF(OR('Entry Tab'!W353="Do not want",'Entry Tab'!W353="Other (provide reason here)"),12,10))))))</f>
        <v/>
      </c>
      <c r="K352" s="42" t="str">
        <f>IF(TRIM('Entry Tab'!A353)="","",IF(B352&lt;&gt;"Subscriber","",IF(AND(B352="Subscriber",dental="No"),13,IF(TRIM('Entry Tab'!X353)&lt;&gt;"",IF('Entry Tab'!X353="Spousal Coverage",8,13),IF(Z352="","",Z352)))))</f>
        <v/>
      </c>
      <c r="L352" s="36" t="str">
        <f t="shared" si="55"/>
        <v/>
      </c>
      <c r="M352" s="36" t="str">
        <f>IF(B352&lt;&gt;"Subscriber","",IF(disability="No",0,IF(AND(B352="Subscriber",'Entry Tab'!AE353&lt;&gt;""),1,0)))</f>
        <v/>
      </c>
      <c r="N352" s="37" t="str">
        <f>IF(B352&lt;&gt;"Subscriber","",IF(AND(B352="Subscriber",otherLoc="No"),workZip,'Entry Tab'!P353))</f>
        <v/>
      </c>
      <c r="O352" s="112"/>
      <c r="P352" s="36" t="str">
        <f t="shared" si="63"/>
        <v/>
      </c>
      <c r="Q352" s="36" t="str">
        <f>IF('Entry Tab'!A353="","",IF(TRIM('Entry Tab'!E353)="","Subscriber",IF(OR(TRIM('Entry Tab'!E353)="Wife",TRIM('Entry Tab'!E353)="Husband"),"Spouse","Child")))</f>
        <v/>
      </c>
      <c r="R352" s="44" t="str">
        <f>IF(B352="","",IF('Entry Tab'!W353&lt;&gt;"",0,IF(Q352="Subscriber",1,IF(Q352="Spouse",1,0.01))))</f>
        <v/>
      </c>
      <c r="S352" s="44" t="str">
        <f t="shared" si="56"/>
        <v/>
      </c>
      <c r="T352" s="44" t="str">
        <f t="shared" si="57"/>
        <v/>
      </c>
      <c r="U352" s="113"/>
      <c r="V352" s="36" t="str">
        <f t="shared" si="64"/>
        <v/>
      </c>
      <c r="W352" s="36" t="str">
        <f>IF('Entry Tab'!A353="","",IF('Entry Tab'!X353&lt;&gt;"","Waive",IF(TRIM('Entry Tab'!E353)="","Subscriber",IF(OR(TRIM('Entry Tab'!E353)="Wife",TRIM('Entry Tab'!E353)="Husband"),"Spouse","Child"))))</f>
        <v/>
      </c>
      <c r="X352" s="44" t="str">
        <f t="shared" si="58"/>
        <v/>
      </c>
      <c r="Y352" s="44" t="str">
        <f t="shared" si="59"/>
        <v/>
      </c>
      <c r="Z352" s="44" t="str">
        <f t="shared" si="60"/>
        <v/>
      </c>
      <c r="AB352" s="36" t="str">
        <f t="shared" si="65"/>
        <v/>
      </c>
      <c r="AC352" s="36" t="str">
        <f>IF('Entry Tab'!A353="","",IF(TRIM('Entry Tab'!E353)="","Subscriber",IF(OR(TRIM('Entry Tab'!E353)="Wife",TRIM('Entry Tab'!E353)="Husband"),"Spouse","Child")))</f>
        <v/>
      </c>
      <c r="AD352" s="44" t="str">
        <f>IF(B352="","",IF('Entry Tab'!AC353="",0,1))</f>
        <v/>
      </c>
      <c r="AE352" s="44" t="str">
        <f t="shared" si="61"/>
        <v/>
      </c>
      <c r="AF352" s="44" t="str">
        <f>IF(AE352="","",IF(AC352&lt;&gt;"Subscriber","",IF('Entry Tab'!AC353="","0",AE352)))</f>
        <v/>
      </c>
    </row>
    <row r="353" spans="1:32" x14ac:dyDescent="0.2">
      <c r="A353" s="36" t="str">
        <f t="shared" si="62"/>
        <v/>
      </c>
      <c r="B353" s="36" t="str">
        <f>IF('Entry Tab'!A354="","",IF(TRIM('Entry Tab'!E354)="","Subscriber",IF(OR(TRIM('Entry Tab'!E354)="Wife",TRIM('Entry Tab'!E354)="Husband"),"Spouse","Child")))</f>
        <v/>
      </c>
      <c r="C353" s="85" t="str">
        <f>IF(TRIM('Entry Tab'!A354)="","",TRIM('Entry Tab'!A354))</f>
        <v/>
      </c>
      <c r="D353" s="85" t="str">
        <f>IF(TRIM('Entry Tab'!A354)="","",TRIM('Entry Tab'!B354))</f>
        <v/>
      </c>
      <c r="E353" s="69" t="str">
        <f>IF(B353="Subscriber",'Entry Tab'!L354,"")</f>
        <v/>
      </c>
      <c r="F353" s="86" t="str">
        <f>IF('Entry Tab'!F354="","",'Entry Tab'!F354)</f>
        <v/>
      </c>
      <c r="G353" s="85" t="str">
        <f>IF(TRIM('Entry Tab'!G354)="","",TRIM('Entry Tab'!G354))</f>
        <v/>
      </c>
      <c r="H353" s="36" t="str">
        <f>IF(TRIM('Entry Tab'!A354)="","",IF(B353&lt;&gt;"Subscriber","",IF(AND(B353="Subscriber",OR(TRIM('Entry Tab'!AO354)&lt;&gt;"",TRIM('Entry Tab'!AN354)&lt;&gt;"",TRIM('Entry Tab'!AP354)&lt;&gt;"")),$AP$1,"0")))</f>
        <v/>
      </c>
      <c r="I353" s="71" t="str">
        <f>IF(TRIM('Entry Tab'!A354)="","","N")</f>
        <v/>
      </c>
      <c r="J353" s="42" t="str">
        <f>IF(B353&lt;&gt;"Subscriber","",IF('Entry Tab'!W354="",'QRS Subscriber Census Converter'!T353,IF('Entry Tab'!W354="Spousal Coverage",8,IF('Entry Tab'!W354="Medicare",11,IF('Entry Tab'!W354="Health coverage through another job",9,IF(OR('Entry Tab'!W354="Do not want",'Entry Tab'!W354="Other (provide reason here)"),12,10))))))</f>
        <v/>
      </c>
      <c r="K353" s="42" t="str">
        <f>IF(TRIM('Entry Tab'!A354)="","",IF(B353&lt;&gt;"Subscriber","",IF(AND(B353="Subscriber",dental="No"),13,IF(TRIM('Entry Tab'!X354)&lt;&gt;"",IF('Entry Tab'!X354="Spousal Coverage",8,13),IF(Z353="","",Z353)))))</f>
        <v/>
      </c>
      <c r="L353" s="36" t="str">
        <f t="shared" si="55"/>
        <v/>
      </c>
      <c r="M353" s="36" t="str">
        <f>IF(B353&lt;&gt;"Subscriber","",IF(disability="No",0,IF(AND(B353="Subscriber",'Entry Tab'!AE354&lt;&gt;""),1,0)))</f>
        <v/>
      </c>
      <c r="N353" s="37" t="str">
        <f>IF(B353&lt;&gt;"Subscriber","",IF(AND(B353="Subscriber",otherLoc="No"),workZip,'Entry Tab'!P354))</f>
        <v/>
      </c>
      <c r="P353" s="36" t="str">
        <f t="shared" si="63"/>
        <v/>
      </c>
      <c r="Q353" s="36" t="str">
        <f>IF('Entry Tab'!A354="","",IF(TRIM('Entry Tab'!E354)="","Subscriber",IF(OR(TRIM('Entry Tab'!E354)="Wife",TRIM('Entry Tab'!E354)="Husband"),"Spouse","Child")))</f>
        <v/>
      </c>
      <c r="R353" s="44" t="str">
        <f>IF(B353="","",IF('Entry Tab'!W354&lt;&gt;"",0,IF(Q353="Subscriber",1,IF(Q353="Spouse",1,0.01))))</f>
        <v/>
      </c>
      <c r="S353" s="44" t="str">
        <f t="shared" si="56"/>
        <v/>
      </c>
      <c r="T353" s="44" t="str">
        <f t="shared" si="57"/>
        <v/>
      </c>
      <c r="U353" s="113"/>
      <c r="V353" s="36" t="str">
        <f t="shared" si="64"/>
        <v/>
      </c>
      <c r="W353" s="36" t="str">
        <f>IF('Entry Tab'!A354="","",IF('Entry Tab'!X354&lt;&gt;"","Waive",IF(TRIM('Entry Tab'!E354)="","Subscriber",IF(OR(TRIM('Entry Tab'!E354)="Wife",TRIM('Entry Tab'!E354)="Husband"),"Spouse","Child"))))</f>
        <v/>
      </c>
      <c r="X353" s="44" t="str">
        <f t="shared" si="58"/>
        <v/>
      </c>
      <c r="Y353" s="44" t="str">
        <f t="shared" si="59"/>
        <v/>
      </c>
      <c r="Z353" s="44" t="str">
        <f t="shared" si="60"/>
        <v/>
      </c>
      <c r="AB353" s="36" t="str">
        <f t="shared" si="65"/>
        <v/>
      </c>
      <c r="AC353" s="36" t="str">
        <f>IF('Entry Tab'!A354="","",IF(TRIM('Entry Tab'!E354)="","Subscriber",IF(OR(TRIM('Entry Tab'!E354)="Wife",TRIM('Entry Tab'!E354)="Husband"),"Spouse","Child")))</f>
        <v/>
      </c>
      <c r="AD353" s="44" t="str">
        <f>IF(B353="","",IF('Entry Tab'!AC354="",0,1))</f>
        <v/>
      </c>
      <c r="AE353" s="44" t="str">
        <f t="shared" si="61"/>
        <v/>
      </c>
      <c r="AF353" s="44" t="str">
        <f>IF(AE353="","",IF(AC353&lt;&gt;"Subscriber","",IF('Entry Tab'!AC354="","0",AE353)))</f>
        <v/>
      </c>
    </row>
    <row r="354" spans="1:32" x14ac:dyDescent="0.2">
      <c r="A354" s="36" t="str">
        <f t="shared" si="62"/>
        <v/>
      </c>
      <c r="B354" s="36" t="str">
        <f>IF('Entry Tab'!A355="","",IF(TRIM('Entry Tab'!E355)="","Subscriber",IF(OR(TRIM('Entry Tab'!E355)="Wife",TRIM('Entry Tab'!E355)="Husband"),"Spouse","Child")))</f>
        <v/>
      </c>
      <c r="C354" s="85" t="str">
        <f>IF(TRIM('Entry Tab'!A355)="","",TRIM('Entry Tab'!A355))</f>
        <v/>
      </c>
      <c r="D354" s="85" t="str">
        <f>IF(TRIM('Entry Tab'!A355)="","",TRIM('Entry Tab'!B355))</f>
        <v/>
      </c>
      <c r="E354" s="69" t="str">
        <f>IF(B354="Subscriber",'Entry Tab'!L355,"")</f>
        <v/>
      </c>
      <c r="F354" s="86" t="str">
        <f>IF('Entry Tab'!F355="","",'Entry Tab'!F355)</f>
        <v/>
      </c>
      <c r="G354" s="85" t="str">
        <f>IF(TRIM('Entry Tab'!G355)="","",TRIM('Entry Tab'!G355))</f>
        <v/>
      </c>
      <c r="H354" s="36" t="str">
        <f>IF(TRIM('Entry Tab'!A355)="","",IF(B354&lt;&gt;"Subscriber","",IF(AND(B354="Subscriber",OR(TRIM('Entry Tab'!AO355)&lt;&gt;"",TRIM('Entry Tab'!AN355)&lt;&gt;"",TRIM('Entry Tab'!AP355)&lt;&gt;"")),$AP$1,"0")))</f>
        <v/>
      </c>
      <c r="I354" s="71" t="str">
        <f>IF(TRIM('Entry Tab'!A355)="","","N")</f>
        <v/>
      </c>
      <c r="J354" s="42" t="str">
        <f>IF(B354&lt;&gt;"Subscriber","",IF('Entry Tab'!W355="",'QRS Subscriber Census Converter'!T354,IF('Entry Tab'!W355="Spousal Coverage",8,IF('Entry Tab'!W355="Medicare",11,IF('Entry Tab'!W355="Health coverage through another job",9,IF(OR('Entry Tab'!W355="Do not want",'Entry Tab'!W355="Other (provide reason here)"),12,10))))))</f>
        <v/>
      </c>
      <c r="K354" s="42" t="str">
        <f>IF(TRIM('Entry Tab'!A355)="","",IF(B354&lt;&gt;"Subscriber","",IF(AND(B354="Subscriber",dental="No"),13,IF(TRIM('Entry Tab'!X355)&lt;&gt;"",IF('Entry Tab'!X355="Spousal Coverage",8,13),IF(Z354="","",Z354)))))</f>
        <v/>
      </c>
      <c r="L354" s="36" t="str">
        <f t="shared" si="55"/>
        <v/>
      </c>
      <c r="M354" s="36" t="str">
        <f>IF(B354&lt;&gt;"Subscriber","",IF(disability="No",0,IF(AND(B354="Subscriber",'Entry Tab'!AE355&lt;&gt;""),1,0)))</f>
        <v/>
      </c>
      <c r="N354" s="37" t="str">
        <f>IF(B354&lt;&gt;"Subscriber","",IF(AND(B354="Subscriber",otherLoc="No"),workZip,'Entry Tab'!P355))</f>
        <v/>
      </c>
      <c r="P354" s="36" t="str">
        <f t="shared" si="63"/>
        <v/>
      </c>
      <c r="Q354" s="36" t="str">
        <f>IF('Entry Tab'!A355="","",IF(TRIM('Entry Tab'!E355)="","Subscriber",IF(OR(TRIM('Entry Tab'!E355)="Wife",TRIM('Entry Tab'!E355)="Husband"),"Spouse","Child")))</f>
        <v/>
      </c>
      <c r="R354" s="44" t="str">
        <f>IF(B354="","",IF('Entry Tab'!W355&lt;&gt;"",0,IF(Q354="Subscriber",1,IF(Q354="Spouse",1,0.01))))</f>
        <v/>
      </c>
      <c r="S354" s="44" t="str">
        <f t="shared" si="56"/>
        <v/>
      </c>
      <c r="T354" s="44" t="str">
        <f t="shared" si="57"/>
        <v/>
      </c>
      <c r="U354" s="113"/>
      <c r="V354" s="36" t="str">
        <f t="shared" si="64"/>
        <v/>
      </c>
      <c r="W354" s="36" t="str">
        <f>IF('Entry Tab'!A355="","",IF('Entry Tab'!X355&lt;&gt;"","Waive",IF(TRIM('Entry Tab'!E355)="","Subscriber",IF(OR(TRIM('Entry Tab'!E355)="Wife",TRIM('Entry Tab'!E355)="Husband"),"Spouse","Child"))))</f>
        <v/>
      </c>
      <c r="X354" s="44" t="str">
        <f t="shared" si="58"/>
        <v/>
      </c>
      <c r="Y354" s="44" t="str">
        <f t="shared" si="59"/>
        <v/>
      </c>
      <c r="Z354" s="44" t="str">
        <f t="shared" si="60"/>
        <v/>
      </c>
      <c r="AB354" s="36" t="str">
        <f t="shared" si="65"/>
        <v/>
      </c>
      <c r="AC354" s="36" t="str">
        <f>IF('Entry Tab'!A355="","",IF(TRIM('Entry Tab'!E355)="","Subscriber",IF(OR(TRIM('Entry Tab'!E355)="Wife",TRIM('Entry Tab'!E355)="Husband"),"Spouse","Child")))</f>
        <v/>
      </c>
      <c r="AD354" s="44" t="str">
        <f>IF(B354="","",IF('Entry Tab'!AC355="",0,1))</f>
        <v/>
      </c>
      <c r="AE354" s="44" t="str">
        <f t="shared" si="61"/>
        <v/>
      </c>
      <c r="AF354" s="44" t="str">
        <f>IF(AE354="","",IF(AC354&lt;&gt;"Subscriber","",IF('Entry Tab'!AC355="","0",AE354)))</f>
        <v/>
      </c>
    </row>
    <row r="355" spans="1:32" x14ac:dyDescent="0.2">
      <c r="A355" s="36" t="str">
        <f t="shared" si="62"/>
        <v/>
      </c>
      <c r="B355" s="36" t="str">
        <f>IF('Entry Tab'!A356="","",IF(TRIM('Entry Tab'!E356)="","Subscriber",IF(OR(TRIM('Entry Tab'!E356)="Wife",TRIM('Entry Tab'!E356)="Husband"),"Spouse","Child")))</f>
        <v/>
      </c>
      <c r="C355" s="85" t="str">
        <f>IF(TRIM('Entry Tab'!A356)="","",TRIM('Entry Tab'!A356))</f>
        <v/>
      </c>
      <c r="D355" s="85" t="str">
        <f>IF(TRIM('Entry Tab'!A356)="","",TRIM('Entry Tab'!B356))</f>
        <v/>
      </c>
      <c r="E355" s="69" t="str">
        <f>IF(B355="Subscriber",'Entry Tab'!L356,"")</f>
        <v/>
      </c>
      <c r="F355" s="86" t="str">
        <f>IF('Entry Tab'!F356="","",'Entry Tab'!F356)</f>
        <v/>
      </c>
      <c r="G355" s="85" t="str">
        <f>IF(TRIM('Entry Tab'!G356)="","",TRIM('Entry Tab'!G356))</f>
        <v/>
      </c>
      <c r="H355" s="36" t="str">
        <f>IF(TRIM('Entry Tab'!A356)="","",IF(B355&lt;&gt;"Subscriber","",IF(AND(B355="Subscriber",OR(TRIM('Entry Tab'!AO356)&lt;&gt;"",TRIM('Entry Tab'!AN356)&lt;&gt;"",TRIM('Entry Tab'!AP356)&lt;&gt;"")),$AP$1,"0")))</f>
        <v/>
      </c>
      <c r="I355" s="71" t="str">
        <f>IF(TRIM('Entry Tab'!A356)="","","N")</f>
        <v/>
      </c>
      <c r="J355" s="42" t="str">
        <f>IF(B355&lt;&gt;"Subscriber","",IF('Entry Tab'!W356="",'QRS Subscriber Census Converter'!T355,IF('Entry Tab'!W356="Spousal Coverage",8,IF('Entry Tab'!W356="Medicare",11,IF('Entry Tab'!W356="Health coverage through another job",9,IF(OR('Entry Tab'!W356="Do not want",'Entry Tab'!W356="Other (provide reason here)"),12,10))))))</f>
        <v/>
      </c>
      <c r="K355" s="42" t="str">
        <f>IF(TRIM('Entry Tab'!A356)="","",IF(B355&lt;&gt;"Subscriber","",IF(AND(B355="Subscriber",dental="No"),13,IF(TRIM('Entry Tab'!X356)&lt;&gt;"",IF('Entry Tab'!X356="Spousal Coverage",8,13),IF(Z355="","",Z355)))))</f>
        <v/>
      </c>
      <c r="L355" s="36" t="str">
        <f t="shared" si="55"/>
        <v/>
      </c>
      <c r="M355" s="36" t="str">
        <f>IF(B355&lt;&gt;"Subscriber","",IF(disability="No",0,IF(AND(B355="Subscriber",'Entry Tab'!AE356&lt;&gt;""),1,0)))</f>
        <v/>
      </c>
      <c r="N355" s="37" t="str">
        <f>IF(B355&lt;&gt;"Subscriber","",IF(AND(B355="Subscriber",otherLoc="No"),workZip,'Entry Tab'!P356))</f>
        <v/>
      </c>
      <c r="P355" s="36" t="str">
        <f t="shared" si="63"/>
        <v/>
      </c>
      <c r="Q355" s="36" t="str">
        <f>IF('Entry Tab'!A356="","",IF(TRIM('Entry Tab'!E356)="","Subscriber",IF(OR(TRIM('Entry Tab'!E356)="Wife",TRIM('Entry Tab'!E356)="Husband"),"Spouse","Child")))</f>
        <v/>
      </c>
      <c r="R355" s="44" t="str">
        <f>IF(B355="","",IF('Entry Tab'!W356&lt;&gt;"",0,IF(Q355="Subscriber",1,IF(Q355="Spouse",1,0.01))))</f>
        <v/>
      </c>
      <c r="S355" s="44" t="str">
        <f t="shared" si="56"/>
        <v/>
      </c>
      <c r="T355" s="44" t="str">
        <f t="shared" si="57"/>
        <v/>
      </c>
      <c r="U355" s="113"/>
      <c r="V355" s="36" t="str">
        <f t="shared" si="64"/>
        <v/>
      </c>
      <c r="W355" s="36" t="str">
        <f>IF('Entry Tab'!A356="","",IF('Entry Tab'!X356&lt;&gt;"","Waive",IF(TRIM('Entry Tab'!E356)="","Subscriber",IF(OR(TRIM('Entry Tab'!E356)="Wife",TRIM('Entry Tab'!E356)="Husband"),"Spouse","Child"))))</f>
        <v/>
      </c>
      <c r="X355" s="44" t="str">
        <f t="shared" si="58"/>
        <v/>
      </c>
      <c r="Y355" s="44" t="str">
        <f t="shared" si="59"/>
        <v/>
      </c>
      <c r="Z355" s="44" t="str">
        <f t="shared" si="60"/>
        <v/>
      </c>
      <c r="AB355" s="36" t="str">
        <f t="shared" si="65"/>
        <v/>
      </c>
      <c r="AC355" s="36" t="str">
        <f>IF('Entry Tab'!A356="","",IF(TRIM('Entry Tab'!E356)="","Subscriber",IF(OR(TRIM('Entry Tab'!E356)="Wife",TRIM('Entry Tab'!E356)="Husband"),"Spouse","Child")))</f>
        <v/>
      </c>
      <c r="AD355" s="44" t="str">
        <f>IF(B355="","",IF('Entry Tab'!AC356="",0,1))</f>
        <v/>
      </c>
      <c r="AE355" s="44" t="str">
        <f t="shared" si="61"/>
        <v/>
      </c>
      <c r="AF355" s="44" t="str">
        <f>IF(AE355="","",IF(AC355&lt;&gt;"Subscriber","",IF('Entry Tab'!AC356="","0",AE355)))</f>
        <v/>
      </c>
    </row>
    <row r="356" spans="1:32" x14ac:dyDescent="0.2">
      <c r="A356" s="36" t="str">
        <f t="shared" si="62"/>
        <v/>
      </c>
      <c r="B356" s="36" t="str">
        <f>IF('Entry Tab'!A357="","",IF(TRIM('Entry Tab'!E357)="","Subscriber",IF(OR(TRIM('Entry Tab'!E357)="Wife",TRIM('Entry Tab'!E357)="Husband"),"Spouse","Child")))</f>
        <v/>
      </c>
      <c r="C356" s="85" t="str">
        <f>IF(TRIM('Entry Tab'!A357)="","",TRIM('Entry Tab'!A357))</f>
        <v/>
      </c>
      <c r="D356" s="85" t="str">
        <f>IF(TRIM('Entry Tab'!A357)="","",TRIM('Entry Tab'!B357))</f>
        <v/>
      </c>
      <c r="E356" s="69" t="str">
        <f>IF(B356="Subscriber",'Entry Tab'!L357,"")</f>
        <v/>
      </c>
      <c r="F356" s="86" t="str">
        <f>IF('Entry Tab'!F357="","",'Entry Tab'!F357)</f>
        <v/>
      </c>
      <c r="G356" s="85" t="str">
        <f>IF(TRIM('Entry Tab'!G357)="","",TRIM('Entry Tab'!G357))</f>
        <v/>
      </c>
      <c r="H356" s="36" t="str">
        <f>IF(TRIM('Entry Tab'!A357)="","",IF(B356&lt;&gt;"Subscriber","",IF(AND(B356="Subscriber",OR(TRIM('Entry Tab'!AO357)&lt;&gt;"",TRIM('Entry Tab'!AN357)&lt;&gt;"",TRIM('Entry Tab'!AP357)&lt;&gt;"")),$AP$1,"0")))</f>
        <v/>
      </c>
      <c r="I356" s="71" t="str">
        <f>IF(TRIM('Entry Tab'!A357)="","","N")</f>
        <v/>
      </c>
      <c r="J356" s="42" t="str">
        <f>IF(B356&lt;&gt;"Subscriber","",IF('Entry Tab'!W357="",'QRS Subscriber Census Converter'!T356,IF('Entry Tab'!W357="Spousal Coverage",8,IF('Entry Tab'!W357="Medicare",11,IF('Entry Tab'!W357="Health coverage through another job",9,IF(OR('Entry Tab'!W357="Do not want",'Entry Tab'!W357="Other (provide reason here)"),12,10))))))</f>
        <v/>
      </c>
      <c r="K356" s="42" t="str">
        <f>IF(TRIM('Entry Tab'!A357)="","",IF(B356&lt;&gt;"Subscriber","",IF(AND(B356="Subscriber",dental="No"),13,IF(TRIM('Entry Tab'!X357)&lt;&gt;"",IF('Entry Tab'!X357="Spousal Coverage",8,13),IF(Z356="","",Z356)))))</f>
        <v/>
      </c>
      <c r="L356" s="36" t="str">
        <f t="shared" si="55"/>
        <v/>
      </c>
      <c r="M356" s="36" t="str">
        <f>IF(B356&lt;&gt;"Subscriber","",IF(disability="No",0,IF(AND(B356="Subscriber",'Entry Tab'!AE357&lt;&gt;""),1,0)))</f>
        <v/>
      </c>
      <c r="N356" s="37" t="str">
        <f>IF(B356&lt;&gt;"Subscriber","",IF(AND(B356="Subscriber",otherLoc="No"),workZip,'Entry Tab'!P357))</f>
        <v/>
      </c>
      <c r="P356" s="36" t="str">
        <f t="shared" si="63"/>
        <v/>
      </c>
      <c r="Q356" s="36" t="str">
        <f>IF('Entry Tab'!A357="","",IF(TRIM('Entry Tab'!E357)="","Subscriber",IF(OR(TRIM('Entry Tab'!E357)="Wife",TRIM('Entry Tab'!E357)="Husband"),"Spouse","Child")))</f>
        <v/>
      </c>
      <c r="R356" s="44" t="str">
        <f>IF(B356="","",IF('Entry Tab'!W357&lt;&gt;"",0,IF(Q356="Subscriber",1,IF(Q356="Spouse",1,0.01))))</f>
        <v/>
      </c>
      <c r="S356" s="44" t="str">
        <f t="shared" si="56"/>
        <v/>
      </c>
      <c r="T356" s="44" t="str">
        <f t="shared" si="57"/>
        <v/>
      </c>
      <c r="U356" s="113"/>
      <c r="V356" s="36" t="str">
        <f t="shared" si="64"/>
        <v/>
      </c>
      <c r="W356" s="36" t="str">
        <f>IF('Entry Tab'!A357="","",IF('Entry Tab'!X357&lt;&gt;"","Waive",IF(TRIM('Entry Tab'!E357)="","Subscriber",IF(OR(TRIM('Entry Tab'!E357)="Wife",TRIM('Entry Tab'!E357)="Husband"),"Spouse","Child"))))</f>
        <v/>
      </c>
      <c r="X356" s="44" t="str">
        <f t="shared" si="58"/>
        <v/>
      </c>
      <c r="Y356" s="44" t="str">
        <f t="shared" si="59"/>
        <v/>
      </c>
      <c r="Z356" s="44" t="str">
        <f t="shared" si="60"/>
        <v/>
      </c>
      <c r="AB356" s="36" t="str">
        <f t="shared" si="65"/>
        <v/>
      </c>
      <c r="AC356" s="36" t="str">
        <f>IF('Entry Tab'!A357="","",IF(TRIM('Entry Tab'!E357)="","Subscriber",IF(OR(TRIM('Entry Tab'!E357)="Wife",TRIM('Entry Tab'!E357)="Husband"),"Spouse","Child")))</f>
        <v/>
      </c>
      <c r="AD356" s="44" t="str">
        <f>IF(B356="","",IF('Entry Tab'!AC357="",0,1))</f>
        <v/>
      </c>
      <c r="AE356" s="44" t="str">
        <f t="shared" si="61"/>
        <v/>
      </c>
      <c r="AF356" s="44" t="str">
        <f>IF(AE356="","",IF(AC356&lt;&gt;"Subscriber","",IF('Entry Tab'!AC357="","0",AE356)))</f>
        <v/>
      </c>
    </row>
    <row r="357" spans="1:32" x14ac:dyDescent="0.2">
      <c r="A357" s="36" t="str">
        <f t="shared" si="62"/>
        <v/>
      </c>
      <c r="B357" s="36" t="str">
        <f>IF('Entry Tab'!A358="","",IF(TRIM('Entry Tab'!E358)="","Subscriber",IF(OR(TRIM('Entry Tab'!E358)="Wife",TRIM('Entry Tab'!E358)="Husband"),"Spouse","Child")))</f>
        <v/>
      </c>
      <c r="C357" s="85" t="str">
        <f>IF(TRIM('Entry Tab'!A358)="","",TRIM('Entry Tab'!A358))</f>
        <v/>
      </c>
      <c r="D357" s="85" t="str">
        <f>IF(TRIM('Entry Tab'!A358)="","",TRIM('Entry Tab'!B358))</f>
        <v/>
      </c>
      <c r="E357" s="69" t="str">
        <f>IF(B357="Subscriber",'Entry Tab'!L358,"")</f>
        <v/>
      </c>
      <c r="F357" s="86" t="str">
        <f>IF('Entry Tab'!F358="","",'Entry Tab'!F358)</f>
        <v/>
      </c>
      <c r="G357" s="85" t="str">
        <f>IF(TRIM('Entry Tab'!G358)="","",TRIM('Entry Tab'!G358))</f>
        <v/>
      </c>
      <c r="H357" s="36" t="str">
        <f>IF(TRIM('Entry Tab'!A358)="","",IF(B357&lt;&gt;"Subscriber","",IF(AND(B357="Subscriber",OR(TRIM('Entry Tab'!AO358)&lt;&gt;"",TRIM('Entry Tab'!AN358)&lt;&gt;"",TRIM('Entry Tab'!AP358)&lt;&gt;"")),$AP$1,"0")))</f>
        <v/>
      </c>
      <c r="I357" s="71" t="str">
        <f>IF(TRIM('Entry Tab'!A358)="","","N")</f>
        <v/>
      </c>
      <c r="J357" s="42" t="str">
        <f>IF(B357&lt;&gt;"Subscriber","",IF('Entry Tab'!W358="",'QRS Subscriber Census Converter'!T357,IF('Entry Tab'!W358="Spousal Coverage",8,IF('Entry Tab'!W358="Medicare",11,IF('Entry Tab'!W358="Health coverage through another job",9,IF(OR('Entry Tab'!W358="Do not want",'Entry Tab'!W358="Other (provide reason here)"),12,10))))))</f>
        <v/>
      </c>
      <c r="K357" s="42" t="str">
        <f>IF(TRIM('Entry Tab'!A358)="","",IF(B357&lt;&gt;"Subscriber","",IF(AND(B357="Subscriber",dental="No"),13,IF(TRIM('Entry Tab'!X358)&lt;&gt;"",IF('Entry Tab'!X358="Spousal Coverage",8,13),IF(Z357="","",Z357)))))</f>
        <v/>
      </c>
      <c r="L357" s="36" t="str">
        <f t="shared" si="55"/>
        <v/>
      </c>
      <c r="M357" s="36" t="str">
        <f>IF(B357&lt;&gt;"Subscriber","",IF(disability="No",0,IF(AND(B357="Subscriber",'Entry Tab'!AE358&lt;&gt;""),1,0)))</f>
        <v/>
      </c>
      <c r="N357" s="37" t="str">
        <f>IF(B357&lt;&gt;"Subscriber","",IF(AND(B357="Subscriber",otherLoc="No"),workZip,'Entry Tab'!P358))</f>
        <v/>
      </c>
      <c r="P357" s="36" t="str">
        <f t="shared" si="63"/>
        <v/>
      </c>
      <c r="Q357" s="36" t="str">
        <f>IF('Entry Tab'!A358="","",IF(TRIM('Entry Tab'!E358)="","Subscriber",IF(OR(TRIM('Entry Tab'!E358)="Wife",TRIM('Entry Tab'!E358)="Husband"),"Spouse","Child")))</f>
        <v/>
      </c>
      <c r="R357" s="44" t="str">
        <f>IF(B357="","",IF('Entry Tab'!W358&lt;&gt;"",0,IF(Q357="Subscriber",1,IF(Q357="Spouse",1,0.01))))</f>
        <v/>
      </c>
      <c r="S357" s="44" t="str">
        <f t="shared" si="56"/>
        <v/>
      </c>
      <c r="T357" s="44" t="str">
        <f t="shared" si="57"/>
        <v/>
      </c>
      <c r="U357" s="113"/>
      <c r="V357" s="36" t="str">
        <f t="shared" si="64"/>
        <v/>
      </c>
      <c r="W357" s="36" t="str">
        <f>IF('Entry Tab'!A358="","",IF('Entry Tab'!X358&lt;&gt;"","Waive",IF(TRIM('Entry Tab'!E358)="","Subscriber",IF(OR(TRIM('Entry Tab'!E358)="Wife",TRIM('Entry Tab'!E358)="Husband"),"Spouse","Child"))))</f>
        <v/>
      </c>
      <c r="X357" s="44" t="str">
        <f t="shared" si="58"/>
        <v/>
      </c>
      <c r="Y357" s="44" t="str">
        <f t="shared" si="59"/>
        <v/>
      </c>
      <c r="Z357" s="44" t="str">
        <f t="shared" si="60"/>
        <v/>
      </c>
      <c r="AB357" s="36" t="str">
        <f t="shared" si="65"/>
        <v/>
      </c>
      <c r="AC357" s="36" t="str">
        <f>IF('Entry Tab'!A358="","",IF(TRIM('Entry Tab'!E358)="","Subscriber",IF(OR(TRIM('Entry Tab'!E358)="Wife",TRIM('Entry Tab'!E358)="Husband"),"Spouse","Child")))</f>
        <v/>
      </c>
      <c r="AD357" s="44" t="str">
        <f>IF(B357="","",IF('Entry Tab'!AC358="",0,1))</f>
        <v/>
      </c>
      <c r="AE357" s="44" t="str">
        <f t="shared" si="61"/>
        <v/>
      </c>
      <c r="AF357" s="44" t="str">
        <f>IF(AE357="","",IF(AC357&lt;&gt;"Subscriber","",IF('Entry Tab'!AC358="","0",AE357)))</f>
        <v/>
      </c>
    </row>
    <row r="358" spans="1:32" x14ac:dyDescent="0.2">
      <c r="A358" s="36" t="str">
        <f t="shared" si="62"/>
        <v/>
      </c>
      <c r="B358" s="36" t="str">
        <f>IF('Entry Tab'!A359="","",IF(TRIM('Entry Tab'!E359)="","Subscriber",IF(OR(TRIM('Entry Tab'!E359)="Wife",TRIM('Entry Tab'!E359)="Husband"),"Spouse","Child")))</f>
        <v/>
      </c>
      <c r="C358" s="85" t="str">
        <f>IF(TRIM('Entry Tab'!A359)="","",TRIM('Entry Tab'!A359))</f>
        <v/>
      </c>
      <c r="D358" s="85" t="str">
        <f>IF(TRIM('Entry Tab'!A359)="","",TRIM('Entry Tab'!B359))</f>
        <v/>
      </c>
      <c r="E358" s="69" t="str">
        <f>IF(B358="Subscriber",'Entry Tab'!L359,"")</f>
        <v/>
      </c>
      <c r="F358" s="86" t="str">
        <f>IF('Entry Tab'!F359="","",'Entry Tab'!F359)</f>
        <v/>
      </c>
      <c r="G358" s="85" t="str">
        <f>IF(TRIM('Entry Tab'!G359)="","",TRIM('Entry Tab'!G359))</f>
        <v/>
      </c>
      <c r="H358" s="36" t="str">
        <f>IF(TRIM('Entry Tab'!A359)="","",IF(B358&lt;&gt;"Subscriber","",IF(AND(B358="Subscriber",OR(TRIM('Entry Tab'!AO359)&lt;&gt;"",TRIM('Entry Tab'!AN359)&lt;&gt;"",TRIM('Entry Tab'!AP359)&lt;&gt;"")),$AP$1,"0")))</f>
        <v/>
      </c>
      <c r="I358" s="71" t="str">
        <f>IF(TRIM('Entry Tab'!A359)="","","N")</f>
        <v/>
      </c>
      <c r="J358" s="42" t="str">
        <f>IF(B358&lt;&gt;"Subscriber","",IF('Entry Tab'!W359="",'QRS Subscriber Census Converter'!T358,IF('Entry Tab'!W359="Spousal Coverage",8,IF('Entry Tab'!W359="Medicare",11,IF('Entry Tab'!W359="Health coverage through another job",9,IF(OR('Entry Tab'!W359="Do not want",'Entry Tab'!W359="Other (provide reason here)"),12,10))))))</f>
        <v/>
      </c>
      <c r="K358" s="42" t="str">
        <f>IF(TRIM('Entry Tab'!A359)="","",IF(B358&lt;&gt;"Subscriber","",IF(AND(B358="Subscriber",dental="No"),13,IF(TRIM('Entry Tab'!X359)&lt;&gt;"",IF('Entry Tab'!X359="Spousal Coverage",8,13),IF(Z358="","",Z358)))))</f>
        <v/>
      </c>
      <c r="L358" s="36" t="str">
        <f t="shared" si="55"/>
        <v/>
      </c>
      <c r="M358" s="36" t="str">
        <f>IF(B358&lt;&gt;"Subscriber","",IF(disability="No",0,IF(AND(B358="Subscriber",'Entry Tab'!AE359&lt;&gt;""),1,0)))</f>
        <v/>
      </c>
      <c r="N358" s="37" t="str">
        <f>IF(B358&lt;&gt;"Subscriber","",IF(AND(B358="Subscriber",otherLoc="No"),workZip,'Entry Tab'!P359))</f>
        <v/>
      </c>
      <c r="P358" s="36" t="str">
        <f t="shared" si="63"/>
        <v/>
      </c>
      <c r="Q358" s="36" t="str">
        <f>IF('Entry Tab'!A359="","",IF(TRIM('Entry Tab'!E359)="","Subscriber",IF(OR(TRIM('Entry Tab'!E359)="Wife",TRIM('Entry Tab'!E359)="Husband"),"Spouse","Child")))</f>
        <v/>
      </c>
      <c r="R358" s="44" t="str">
        <f>IF(B358="","",IF('Entry Tab'!W359&lt;&gt;"",0,IF(Q358="Subscriber",1,IF(Q358="Spouse",1,0.01))))</f>
        <v/>
      </c>
      <c r="S358" s="44" t="str">
        <f t="shared" si="56"/>
        <v/>
      </c>
      <c r="T358" s="44" t="str">
        <f t="shared" si="57"/>
        <v/>
      </c>
      <c r="U358" s="113"/>
      <c r="V358" s="36" t="str">
        <f t="shared" si="64"/>
        <v/>
      </c>
      <c r="W358" s="36" t="str">
        <f>IF('Entry Tab'!A359="","",IF('Entry Tab'!X359&lt;&gt;"","Waive",IF(TRIM('Entry Tab'!E359)="","Subscriber",IF(OR(TRIM('Entry Tab'!E359)="Wife",TRIM('Entry Tab'!E359)="Husband"),"Spouse","Child"))))</f>
        <v/>
      </c>
      <c r="X358" s="44" t="str">
        <f t="shared" si="58"/>
        <v/>
      </c>
      <c r="Y358" s="44" t="str">
        <f t="shared" si="59"/>
        <v/>
      </c>
      <c r="Z358" s="44" t="str">
        <f t="shared" si="60"/>
        <v/>
      </c>
      <c r="AB358" s="36" t="str">
        <f t="shared" si="65"/>
        <v/>
      </c>
      <c r="AC358" s="36" t="str">
        <f>IF('Entry Tab'!A359="","",IF(TRIM('Entry Tab'!E359)="","Subscriber",IF(OR(TRIM('Entry Tab'!E359)="Wife",TRIM('Entry Tab'!E359)="Husband"),"Spouse","Child")))</f>
        <v/>
      </c>
      <c r="AD358" s="44" t="str">
        <f>IF(B358="","",IF('Entry Tab'!AC359="",0,1))</f>
        <v/>
      </c>
      <c r="AE358" s="44" t="str">
        <f t="shared" si="61"/>
        <v/>
      </c>
      <c r="AF358" s="44" t="str">
        <f>IF(AE358="","",IF(AC358&lt;&gt;"Subscriber","",IF('Entry Tab'!AC359="","0",AE358)))</f>
        <v/>
      </c>
    </row>
    <row r="359" spans="1:32" x14ac:dyDescent="0.2">
      <c r="A359" s="36" t="str">
        <f t="shared" si="62"/>
        <v/>
      </c>
      <c r="B359" s="36" t="str">
        <f>IF('Entry Tab'!A360="","",IF(TRIM('Entry Tab'!E360)="","Subscriber",IF(OR(TRIM('Entry Tab'!E360)="Wife",TRIM('Entry Tab'!E360)="Husband"),"Spouse","Child")))</f>
        <v/>
      </c>
      <c r="C359" s="85" t="str">
        <f>IF(TRIM('Entry Tab'!A360)="","",TRIM('Entry Tab'!A360))</f>
        <v/>
      </c>
      <c r="D359" s="85" t="str">
        <f>IF(TRIM('Entry Tab'!A360)="","",TRIM('Entry Tab'!B360))</f>
        <v/>
      </c>
      <c r="E359" s="69" t="str">
        <f>IF(B359="Subscriber",'Entry Tab'!L360,"")</f>
        <v/>
      </c>
      <c r="F359" s="86" t="str">
        <f>IF('Entry Tab'!F360="","",'Entry Tab'!F360)</f>
        <v/>
      </c>
      <c r="G359" s="85" t="str">
        <f>IF(TRIM('Entry Tab'!G360)="","",TRIM('Entry Tab'!G360))</f>
        <v/>
      </c>
      <c r="H359" s="36" t="str">
        <f>IF(TRIM('Entry Tab'!A360)="","",IF(B359&lt;&gt;"Subscriber","",IF(AND(B359="Subscriber",OR(TRIM('Entry Tab'!AO360)&lt;&gt;"",TRIM('Entry Tab'!AN360)&lt;&gt;"",TRIM('Entry Tab'!AP360)&lt;&gt;"")),$AP$1,"0")))</f>
        <v/>
      </c>
      <c r="I359" s="71" t="str">
        <f>IF(TRIM('Entry Tab'!A360)="","","N")</f>
        <v/>
      </c>
      <c r="J359" s="42" t="str">
        <f>IF(B359&lt;&gt;"Subscriber","",IF('Entry Tab'!W360="",'QRS Subscriber Census Converter'!T359,IF('Entry Tab'!W360="Spousal Coverage",8,IF('Entry Tab'!W360="Medicare",11,IF('Entry Tab'!W360="Health coverage through another job",9,IF(OR('Entry Tab'!W360="Do not want",'Entry Tab'!W360="Other (provide reason here)"),12,10))))))</f>
        <v/>
      </c>
      <c r="K359" s="42" t="str">
        <f>IF(TRIM('Entry Tab'!A360)="","",IF(B359&lt;&gt;"Subscriber","",IF(AND(B359="Subscriber",dental="No"),13,IF(TRIM('Entry Tab'!X360)&lt;&gt;"",IF('Entry Tab'!X360="Spousal Coverage",8,13),IF(Z359="","",Z359)))))</f>
        <v/>
      </c>
      <c r="L359" s="36" t="str">
        <f t="shared" si="55"/>
        <v/>
      </c>
      <c r="M359" s="36" t="str">
        <f>IF(B359&lt;&gt;"Subscriber","",IF(disability="No",0,IF(AND(B359="Subscriber",'Entry Tab'!AE360&lt;&gt;""),1,0)))</f>
        <v/>
      </c>
      <c r="N359" s="37" t="str">
        <f>IF(B359&lt;&gt;"Subscriber","",IF(AND(B359="Subscriber",otherLoc="No"),workZip,'Entry Tab'!P360))</f>
        <v/>
      </c>
      <c r="P359" s="36" t="str">
        <f t="shared" si="63"/>
        <v/>
      </c>
      <c r="Q359" s="36" t="str">
        <f>IF('Entry Tab'!A360="","",IF(TRIM('Entry Tab'!E360)="","Subscriber",IF(OR(TRIM('Entry Tab'!E360)="Wife",TRIM('Entry Tab'!E360)="Husband"),"Spouse","Child")))</f>
        <v/>
      </c>
      <c r="R359" s="44" t="str">
        <f>IF(B359="","",IF('Entry Tab'!W360&lt;&gt;"",0,IF(Q359="Subscriber",1,IF(Q359="Spouse",1,0.01))))</f>
        <v/>
      </c>
      <c r="S359" s="44" t="str">
        <f t="shared" si="56"/>
        <v/>
      </c>
      <c r="T359" s="44" t="str">
        <f t="shared" si="57"/>
        <v/>
      </c>
      <c r="U359" s="113"/>
      <c r="V359" s="36" t="str">
        <f t="shared" si="64"/>
        <v/>
      </c>
      <c r="W359" s="36" t="str">
        <f>IF('Entry Tab'!A360="","",IF('Entry Tab'!X360&lt;&gt;"","Waive",IF(TRIM('Entry Tab'!E360)="","Subscriber",IF(OR(TRIM('Entry Tab'!E360)="Wife",TRIM('Entry Tab'!E360)="Husband"),"Spouse","Child"))))</f>
        <v/>
      </c>
      <c r="X359" s="44" t="str">
        <f t="shared" si="58"/>
        <v/>
      </c>
      <c r="Y359" s="44" t="str">
        <f t="shared" si="59"/>
        <v/>
      </c>
      <c r="Z359" s="44" t="str">
        <f t="shared" si="60"/>
        <v/>
      </c>
      <c r="AB359" s="36" t="str">
        <f t="shared" si="65"/>
        <v/>
      </c>
      <c r="AC359" s="36" t="str">
        <f>IF('Entry Tab'!A360="","",IF(TRIM('Entry Tab'!E360)="","Subscriber",IF(OR(TRIM('Entry Tab'!E360)="Wife",TRIM('Entry Tab'!E360)="Husband"),"Spouse","Child")))</f>
        <v/>
      </c>
      <c r="AD359" s="44" t="str">
        <f>IF(B359="","",IF('Entry Tab'!AC360="",0,1))</f>
        <v/>
      </c>
      <c r="AE359" s="44" t="str">
        <f t="shared" si="61"/>
        <v/>
      </c>
      <c r="AF359" s="44" t="str">
        <f>IF(AE359="","",IF(AC359&lt;&gt;"Subscriber","",IF('Entry Tab'!AC360="","0",AE359)))</f>
        <v/>
      </c>
    </row>
    <row r="360" spans="1:32" x14ac:dyDescent="0.2">
      <c r="A360" s="36" t="str">
        <f t="shared" si="62"/>
        <v/>
      </c>
      <c r="B360" s="36" t="str">
        <f>IF('Entry Tab'!A361="","",IF(TRIM('Entry Tab'!E361)="","Subscriber",IF(OR(TRIM('Entry Tab'!E361)="Wife",TRIM('Entry Tab'!E361)="Husband"),"Spouse","Child")))</f>
        <v/>
      </c>
      <c r="C360" s="85" t="str">
        <f>IF(TRIM('Entry Tab'!A361)="","",TRIM('Entry Tab'!A361))</f>
        <v/>
      </c>
      <c r="D360" s="85" t="str">
        <f>IF(TRIM('Entry Tab'!A361)="","",TRIM('Entry Tab'!B361))</f>
        <v/>
      </c>
      <c r="E360" s="69" t="str">
        <f>IF(B360="Subscriber",'Entry Tab'!L361,"")</f>
        <v/>
      </c>
      <c r="F360" s="86" t="str">
        <f>IF('Entry Tab'!F361="","",'Entry Tab'!F361)</f>
        <v/>
      </c>
      <c r="G360" s="85" t="str">
        <f>IF(TRIM('Entry Tab'!G361)="","",TRIM('Entry Tab'!G361))</f>
        <v/>
      </c>
      <c r="H360" s="36" t="str">
        <f>IF(TRIM('Entry Tab'!A361)="","",IF(B360&lt;&gt;"Subscriber","",IF(AND(B360="Subscriber",OR(TRIM('Entry Tab'!AO361)&lt;&gt;"",TRIM('Entry Tab'!AN361)&lt;&gt;"",TRIM('Entry Tab'!AP361)&lt;&gt;"")),$AP$1,"0")))</f>
        <v/>
      </c>
      <c r="I360" s="71" t="str">
        <f>IF(TRIM('Entry Tab'!A361)="","","N")</f>
        <v/>
      </c>
      <c r="J360" s="42" t="str">
        <f>IF(B360&lt;&gt;"Subscriber","",IF('Entry Tab'!W361="",'QRS Subscriber Census Converter'!T360,IF('Entry Tab'!W361="Spousal Coverage",8,IF('Entry Tab'!W361="Medicare",11,IF('Entry Tab'!W361="Health coverage through another job",9,IF(OR('Entry Tab'!W361="Do not want",'Entry Tab'!W361="Other (provide reason here)"),12,10))))))</f>
        <v/>
      </c>
      <c r="K360" s="42" t="str">
        <f>IF(TRIM('Entry Tab'!A361)="","",IF(B360&lt;&gt;"Subscriber","",IF(AND(B360="Subscriber",dental="No"),13,IF(TRIM('Entry Tab'!X361)&lt;&gt;"",IF('Entry Tab'!X361="Spousal Coverage",8,13),IF(Z360="","",Z360)))))</f>
        <v/>
      </c>
      <c r="L360" s="36" t="str">
        <f t="shared" si="55"/>
        <v/>
      </c>
      <c r="M360" s="36" t="str">
        <f>IF(B360&lt;&gt;"Subscriber","",IF(disability="No",0,IF(AND(B360="Subscriber",'Entry Tab'!AE361&lt;&gt;""),1,0)))</f>
        <v/>
      </c>
      <c r="N360" s="37" t="str">
        <f>IF(B360&lt;&gt;"Subscriber","",IF(AND(B360="Subscriber",otherLoc="No"),workZip,'Entry Tab'!P361))</f>
        <v/>
      </c>
      <c r="P360" s="36" t="str">
        <f t="shared" si="63"/>
        <v/>
      </c>
      <c r="Q360" s="36" t="str">
        <f>IF('Entry Tab'!A361="","",IF(TRIM('Entry Tab'!E361)="","Subscriber",IF(OR(TRIM('Entry Tab'!E361)="Wife",TRIM('Entry Tab'!E361)="Husband"),"Spouse","Child")))</f>
        <v/>
      </c>
      <c r="R360" s="44" t="str">
        <f>IF(B360="","",IF('Entry Tab'!W361&lt;&gt;"",0,IF(Q360="Subscriber",1,IF(Q360="Spouse",1,0.01))))</f>
        <v/>
      </c>
      <c r="S360" s="44" t="str">
        <f t="shared" si="56"/>
        <v/>
      </c>
      <c r="T360" s="44" t="str">
        <f t="shared" si="57"/>
        <v/>
      </c>
      <c r="U360" s="113"/>
      <c r="V360" s="36" t="str">
        <f t="shared" si="64"/>
        <v/>
      </c>
      <c r="W360" s="36" t="str">
        <f>IF('Entry Tab'!A361="","",IF('Entry Tab'!X361&lt;&gt;"","Waive",IF(TRIM('Entry Tab'!E361)="","Subscriber",IF(OR(TRIM('Entry Tab'!E361)="Wife",TRIM('Entry Tab'!E361)="Husband"),"Spouse","Child"))))</f>
        <v/>
      </c>
      <c r="X360" s="44" t="str">
        <f t="shared" si="58"/>
        <v/>
      </c>
      <c r="Y360" s="44" t="str">
        <f t="shared" si="59"/>
        <v/>
      </c>
      <c r="Z360" s="44" t="str">
        <f t="shared" si="60"/>
        <v/>
      </c>
      <c r="AB360" s="36" t="str">
        <f t="shared" si="65"/>
        <v/>
      </c>
      <c r="AC360" s="36" t="str">
        <f>IF('Entry Tab'!A361="","",IF(TRIM('Entry Tab'!E361)="","Subscriber",IF(OR(TRIM('Entry Tab'!E361)="Wife",TRIM('Entry Tab'!E361)="Husband"),"Spouse","Child")))</f>
        <v/>
      </c>
      <c r="AD360" s="44" t="str">
        <f>IF(B360="","",IF('Entry Tab'!AC361="",0,1))</f>
        <v/>
      </c>
      <c r="AE360" s="44" t="str">
        <f t="shared" si="61"/>
        <v/>
      </c>
      <c r="AF360" s="44" t="str">
        <f>IF(AE360="","",IF(AC360&lt;&gt;"Subscriber","",IF('Entry Tab'!AC361="","0",AE360)))</f>
        <v/>
      </c>
    </row>
    <row r="361" spans="1:32" x14ac:dyDescent="0.2">
      <c r="A361" s="36" t="str">
        <f t="shared" si="62"/>
        <v/>
      </c>
      <c r="B361" s="36" t="str">
        <f>IF('Entry Tab'!A362="","",IF(TRIM('Entry Tab'!E362)="","Subscriber",IF(OR(TRIM('Entry Tab'!E362)="Wife",TRIM('Entry Tab'!E362)="Husband"),"Spouse","Child")))</f>
        <v/>
      </c>
      <c r="C361" s="85" t="str">
        <f>IF(TRIM('Entry Tab'!A362)="","",TRIM('Entry Tab'!A362))</f>
        <v/>
      </c>
      <c r="D361" s="85" t="str">
        <f>IF(TRIM('Entry Tab'!A362)="","",TRIM('Entry Tab'!B362))</f>
        <v/>
      </c>
      <c r="E361" s="69" t="str">
        <f>IF(B361="Subscriber",'Entry Tab'!L362,"")</f>
        <v/>
      </c>
      <c r="F361" s="86" t="str">
        <f>IF('Entry Tab'!F362="","",'Entry Tab'!F362)</f>
        <v/>
      </c>
      <c r="G361" s="85" t="str">
        <f>IF(TRIM('Entry Tab'!G362)="","",TRIM('Entry Tab'!G362))</f>
        <v/>
      </c>
      <c r="H361" s="36" t="str">
        <f>IF(TRIM('Entry Tab'!A362)="","",IF(B361&lt;&gt;"Subscriber","",IF(AND(B361="Subscriber",OR(TRIM('Entry Tab'!AO362)&lt;&gt;"",TRIM('Entry Tab'!AN362)&lt;&gt;"",TRIM('Entry Tab'!AP362)&lt;&gt;"")),$AP$1,"0")))</f>
        <v/>
      </c>
      <c r="I361" s="71" t="str">
        <f>IF(TRIM('Entry Tab'!A362)="","","N")</f>
        <v/>
      </c>
      <c r="J361" s="42" t="str">
        <f>IF(B361&lt;&gt;"Subscriber","",IF('Entry Tab'!W362="",'QRS Subscriber Census Converter'!T361,IF('Entry Tab'!W362="Spousal Coverage",8,IF('Entry Tab'!W362="Medicare",11,IF('Entry Tab'!W362="Health coverage through another job",9,IF(OR('Entry Tab'!W362="Do not want",'Entry Tab'!W362="Other (provide reason here)"),12,10))))))</f>
        <v/>
      </c>
      <c r="K361" s="42" t="str">
        <f>IF(TRIM('Entry Tab'!A362)="","",IF(B361&lt;&gt;"Subscriber","",IF(AND(B361="Subscriber",dental="No"),13,IF(TRIM('Entry Tab'!X362)&lt;&gt;"",IF('Entry Tab'!X362="Spousal Coverage",8,13),IF(Z361="","",Z361)))))</f>
        <v/>
      </c>
      <c r="L361" s="36" t="str">
        <f t="shared" si="55"/>
        <v/>
      </c>
      <c r="M361" s="36" t="str">
        <f>IF(B361&lt;&gt;"Subscriber","",IF(disability="No",0,IF(AND(B361="Subscriber",'Entry Tab'!AE362&lt;&gt;""),1,0)))</f>
        <v/>
      </c>
      <c r="N361" s="37" t="str">
        <f>IF(B361&lt;&gt;"Subscriber","",IF(AND(B361="Subscriber",otherLoc="No"),workZip,'Entry Tab'!P362))</f>
        <v/>
      </c>
      <c r="P361" s="36" t="str">
        <f t="shared" si="63"/>
        <v/>
      </c>
      <c r="Q361" s="36" t="str">
        <f>IF('Entry Tab'!A362="","",IF(TRIM('Entry Tab'!E362)="","Subscriber",IF(OR(TRIM('Entry Tab'!E362)="Wife",TRIM('Entry Tab'!E362)="Husband"),"Spouse","Child")))</f>
        <v/>
      </c>
      <c r="R361" s="44" t="str">
        <f>IF(B361="","",IF('Entry Tab'!W362&lt;&gt;"",0,IF(Q361="Subscriber",1,IF(Q361="Spouse",1,0.01))))</f>
        <v/>
      </c>
      <c r="S361" s="44" t="str">
        <f t="shared" si="56"/>
        <v/>
      </c>
      <c r="T361" s="44" t="str">
        <f t="shared" si="57"/>
        <v/>
      </c>
      <c r="U361" s="113"/>
      <c r="V361" s="36" t="str">
        <f t="shared" si="64"/>
        <v/>
      </c>
      <c r="W361" s="36" t="str">
        <f>IF('Entry Tab'!A362="","",IF('Entry Tab'!X362&lt;&gt;"","Waive",IF(TRIM('Entry Tab'!E362)="","Subscriber",IF(OR(TRIM('Entry Tab'!E362)="Wife",TRIM('Entry Tab'!E362)="Husband"),"Spouse","Child"))))</f>
        <v/>
      </c>
      <c r="X361" s="44" t="str">
        <f t="shared" si="58"/>
        <v/>
      </c>
      <c r="Y361" s="44" t="str">
        <f t="shared" si="59"/>
        <v/>
      </c>
      <c r="Z361" s="44" t="str">
        <f t="shared" si="60"/>
        <v/>
      </c>
      <c r="AB361" s="36" t="str">
        <f t="shared" si="65"/>
        <v/>
      </c>
      <c r="AC361" s="36" t="str">
        <f>IF('Entry Tab'!A362="","",IF(TRIM('Entry Tab'!E362)="","Subscriber",IF(OR(TRIM('Entry Tab'!E362)="Wife",TRIM('Entry Tab'!E362)="Husband"),"Spouse","Child")))</f>
        <v/>
      </c>
      <c r="AD361" s="44" t="str">
        <f>IF(B361="","",IF('Entry Tab'!AC362="",0,1))</f>
        <v/>
      </c>
      <c r="AE361" s="44" t="str">
        <f t="shared" si="61"/>
        <v/>
      </c>
      <c r="AF361" s="44" t="str">
        <f>IF(AE361="","",IF(AC361&lt;&gt;"Subscriber","",IF('Entry Tab'!AC362="","0",AE361)))</f>
        <v/>
      </c>
    </row>
    <row r="362" spans="1:32" x14ac:dyDescent="0.2">
      <c r="A362" s="36" t="str">
        <f t="shared" si="62"/>
        <v/>
      </c>
      <c r="B362" s="36" t="str">
        <f>IF('Entry Tab'!A363="","",IF(TRIM('Entry Tab'!E363)="","Subscriber",IF(OR(TRIM('Entry Tab'!E363)="Wife",TRIM('Entry Tab'!E363)="Husband"),"Spouse","Child")))</f>
        <v/>
      </c>
      <c r="C362" s="85" t="str">
        <f>IF(TRIM('Entry Tab'!A363)="","",TRIM('Entry Tab'!A363))</f>
        <v/>
      </c>
      <c r="D362" s="85" t="str">
        <f>IF(TRIM('Entry Tab'!A363)="","",TRIM('Entry Tab'!B363))</f>
        <v/>
      </c>
      <c r="E362" s="69" t="str">
        <f>IF(B362="Subscriber",'Entry Tab'!L363,"")</f>
        <v/>
      </c>
      <c r="F362" s="86" t="str">
        <f>IF('Entry Tab'!F363="","",'Entry Tab'!F363)</f>
        <v/>
      </c>
      <c r="G362" s="85" t="str">
        <f>IF(TRIM('Entry Tab'!G363)="","",TRIM('Entry Tab'!G363))</f>
        <v/>
      </c>
      <c r="H362" s="36" t="str">
        <f>IF(TRIM('Entry Tab'!A363)="","",IF(B362&lt;&gt;"Subscriber","",IF(AND(B362="Subscriber",OR(TRIM('Entry Tab'!AO363)&lt;&gt;"",TRIM('Entry Tab'!AN363)&lt;&gt;"",TRIM('Entry Tab'!AP363)&lt;&gt;"")),$AP$1,"0")))</f>
        <v/>
      </c>
      <c r="I362" s="71" t="str">
        <f>IF(TRIM('Entry Tab'!A363)="","","N")</f>
        <v/>
      </c>
      <c r="J362" s="42" t="str">
        <f>IF(B362&lt;&gt;"Subscriber","",IF('Entry Tab'!W363="",'QRS Subscriber Census Converter'!T362,IF('Entry Tab'!W363="Spousal Coverage",8,IF('Entry Tab'!W363="Medicare",11,IF('Entry Tab'!W363="Health coverage through another job",9,IF(OR('Entry Tab'!W363="Do not want",'Entry Tab'!W363="Other (provide reason here)"),12,10))))))</f>
        <v/>
      </c>
      <c r="K362" s="42" t="str">
        <f>IF(TRIM('Entry Tab'!A363)="","",IF(B362&lt;&gt;"Subscriber","",IF(AND(B362="Subscriber",dental="No"),13,IF(TRIM('Entry Tab'!X363)&lt;&gt;"",IF('Entry Tab'!X363="Spousal Coverage",8,13),IF(Z362="","",Z362)))))</f>
        <v/>
      </c>
      <c r="L362" s="36" t="str">
        <f t="shared" si="55"/>
        <v/>
      </c>
      <c r="M362" s="36" t="str">
        <f>IF(B362&lt;&gt;"Subscriber","",IF(disability="No",0,IF(AND(B362="Subscriber",'Entry Tab'!AE363&lt;&gt;""),1,0)))</f>
        <v/>
      </c>
      <c r="N362" s="37" t="str">
        <f>IF(B362&lt;&gt;"Subscriber","",IF(AND(B362="Subscriber",otherLoc="No"),workZip,'Entry Tab'!P363))</f>
        <v/>
      </c>
      <c r="P362" s="36" t="str">
        <f t="shared" si="63"/>
        <v/>
      </c>
      <c r="Q362" s="36" t="str">
        <f>IF('Entry Tab'!A363="","",IF(TRIM('Entry Tab'!E363)="","Subscriber",IF(OR(TRIM('Entry Tab'!E363)="Wife",TRIM('Entry Tab'!E363)="Husband"),"Spouse","Child")))</f>
        <v/>
      </c>
      <c r="R362" s="44" t="str">
        <f>IF(B362="","",IF('Entry Tab'!W363&lt;&gt;"",0,IF(Q362="Subscriber",1,IF(Q362="Spouse",1,0.01))))</f>
        <v/>
      </c>
      <c r="S362" s="44" t="str">
        <f t="shared" si="56"/>
        <v/>
      </c>
      <c r="T362" s="44" t="str">
        <f t="shared" si="57"/>
        <v/>
      </c>
      <c r="U362" s="113"/>
      <c r="V362" s="36" t="str">
        <f t="shared" si="64"/>
        <v/>
      </c>
      <c r="W362" s="36" t="str">
        <f>IF('Entry Tab'!A363="","",IF('Entry Tab'!X363&lt;&gt;"","Waive",IF(TRIM('Entry Tab'!E363)="","Subscriber",IF(OR(TRIM('Entry Tab'!E363)="Wife",TRIM('Entry Tab'!E363)="Husband"),"Spouse","Child"))))</f>
        <v/>
      </c>
      <c r="X362" s="44" t="str">
        <f t="shared" si="58"/>
        <v/>
      </c>
      <c r="Y362" s="44" t="str">
        <f t="shared" si="59"/>
        <v/>
      </c>
      <c r="Z362" s="44" t="str">
        <f t="shared" si="60"/>
        <v/>
      </c>
      <c r="AB362" s="36" t="str">
        <f t="shared" si="65"/>
        <v/>
      </c>
      <c r="AC362" s="36" t="str">
        <f>IF('Entry Tab'!A363="","",IF(TRIM('Entry Tab'!E363)="","Subscriber",IF(OR(TRIM('Entry Tab'!E363)="Wife",TRIM('Entry Tab'!E363)="Husband"),"Spouse","Child")))</f>
        <v/>
      </c>
      <c r="AD362" s="44" t="str">
        <f>IF(B362="","",IF('Entry Tab'!AC363="",0,1))</f>
        <v/>
      </c>
      <c r="AE362" s="44" t="str">
        <f t="shared" si="61"/>
        <v/>
      </c>
      <c r="AF362" s="44" t="str">
        <f>IF(AE362="","",IF(AC362&lt;&gt;"Subscriber","",IF('Entry Tab'!AC363="","0",AE362)))</f>
        <v/>
      </c>
    </row>
    <row r="363" spans="1:32" x14ac:dyDescent="0.2">
      <c r="A363" s="36" t="str">
        <f t="shared" si="62"/>
        <v/>
      </c>
      <c r="B363" s="36" t="str">
        <f>IF('Entry Tab'!A364="","",IF(TRIM('Entry Tab'!E364)="","Subscriber",IF(OR(TRIM('Entry Tab'!E364)="Wife",TRIM('Entry Tab'!E364)="Husband"),"Spouse","Child")))</f>
        <v/>
      </c>
      <c r="C363" s="85" t="str">
        <f>IF(TRIM('Entry Tab'!A364)="","",TRIM('Entry Tab'!A364))</f>
        <v/>
      </c>
      <c r="D363" s="85" t="str">
        <f>IF(TRIM('Entry Tab'!A364)="","",TRIM('Entry Tab'!B364))</f>
        <v/>
      </c>
      <c r="E363" s="69" t="str">
        <f>IF(B363="Subscriber",'Entry Tab'!L364,"")</f>
        <v/>
      </c>
      <c r="F363" s="86" t="str">
        <f>IF('Entry Tab'!F364="","",'Entry Tab'!F364)</f>
        <v/>
      </c>
      <c r="G363" s="85" t="str">
        <f>IF(TRIM('Entry Tab'!G364)="","",TRIM('Entry Tab'!G364))</f>
        <v/>
      </c>
      <c r="H363" s="36" t="str">
        <f>IF(TRIM('Entry Tab'!A364)="","",IF(B363&lt;&gt;"Subscriber","",IF(AND(B363="Subscriber",OR(TRIM('Entry Tab'!AO364)&lt;&gt;"",TRIM('Entry Tab'!AN364)&lt;&gt;"",TRIM('Entry Tab'!AP364)&lt;&gt;"")),$AP$1,"0")))</f>
        <v/>
      </c>
      <c r="I363" s="71" t="str">
        <f>IF(TRIM('Entry Tab'!A364)="","","N")</f>
        <v/>
      </c>
      <c r="J363" s="42" t="str">
        <f>IF(B363&lt;&gt;"Subscriber","",IF('Entry Tab'!W364="",'QRS Subscriber Census Converter'!T363,IF('Entry Tab'!W364="Spousal Coverage",8,IF('Entry Tab'!W364="Medicare",11,IF('Entry Tab'!W364="Health coverage through another job",9,IF(OR('Entry Tab'!W364="Do not want",'Entry Tab'!W364="Other (provide reason here)"),12,10))))))</f>
        <v/>
      </c>
      <c r="K363" s="42" t="str">
        <f>IF(TRIM('Entry Tab'!A364)="","",IF(B363&lt;&gt;"Subscriber","",IF(AND(B363="Subscriber",dental="No"),13,IF(TRIM('Entry Tab'!X364)&lt;&gt;"",IF('Entry Tab'!X364="Spousal Coverage",8,13),IF(Z363="","",Z363)))))</f>
        <v/>
      </c>
      <c r="L363" s="36" t="str">
        <f t="shared" si="55"/>
        <v/>
      </c>
      <c r="M363" s="36" t="str">
        <f>IF(B363&lt;&gt;"Subscriber","",IF(disability="No",0,IF(AND(B363="Subscriber",'Entry Tab'!AE364&lt;&gt;""),1,0)))</f>
        <v/>
      </c>
      <c r="N363" s="37" t="str">
        <f>IF(B363&lt;&gt;"Subscriber","",IF(AND(B363="Subscriber",otherLoc="No"),workZip,'Entry Tab'!P364))</f>
        <v/>
      </c>
      <c r="P363" s="36" t="str">
        <f t="shared" si="63"/>
        <v/>
      </c>
      <c r="Q363" s="36" t="str">
        <f>IF('Entry Tab'!A364="","",IF(TRIM('Entry Tab'!E364)="","Subscriber",IF(OR(TRIM('Entry Tab'!E364)="Wife",TRIM('Entry Tab'!E364)="Husband"),"Spouse","Child")))</f>
        <v/>
      </c>
      <c r="R363" s="44" t="str">
        <f>IF(B363="","",IF('Entry Tab'!W364&lt;&gt;"",0,IF(Q363="Subscriber",1,IF(Q363="Spouse",1,0.01))))</f>
        <v/>
      </c>
      <c r="S363" s="44" t="str">
        <f t="shared" si="56"/>
        <v/>
      </c>
      <c r="T363" s="44" t="str">
        <f t="shared" si="57"/>
        <v/>
      </c>
      <c r="U363" s="113"/>
      <c r="V363" s="36" t="str">
        <f t="shared" si="64"/>
        <v/>
      </c>
      <c r="W363" s="36" t="str">
        <f>IF('Entry Tab'!A364="","",IF('Entry Tab'!X364&lt;&gt;"","Waive",IF(TRIM('Entry Tab'!E364)="","Subscriber",IF(OR(TRIM('Entry Tab'!E364)="Wife",TRIM('Entry Tab'!E364)="Husband"),"Spouse","Child"))))</f>
        <v/>
      </c>
      <c r="X363" s="44" t="str">
        <f t="shared" si="58"/>
        <v/>
      </c>
      <c r="Y363" s="44" t="str">
        <f t="shared" si="59"/>
        <v/>
      </c>
      <c r="Z363" s="44" t="str">
        <f t="shared" si="60"/>
        <v/>
      </c>
      <c r="AB363" s="36" t="str">
        <f t="shared" si="65"/>
        <v/>
      </c>
      <c r="AC363" s="36" t="str">
        <f>IF('Entry Tab'!A364="","",IF(TRIM('Entry Tab'!E364)="","Subscriber",IF(OR(TRIM('Entry Tab'!E364)="Wife",TRIM('Entry Tab'!E364)="Husband"),"Spouse","Child")))</f>
        <v/>
      </c>
      <c r="AD363" s="44" t="str">
        <f>IF(B363="","",IF('Entry Tab'!AC364="",0,1))</f>
        <v/>
      </c>
      <c r="AE363" s="44" t="str">
        <f t="shared" si="61"/>
        <v/>
      </c>
      <c r="AF363" s="44" t="str">
        <f>IF(AE363="","",IF(AC363&lt;&gt;"Subscriber","",IF('Entry Tab'!AC364="","0",AE363)))</f>
        <v/>
      </c>
    </row>
    <row r="364" spans="1:32" x14ac:dyDescent="0.2">
      <c r="A364" s="36" t="str">
        <f t="shared" si="62"/>
        <v/>
      </c>
      <c r="B364" s="36" t="str">
        <f>IF('Entry Tab'!A365="","",IF(TRIM('Entry Tab'!E365)="","Subscriber",IF(OR(TRIM('Entry Tab'!E365)="Wife",TRIM('Entry Tab'!E365)="Husband"),"Spouse","Child")))</f>
        <v/>
      </c>
      <c r="C364" s="85" t="str">
        <f>IF(TRIM('Entry Tab'!A365)="","",TRIM('Entry Tab'!A365))</f>
        <v/>
      </c>
      <c r="D364" s="85" t="str">
        <f>IF(TRIM('Entry Tab'!A365)="","",TRIM('Entry Tab'!B365))</f>
        <v/>
      </c>
      <c r="E364" s="69" t="str">
        <f>IF(B364="Subscriber",'Entry Tab'!L365,"")</f>
        <v/>
      </c>
      <c r="F364" s="86" t="str">
        <f>IF('Entry Tab'!F365="","",'Entry Tab'!F365)</f>
        <v/>
      </c>
      <c r="G364" s="85" t="str">
        <f>IF(TRIM('Entry Tab'!G365)="","",TRIM('Entry Tab'!G365))</f>
        <v/>
      </c>
      <c r="H364" s="36" t="str">
        <f>IF(TRIM('Entry Tab'!A365)="","",IF(B364&lt;&gt;"Subscriber","",IF(AND(B364="Subscriber",OR(TRIM('Entry Tab'!AO365)&lt;&gt;"",TRIM('Entry Tab'!AN365)&lt;&gt;"",TRIM('Entry Tab'!AP365)&lt;&gt;"")),$AP$1,"0")))</f>
        <v/>
      </c>
      <c r="I364" s="71" t="str">
        <f>IF(TRIM('Entry Tab'!A365)="","","N")</f>
        <v/>
      </c>
      <c r="J364" s="42" t="str">
        <f>IF(B364&lt;&gt;"Subscriber","",IF('Entry Tab'!W365="",'QRS Subscriber Census Converter'!T364,IF('Entry Tab'!W365="Spousal Coverage",8,IF('Entry Tab'!W365="Medicare",11,IF('Entry Tab'!W365="Health coverage through another job",9,IF(OR('Entry Tab'!W365="Do not want",'Entry Tab'!W365="Other (provide reason here)"),12,10))))))</f>
        <v/>
      </c>
      <c r="K364" s="42" t="str">
        <f>IF(TRIM('Entry Tab'!A365)="","",IF(B364&lt;&gt;"Subscriber","",IF(AND(B364="Subscriber",dental="No"),13,IF(TRIM('Entry Tab'!X365)&lt;&gt;"",IF('Entry Tab'!X365="Spousal Coverage",8,13),IF(Z364="","",Z364)))))</f>
        <v/>
      </c>
      <c r="L364" s="36" t="str">
        <f t="shared" si="55"/>
        <v/>
      </c>
      <c r="M364" s="36" t="str">
        <f>IF(B364&lt;&gt;"Subscriber","",IF(disability="No",0,IF(AND(B364="Subscriber",'Entry Tab'!AE365&lt;&gt;""),1,0)))</f>
        <v/>
      </c>
      <c r="N364" s="37" t="str">
        <f>IF(B364&lt;&gt;"Subscriber","",IF(AND(B364="Subscriber",otherLoc="No"),workZip,'Entry Tab'!P365))</f>
        <v/>
      </c>
      <c r="P364" s="36" t="str">
        <f t="shared" si="63"/>
        <v/>
      </c>
      <c r="Q364" s="36" t="str">
        <f>IF('Entry Tab'!A365="","",IF(TRIM('Entry Tab'!E365)="","Subscriber",IF(OR(TRIM('Entry Tab'!E365)="Wife",TRIM('Entry Tab'!E365)="Husband"),"Spouse","Child")))</f>
        <v/>
      </c>
      <c r="R364" s="44" t="str">
        <f>IF(B364="","",IF('Entry Tab'!W365&lt;&gt;"",0,IF(Q364="Subscriber",1,IF(Q364="Spouse",1,0.01))))</f>
        <v/>
      </c>
      <c r="S364" s="44" t="str">
        <f t="shared" si="56"/>
        <v/>
      </c>
      <c r="T364" s="44" t="str">
        <f t="shared" si="57"/>
        <v/>
      </c>
      <c r="U364" s="113"/>
      <c r="V364" s="36" t="str">
        <f t="shared" si="64"/>
        <v/>
      </c>
      <c r="W364" s="36" t="str">
        <f>IF('Entry Tab'!A365="","",IF('Entry Tab'!X365&lt;&gt;"","Waive",IF(TRIM('Entry Tab'!E365)="","Subscriber",IF(OR(TRIM('Entry Tab'!E365)="Wife",TRIM('Entry Tab'!E365)="Husband"),"Spouse","Child"))))</f>
        <v/>
      </c>
      <c r="X364" s="44" t="str">
        <f t="shared" si="58"/>
        <v/>
      </c>
      <c r="Y364" s="44" t="str">
        <f t="shared" si="59"/>
        <v/>
      </c>
      <c r="Z364" s="44" t="str">
        <f t="shared" si="60"/>
        <v/>
      </c>
      <c r="AB364" s="36" t="str">
        <f t="shared" si="65"/>
        <v/>
      </c>
      <c r="AC364" s="36" t="str">
        <f>IF('Entry Tab'!A365="","",IF(TRIM('Entry Tab'!E365)="","Subscriber",IF(OR(TRIM('Entry Tab'!E365)="Wife",TRIM('Entry Tab'!E365)="Husband"),"Spouse","Child")))</f>
        <v/>
      </c>
      <c r="AD364" s="44" t="str">
        <f>IF(B364="","",IF('Entry Tab'!AC365="",0,1))</f>
        <v/>
      </c>
      <c r="AE364" s="44" t="str">
        <f t="shared" si="61"/>
        <v/>
      </c>
      <c r="AF364" s="44" t="str">
        <f>IF(AE364="","",IF(AC364&lt;&gt;"Subscriber","",IF('Entry Tab'!AC365="","0",AE364)))</f>
        <v/>
      </c>
    </row>
    <row r="365" spans="1:32" x14ac:dyDescent="0.2">
      <c r="A365" s="36" t="str">
        <f t="shared" si="62"/>
        <v/>
      </c>
      <c r="B365" s="36" t="str">
        <f>IF('Entry Tab'!A366="","",IF(TRIM('Entry Tab'!E366)="","Subscriber",IF(OR(TRIM('Entry Tab'!E366)="Wife",TRIM('Entry Tab'!E366)="Husband"),"Spouse","Child")))</f>
        <v/>
      </c>
      <c r="C365" s="85" t="str">
        <f>IF(TRIM('Entry Tab'!A366)="","",TRIM('Entry Tab'!A366))</f>
        <v/>
      </c>
      <c r="D365" s="85" t="str">
        <f>IF(TRIM('Entry Tab'!A366)="","",TRIM('Entry Tab'!B366))</f>
        <v/>
      </c>
      <c r="E365" s="69" t="str">
        <f>IF(B365="Subscriber",'Entry Tab'!L366,"")</f>
        <v/>
      </c>
      <c r="F365" s="86" t="str">
        <f>IF('Entry Tab'!F366="","",'Entry Tab'!F366)</f>
        <v/>
      </c>
      <c r="G365" s="85" t="str">
        <f>IF(TRIM('Entry Tab'!G366)="","",TRIM('Entry Tab'!G366))</f>
        <v/>
      </c>
      <c r="H365" s="36" t="str">
        <f>IF(TRIM('Entry Tab'!A366)="","",IF(B365&lt;&gt;"Subscriber","",IF(AND(B365="Subscriber",OR(TRIM('Entry Tab'!AO366)&lt;&gt;"",TRIM('Entry Tab'!AN366)&lt;&gt;"",TRIM('Entry Tab'!AP366)&lt;&gt;"")),$AP$1,"0")))</f>
        <v/>
      </c>
      <c r="I365" s="71" t="str">
        <f>IF(TRIM('Entry Tab'!A366)="","","N")</f>
        <v/>
      </c>
      <c r="J365" s="42" t="str">
        <f>IF(B365&lt;&gt;"Subscriber","",IF('Entry Tab'!W366="",'QRS Subscriber Census Converter'!T365,IF('Entry Tab'!W366="Spousal Coverage",8,IF('Entry Tab'!W366="Medicare",11,IF('Entry Tab'!W366="Health coverage through another job",9,IF(OR('Entry Tab'!W366="Do not want",'Entry Tab'!W366="Other (provide reason here)"),12,10))))))</f>
        <v/>
      </c>
      <c r="K365" s="42" t="str">
        <f>IF(TRIM('Entry Tab'!A366)="","",IF(B365&lt;&gt;"Subscriber","",IF(AND(B365="Subscriber",dental="No"),13,IF(TRIM('Entry Tab'!X366)&lt;&gt;"",IF('Entry Tab'!X366="Spousal Coverage",8,13),IF(Z365="","",Z365)))))</f>
        <v/>
      </c>
      <c r="L365" s="36" t="str">
        <f t="shared" si="55"/>
        <v/>
      </c>
      <c r="M365" s="36" t="str">
        <f>IF(B365&lt;&gt;"Subscriber","",IF(disability="No",0,IF(AND(B365="Subscriber",'Entry Tab'!AE366&lt;&gt;""),1,0)))</f>
        <v/>
      </c>
      <c r="N365" s="37" t="str">
        <f>IF(B365&lt;&gt;"Subscriber","",IF(AND(B365="Subscriber",otherLoc="No"),workZip,'Entry Tab'!P366))</f>
        <v/>
      </c>
      <c r="P365" s="36" t="str">
        <f t="shared" si="63"/>
        <v/>
      </c>
      <c r="Q365" s="36" t="str">
        <f>IF('Entry Tab'!A366="","",IF(TRIM('Entry Tab'!E366)="","Subscriber",IF(OR(TRIM('Entry Tab'!E366)="Wife",TRIM('Entry Tab'!E366)="Husband"),"Spouse","Child")))</f>
        <v/>
      </c>
      <c r="R365" s="44" t="str">
        <f>IF(B365="","",IF('Entry Tab'!W366&lt;&gt;"",0,IF(Q365="Subscriber",1,IF(Q365="Spouse",1,0.01))))</f>
        <v/>
      </c>
      <c r="S365" s="44" t="str">
        <f t="shared" si="56"/>
        <v/>
      </c>
      <c r="T365" s="44" t="str">
        <f t="shared" si="57"/>
        <v/>
      </c>
      <c r="U365" s="113"/>
      <c r="V365" s="36" t="str">
        <f t="shared" si="64"/>
        <v/>
      </c>
      <c r="W365" s="36" t="str">
        <f>IF('Entry Tab'!A366="","",IF('Entry Tab'!X366&lt;&gt;"","Waive",IF(TRIM('Entry Tab'!E366)="","Subscriber",IF(OR(TRIM('Entry Tab'!E366)="Wife",TRIM('Entry Tab'!E366)="Husband"),"Spouse","Child"))))</f>
        <v/>
      </c>
      <c r="X365" s="44" t="str">
        <f t="shared" si="58"/>
        <v/>
      </c>
      <c r="Y365" s="44" t="str">
        <f t="shared" si="59"/>
        <v/>
      </c>
      <c r="Z365" s="44" t="str">
        <f t="shared" si="60"/>
        <v/>
      </c>
      <c r="AB365" s="36" t="str">
        <f t="shared" si="65"/>
        <v/>
      </c>
      <c r="AC365" s="36" t="str">
        <f>IF('Entry Tab'!A366="","",IF(TRIM('Entry Tab'!E366)="","Subscriber",IF(OR(TRIM('Entry Tab'!E366)="Wife",TRIM('Entry Tab'!E366)="Husband"),"Spouse","Child")))</f>
        <v/>
      </c>
      <c r="AD365" s="44" t="str">
        <f>IF(B365="","",IF('Entry Tab'!AC366="",0,1))</f>
        <v/>
      </c>
      <c r="AE365" s="44" t="str">
        <f t="shared" si="61"/>
        <v/>
      </c>
      <c r="AF365" s="44" t="str">
        <f>IF(AE365="","",IF(AC365&lt;&gt;"Subscriber","",IF('Entry Tab'!AC366="","0",AE365)))</f>
        <v/>
      </c>
    </row>
    <row r="366" spans="1:32" x14ac:dyDescent="0.2">
      <c r="A366" s="36" t="str">
        <f t="shared" si="62"/>
        <v/>
      </c>
      <c r="B366" s="36" t="str">
        <f>IF('Entry Tab'!A367="","",IF(TRIM('Entry Tab'!E367)="","Subscriber",IF(OR(TRIM('Entry Tab'!E367)="Wife",TRIM('Entry Tab'!E367)="Husband"),"Spouse","Child")))</f>
        <v/>
      </c>
      <c r="C366" s="85" t="str">
        <f>IF(TRIM('Entry Tab'!A367)="","",TRIM('Entry Tab'!A367))</f>
        <v/>
      </c>
      <c r="D366" s="85" t="str">
        <f>IF(TRIM('Entry Tab'!A367)="","",TRIM('Entry Tab'!B367))</f>
        <v/>
      </c>
      <c r="E366" s="69" t="str">
        <f>IF(B366="Subscriber",'Entry Tab'!L367,"")</f>
        <v/>
      </c>
      <c r="F366" s="86" t="str">
        <f>IF('Entry Tab'!F367="","",'Entry Tab'!F367)</f>
        <v/>
      </c>
      <c r="G366" s="85" t="str">
        <f>IF(TRIM('Entry Tab'!G367)="","",TRIM('Entry Tab'!G367))</f>
        <v/>
      </c>
      <c r="H366" s="36" t="str">
        <f>IF(TRIM('Entry Tab'!A367)="","",IF(B366&lt;&gt;"Subscriber","",IF(AND(B366="Subscriber",OR(TRIM('Entry Tab'!AO367)&lt;&gt;"",TRIM('Entry Tab'!AN367)&lt;&gt;"",TRIM('Entry Tab'!AP367)&lt;&gt;"")),$AP$1,"0")))</f>
        <v/>
      </c>
      <c r="I366" s="71" t="str">
        <f>IF(TRIM('Entry Tab'!A367)="","","N")</f>
        <v/>
      </c>
      <c r="J366" s="42" t="str">
        <f>IF(B366&lt;&gt;"Subscriber","",IF('Entry Tab'!W367="",'QRS Subscriber Census Converter'!T366,IF('Entry Tab'!W367="Spousal Coverage",8,IF('Entry Tab'!W367="Medicare",11,IF('Entry Tab'!W367="Health coverage through another job",9,IF(OR('Entry Tab'!W367="Do not want",'Entry Tab'!W367="Other (provide reason here)"),12,10))))))</f>
        <v/>
      </c>
      <c r="K366" s="42" t="str">
        <f>IF(TRIM('Entry Tab'!A367)="","",IF(B366&lt;&gt;"Subscriber","",IF(AND(B366="Subscriber",dental="No"),13,IF(TRIM('Entry Tab'!X367)&lt;&gt;"",IF('Entry Tab'!X367="Spousal Coverage",8,13),IF(Z366="","",Z366)))))</f>
        <v/>
      </c>
      <c r="L366" s="36" t="str">
        <f t="shared" si="55"/>
        <v/>
      </c>
      <c r="M366" s="36" t="str">
        <f>IF(B366&lt;&gt;"Subscriber","",IF(disability="No",0,IF(AND(B366="Subscriber",'Entry Tab'!AE367&lt;&gt;""),1,0)))</f>
        <v/>
      </c>
      <c r="N366" s="37" t="str">
        <f>IF(B366&lt;&gt;"Subscriber","",IF(AND(B366="Subscriber",otherLoc="No"),workZip,'Entry Tab'!P367))</f>
        <v/>
      </c>
      <c r="P366" s="36" t="str">
        <f t="shared" si="63"/>
        <v/>
      </c>
      <c r="Q366" s="36" t="str">
        <f>IF('Entry Tab'!A367="","",IF(TRIM('Entry Tab'!E367)="","Subscriber",IF(OR(TRIM('Entry Tab'!E367)="Wife",TRIM('Entry Tab'!E367)="Husband"),"Spouse","Child")))</f>
        <v/>
      </c>
      <c r="R366" s="44" t="str">
        <f>IF(B366="","",IF('Entry Tab'!W367&lt;&gt;"",0,IF(Q366="Subscriber",1,IF(Q366="Spouse",1,0.01))))</f>
        <v/>
      </c>
      <c r="S366" s="44" t="str">
        <f t="shared" si="56"/>
        <v/>
      </c>
      <c r="T366" s="44" t="str">
        <f t="shared" si="57"/>
        <v/>
      </c>
      <c r="U366" s="113"/>
      <c r="V366" s="36" t="str">
        <f t="shared" si="64"/>
        <v/>
      </c>
      <c r="W366" s="36" t="str">
        <f>IF('Entry Tab'!A367="","",IF('Entry Tab'!X367&lt;&gt;"","Waive",IF(TRIM('Entry Tab'!E367)="","Subscriber",IF(OR(TRIM('Entry Tab'!E367)="Wife",TRIM('Entry Tab'!E367)="Husband"),"Spouse","Child"))))</f>
        <v/>
      </c>
      <c r="X366" s="44" t="str">
        <f t="shared" si="58"/>
        <v/>
      </c>
      <c r="Y366" s="44" t="str">
        <f t="shared" si="59"/>
        <v/>
      </c>
      <c r="Z366" s="44" t="str">
        <f t="shared" si="60"/>
        <v/>
      </c>
      <c r="AB366" s="36" t="str">
        <f t="shared" si="65"/>
        <v/>
      </c>
      <c r="AC366" s="36" t="str">
        <f>IF('Entry Tab'!A367="","",IF(TRIM('Entry Tab'!E367)="","Subscriber",IF(OR(TRIM('Entry Tab'!E367)="Wife",TRIM('Entry Tab'!E367)="Husband"),"Spouse","Child")))</f>
        <v/>
      </c>
      <c r="AD366" s="44" t="str">
        <f>IF(B366="","",IF('Entry Tab'!AC367="",0,1))</f>
        <v/>
      </c>
      <c r="AE366" s="44" t="str">
        <f t="shared" si="61"/>
        <v/>
      </c>
      <c r="AF366" s="44" t="str">
        <f>IF(AE366="","",IF(AC366&lt;&gt;"Subscriber","",IF('Entry Tab'!AC367="","0",AE366)))</f>
        <v/>
      </c>
    </row>
    <row r="367" spans="1:32" x14ac:dyDescent="0.2">
      <c r="A367" s="36" t="str">
        <f t="shared" si="62"/>
        <v/>
      </c>
      <c r="B367" s="36" t="str">
        <f>IF('Entry Tab'!A368="","",IF(TRIM('Entry Tab'!E368)="","Subscriber",IF(OR(TRIM('Entry Tab'!E368)="Wife",TRIM('Entry Tab'!E368)="Husband"),"Spouse","Child")))</f>
        <v/>
      </c>
      <c r="C367" s="85" t="str">
        <f>IF(TRIM('Entry Tab'!A368)="","",TRIM('Entry Tab'!A368))</f>
        <v/>
      </c>
      <c r="D367" s="85" t="str">
        <f>IF(TRIM('Entry Tab'!A368)="","",TRIM('Entry Tab'!B368))</f>
        <v/>
      </c>
      <c r="E367" s="69" t="str">
        <f>IF(B367="Subscriber",'Entry Tab'!L368,"")</f>
        <v/>
      </c>
      <c r="F367" s="86" t="str">
        <f>IF('Entry Tab'!F368="","",'Entry Tab'!F368)</f>
        <v/>
      </c>
      <c r="G367" s="85" t="str">
        <f>IF(TRIM('Entry Tab'!G368)="","",TRIM('Entry Tab'!G368))</f>
        <v/>
      </c>
      <c r="H367" s="36" t="str">
        <f>IF(TRIM('Entry Tab'!A368)="","",IF(B367&lt;&gt;"Subscriber","",IF(AND(B367="Subscriber",OR(TRIM('Entry Tab'!AO368)&lt;&gt;"",TRIM('Entry Tab'!AN368)&lt;&gt;"",TRIM('Entry Tab'!AP368)&lt;&gt;"")),$AP$1,"0")))</f>
        <v/>
      </c>
      <c r="I367" s="71" t="str">
        <f>IF(TRIM('Entry Tab'!A368)="","","N")</f>
        <v/>
      </c>
      <c r="J367" s="42" t="str">
        <f>IF(B367&lt;&gt;"Subscriber","",IF('Entry Tab'!W368="",'QRS Subscriber Census Converter'!T367,IF('Entry Tab'!W368="Spousal Coverage",8,IF('Entry Tab'!W368="Medicare",11,IF('Entry Tab'!W368="Health coverage through another job",9,IF(OR('Entry Tab'!W368="Do not want",'Entry Tab'!W368="Other (provide reason here)"),12,10))))))</f>
        <v/>
      </c>
      <c r="K367" s="42" t="str">
        <f>IF(TRIM('Entry Tab'!A368)="","",IF(B367&lt;&gt;"Subscriber","",IF(AND(B367="Subscriber",dental="No"),13,IF(TRIM('Entry Tab'!X368)&lt;&gt;"",IF('Entry Tab'!X368="Spousal Coverage",8,13),IF(Z367="","",Z367)))))</f>
        <v/>
      </c>
      <c r="L367" s="36" t="str">
        <f t="shared" si="55"/>
        <v/>
      </c>
      <c r="M367" s="36" t="str">
        <f>IF(B367&lt;&gt;"Subscriber","",IF(disability="No",0,IF(AND(B367="Subscriber",'Entry Tab'!AE368&lt;&gt;""),1,0)))</f>
        <v/>
      </c>
      <c r="N367" s="37" t="str">
        <f>IF(B367&lt;&gt;"Subscriber","",IF(AND(B367="Subscriber",otherLoc="No"),workZip,'Entry Tab'!P368))</f>
        <v/>
      </c>
      <c r="P367" s="36" t="str">
        <f t="shared" si="63"/>
        <v/>
      </c>
      <c r="Q367" s="36" t="str">
        <f>IF('Entry Tab'!A368="","",IF(TRIM('Entry Tab'!E368)="","Subscriber",IF(OR(TRIM('Entry Tab'!E368)="Wife",TRIM('Entry Tab'!E368)="Husband"),"Spouse","Child")))</f>
        <v/>
      </c>
      <c r="R367" s="44" t="str">
        <f>IF(B367="","",IF('Entry Tab'!W368&lt;&gt;"",0,IF(Q367="Subscriber",1,IF(Q367="Spouse",1,0.01))))</f>
        <v/>
      </c>
      <c r="S367" s="44" t="str">
        <f t="shared" si="56"/>
        <v/>
      </c>
      <c r="T367" s="44" t="str">
        <f t="shared" si="57"/>
        <v/>
      </c>
      <c r="U367" s="113"/>
      <c r="V367" s="36" t="str">
        <f t="shared" si="64"/>
        <v/>
      </c>
      <c r="W367" s="36" t="str">
        <f>IF('Entry Tab'!A368="","",IF('Entry Tab'!X368&lt;&gt;"","Waive",IF(TRIM('Entry Tab'!E368)="","Subscriber",IF(OR(TRIM('Entry Tab'!E368)="Wife",TRIM('Entry Tab'!E368)="Husband"),"Spouse","Child"))))</f>
        <v/>
      </c>
      <c r="X367" s="44" t="str">
        <f t="shared" si="58"/>
        <v/>
      </c>
      <c r="Y367" s="44" t="str">
        <f t="shared" si="59"/>
        <v/>
      </c>
      <c r="Z367" s="44" t="str">
        <f t="shared" si="60"/>
        <v/>
      </c>
      <c r="AB367" s="36" t="str">
        <f t="shared" si="65"/>
        <v/>
      </c>
      <c r="AC367" s="36" t="str">
        <f>IF('Entry Tab'!A368="","",IF(TRIM('Entry Tab'!E368)="","Subscriber",IF(OR(TRIM('Entry Tab'!E368)="Wife",TRIM('Entry Tab'!E368)="Husband"),"Spouse","Child")))</f>
        <v/>
      </c>
      <c r="AD367" s="44" t="str">
        <f>IF(B367="","",IF('Entry Tab'!AC368="",0,1))</f>
        <v/>
      </c>
      <c r="AE367" s="44" t="str">
        <f t="shared" si="61"/>
        <v/>
      </c>
      <c r="AF367" s="44" t="str">
        <f>IF(AE367="","",IF(AC367&lt;&gt;"Subscriber","",IF('Entry Tab'!AC368="","0",AE367)))</f>
        <v/>
      </c>
    </row>
    <row r="368" spans="1:32" x14ac:dyDescent="0.2">
      <c r="A368" s="36" t="str">
        <f t="shared" si="62"/>
        <v/>
      </c>
      <c r="B368" s="36" t="str">
        <f>IF('Entry Tab'!A369="","",IF(TRIM('Entry Tab'!E369)="","Subscriber",IF(OR(TRIM('Entry Tab'!E369)="Wife",TRIM('Entry Tab'!E369)="Husband"),"Spouse","Child")))</f>
        <v/>
      </c>
      <c r="C368" s="85" t="str">
        <f>IF(TRIM('Entry Tab'!A369)="","",TRIM('Entry Tab'!A369))</f>
        <v/>
      </c>
      <c r="D368" s="85" t="str">
        <f>IF(TRIM('Entry Tab'!A369)="","",TRIM('Entry Tab'!B369))</f>
        <v/>
      </c>
      <c r="E368" s="69" t="str">
        <f>IF(B368="Subscriber",'Entry Tab'!L369,"")</f>
        <v/>
      </c>
      <c r="F368" s="86" t="str">
        <f>IF('Entry Tab'!F369="","",'Entry Tab'!F369)</f>
        <v/>
      </c>
      <c r="G368" s="85" t="str">
        <f>IF(TRIM('Entry Tab'!G369)="","",TRIM('Entry Tab'!G369))</f>
        <v/>
      </c>
      <c r="H368" s="36" t="str">
        <f>IF(TRIM('Entry Tab'!A369)="","",IF(B368&lt;&gt;"Subscriber","",IF(AND(B368="Subscriber",OR(TRIM('Entry Tab'!AO369)&lt;&gt;"",TRIM('Entry Tab'!AN369)&lt;&gt;"",TRIM('Entry Tab'!AP369)&lt;&gt;"")),$AP$1,"0")))</f>
        <v/>
      </c>
      <c r="I368" s="71" t="str">
        <f>IF(TRIM('Entry Tab'!A369)="","","N")</f>
        <v/>
      </c>
      <c r="J368" s="42" t="str">
        <f>IF(B368&lt;&gt;"Subscriber","",IF('Entry Tab'!W369="",'QRS Subscriber Census Converter'!T368,IF('Entry Tab'!W369="Spousal Coverage",8,IF('Entry Tab'!W369="Medicare",11,IF('Entry Tab'!W369="Health coverage through another job",9,IF(OR('Entry Tab'!W369="Do not want",'Entry Tab'!W369="Other (provide reason here)"),12,10))))))</f>
        <v/>
      </c>
      <c r="K368" s="42" t="str">
        <f>IF(TRIM('Entry Tab'!A369)="","",IF(B368&lt;&gt;"Subscriber","",IF(AND(B368="Subscriber",dental="No"),13,IF(TRIM('Entry Tab'!X369)&lt;&gt;"",IF('Entry Tab'!X369="Spousal Coverage",8,13),IF(Z368="","",Z368)))))</f>
        <v/>
      </c>
      <c r="L368" s="36" t="str">
        <f t="shared" si="55"/>
        <v/>
      </c>
      <c r="M368" s="36" t="str">
        <f>IF(B368&lt;&gt;"Subscriber","",IF(disability="No",0,IF(AND(B368="Subscriber",'Entry Tab'!AE369&lt;&gt;""),1,0)))</f>
        <v/>
      </c>
      <c r="N368" s="37" t="str">
        <f>IF(B368&lt;&gt;"Subscriber","",IF(AND(B368="Subscriber",otherLoc="No"),workZip,'Entry Tab'!P369))</f>
        <v/>
      </c>
      <c r="P368" s="36" t="str">
        <f t="shared" si="63"/>
        <v/>
      </c>
      <c r="Q368" s="36" t="str">
        <f>IF('Entry Tab'!A369="","",IF(TRIM('Entry Tab'!E369)="","Subscriber",IF(OR(TRIM('Entry Tab'!E369)="Wife",TRIM('Entry Tab'!E369)="Husband"),"Spouse","Child")))</f>
        <v/>
      </c>
      <c r="R368" s="44" t="str">
        <f>IF(B368="","",IF('Entry Tab'!W369&lt;&gt;"",0,IF(Q368="Subscriber",1,IF(Q368="Spouse",1,0.01))))</f>
        <v/>
      </c>
      <c r="S368" s="44" t="str">
        <f t="shared" si="56"/>
        <v/>
      </c>
      <c r="T368" s="44" t="str">
        <f t="shared" si="57"/>
        <v/>
      </c>
      <c r="U368" s="113"/>
      <c r="V368" s="36" t="str">
        <f t="shared" si="64"/>
        <v/>
      </c>
      <c r="W368" s="36" t="str">
        <f>IF('Entry Tab'!A369="","",IF('Entry Tab'!X369&lt;&gt;"","Waive",IF(TRIM('Entry Tab'!E369)="","Subscriber",IF(OR(TRIM('Entry Tab'!E369)="Wife",TRIM('Entry Tab'!E369)="Husband"),"Spouse","Child"))))</f>
        <v/>
      </c>
      <c r="X368" s="44" t="str">
        <f t="shared" si="58"/>
        <v/>
      </c>
      <c r="Y368" s="44" t="str">
        <f t="shared" si="59"/>
        <v/>
      </c>
      <c r="Z368" s="44" t="str">
        <f t="shared" si="60"/>
        <v/>
      </c>
      <c r="AB368" s="36" t="str">
        <f t="shared" si="65"/>
        <v/>
      </c>
      <c r="AC368" s="36" t="str">
        <f>IF('Entry Tab'!A369="","",IF(TRIM('Entry Tab'!E369)="","Subscriber",IF(OR(TRIM('Entry Tab'!E369)="Wife",TRIM('Entry Tab'!E369)="Husband"),"Spouse","Child")))</f>
        <v/>
      </c>
      <c r="AD368" s="44" t="str">
        <f>IF(B368="","",IF('Entry Tab'!AC369="",0,1))</f>
        <v/>
      </c>
      <c r="AE368" s="44" t="str">
        <f t="shared" si="61"/>
        <v/>
      </c>
      <c r="AF368" s="44" t="str">
        <f>IF(AE368="","",IF(AC368&lt;&gt;"Subscriber","",IF('Entry Tab'!AC369="","0",AE368)))</f>
        <v/>
      </c>
    </row>
    <row r="369" spans="1:32" x14ac:dyDescent="0.2">
      <c r="A369" s="36" t="str">
        <f t="shared" si="62"/>
        <v/>
      </c>
      <c r="B369" s="36" t="str">
        <f>IF('Entry Tab'!A370="","",IF(TRIM('Entry Tab'!E370)="","Subscriber",IF(OR(TRIM('Entry Tab'!E370)="Wife",TRIM('Entry Tab'!E370)="Husband"),"Spouse","Child")))</f>
        <v/>
      </c>
      <c r="C369" s="85" t="str">
        <f>IF(TRIM('Entry Tab'!A370)="","",TRIM('Entry Tab'!A370))</f>
        <v/>
      </c>
      <c r="D369" s="85" t="str">
        <f>IF(TRIM('Entry Tab'!A370)="","",TRIM('Entry Tab'!B370))</f>
        <v/>
      </c>
      <c r="E369" s="69" t="str">
        <f>IF(B369="Subscriber",'Entry Tab'!L370,"")</f>
        <v/>
      </c>
      <c r="F369" s="86" t="str">
        <f>IF('Entry Tab'!F370="","",'Entry Tab'!F370)</f>
        <v/>
      </c>
      <c r="G369" s="85" t="str">
        <f>IF(TRIM('Entry Tab'!G370)="","",TRIM('Entry Tab'!G370))</f>
        <v/>
      </c>
      <c r="H369" s="36" t="str">
        <f>IF(TRIM('Entry Tab'!A370)="","",IF(B369&lt;&gt;"Subscriber","",IF(AND(B369="Subscriber",OR(TRIM('Entry Tab'!AO370)&lt;&gt;"",TRIM('Entry Tab'!AN370)&lt;&gt;"",TRIM('Entry Tab'!AP370)&lt;&gt;"")),$AP$1,"0")))</f>
        <v/>
      </c>
      <c r="I369" s="71" t="str">
        <f>IF(TRIM('Entry Tab'!A370)="","","N")</f>
        <v/>
      </c>
      <c r="J369" s="42" t="str">
        <f>IF(B369&lt;&gt;"Subscriber","",IF('Entry Tab'!W370="",'QRS Subscriber Census Converter'!T369,IF('Entry Tab'!W370="Spousal Coverage",8,IF('Entry Tab'!W370="Medicare",11,IF('Entry Tab'!W370="Health coverage through another job",9,IF(OR('Entry Tab'!W370="Do not want",'Entry Tab'!W370="Other (provide reason here)"),12,10))))))</f>
        <v/>
      </c>
      <c r="K369" s="42" t="str">
        <f>IF(TRIM('Entry Tab'!A370)="","",IF(B369&lt;&gt;"Subscriber","",IF(AND(B369="Subscriber",dental="No"),13,IF(TRIM('Entry Tab'!X370)&lt;&gt;"",IF('Entry Tab'!X370="Spousal Coverage",8,13),IF(Z369="","",Z369)))))</f>
        <v/>
      </c>
      <c r="L369" s="36" t="str">
        <f t="shared" si="55"/>
        <v/>
      </c>
      <c r="M369" s="36" t="str">
        <f>IF(B369&lt;&gt;"Subscriber","",IF(disability="No",0,IF(AND(B369="Subscriber",'Entry Tab'!AE370&lt;&gt;""),1,0)))</f>
        <v/>
      </c>
      <c r="N369" s="37" t="str">
        <f>IF(B369&lt;&gt;"Subscriber","",IF(AND(B369="Subscriber",otherLoc="No"),workZip,'Entry Tab'!P370))</f>
        <v/>
      </c>
      <c r="P369" s="36" t="str">
        <f t="shared" si="63"/>
        <v/>
      </c>
      <c r="Q369" s="36" t="str">
        <f>IF('Entry Tab'!A370="","",IF(TRIM('Entry Tab'!E370)="","Subscriber",IF(OR(TRIM('Entry Tab'!E370)="Wife",TRIM('Entry Tab'!E370)="Husband"),"Spouse","Child")))</f>
        <v/>
      </c>
      <c r="R369" s="44" t="str">
        <f>IF(B369="","",IF('Entry Tab'!W370&lt;&gt;"",0,IF(Q369="Subscriber",1,IF(Q369="Spouse",1,0.01))))</f>
        <v/>
      </c>
      <c r="S369" s="44" t="str">
        <f t="shared" si="56"/>
        <v/>
      </c>
      <c r="T369" s="44" t="str">
        <f t="shared" si="57"/>
        <v/>
      </c>
      <c r="U369" s="113"/>
      <c r="V369" s="36" t="str">
        <f t="shared" si="64"/>
        <v/>
      </c>
      <c r="W369" s="36" t="str">
        <f>IF('Entry Tab'!A370="","",IF('Entry Tab'!X370&lt;&gt;"","Waive",IF(TRIM('Entry Tab'!E370)="","Subscriber",IF(OR(TRIM('Entry Tab'!E370)="Wife",TRIM('Entry Tab'!E370)="Husband"),"Spouse","Child"))))</f>
        <v/>
      </c>
      <c r="X369" s="44" t="str">
        <f t="shared" si="58"/>
        <v/>
      </c>
      <c r="Y369" s="44" t="str">
        <f t="shared" si="59"/>
        <v/>
      </c>
      <c r="Z369" s="44" t="str">
        <f t="shared" si="60"/>
        <v/>
      </c>
      <c r="AB369" s="36" t="str">
        <f t="shared" si="65"/>
        <v/>
      </c>
      <c r="AC369" s="36" t="str">
        <f>IF('Entry Tab'!A370="","",IF(TRIM('Entry Tab'!E370)="","Subscriber",IF(OR(TRIM('Entry Tab'!E370)="Wife",TRIM('Entry Tab'!E370)="Husband"),"Spouse","Child")))</f>
        <v/>
      </c>
      <c r="AD369" s="44" t="str">
        <f>IF(B369="","",IF('Entry Tab'!AC370="",0,1))</f>
        <v/>
      </c>
      <c r="AE369" s="44" t="str">
        <f t="shared" si="61"/>
        <v/>
      </c>
      <c r="AF369" s="44" t="str">
        <f>IF(AE369="","",IF(AC369&lt;&gt;"Subscriber","",IF('Entry Tab'!AC370="","0",AE369)))</f>
        <v/>
      </c>
    </row>
    <row r="370" spans="1:32" x14ac:dyDescent="0.2">
      <c r="A370" s="36" t="str">
        <f t="shared" si="62"/>
        <v/>
      </c>
      <c r="B370" s="36" t="str">
        <f>IF('Entry Tab'!A371="","",IF(TRIM('Entry Tab'!E371)="","Subscriber",IF(OR(TRIM('Entry Tab'!E371)="Wife",TRIM('Entry Tab'!E371)="Husband"),"Spouse","Child")))</f>
        <v/>
      </c>
      <c r="C370" s="85" t="str">
        <f>IF(TRIM('Entry Tab'!A371)="","",TRIM('Entry Tab'!A371))</f>
        <v/>
      </c>
      <c r="D370" s="85" t="str">
        <f>IF(TRIM('Entry Tab'!A371)="","",TRIM('Entry Tab'!B371))</f>
        <v/>
      </c>
      <c r="E370" s="69" t="str">
        <f>IF(B370="Subscriber",'Entry Tab'!L371,"")</f>
        <v/>
      </c>
      <c r="F370" s="86" t="str">
        <f>IF('Entry Tab'!F371="","",'Entry Tab'!F371)</f>
        <v/>
      </c>
      <c r="G370" s="85" t="str">
        <f>IF(TRIM('Entry Tab'!G371)="","",TRIM('Entry Tab'!G371))</f>
        <v/>
      </c>
      <c r="H370" s="36" t="str">
        <f>IF(TRIM('Entry Tab'!A371)="","",IF(B370&lt;&gt;"Subscriber","",IF(AND(B370="Subscriber",OR(TRIM('Entry Tab'!AO371)&lt;&gt;"",TRIM('Entry Tab'!AN371)&lt;&gt;"",TRIM('Entry Tab'!AP371)&lt;&gt;"")),$AP$1,"0")))</f>
        <v/>
      </c>
      <c r="I370" s="71" t="str">
        <f>IF(TRIM('Entry Tab'!A371)="","","N")</f>
        <v/>
      </c>
      <c r="J370" s="42" t="str">
        <f>IF(B370&lt;&gt;"Subscriber","",IF('Entry Tab'!W371="",'QRS Subscriber Census Converter'!T370,IF('Entry Tab'!W371="Spousal Coverage",8,IF('Entry Tab'!W371="Medicare",11,IF('Entry Tab'!W371="Health coverage through another job",9,IF(OR('Entry Tab'!W371="Do not want",'Entry Tab'!W371="Other (provide reason here)"),12,10))))))</f>
        <v/>
      </c>
      <c r="K370" s="42" t="str">
        <f>IF(TRIM('Entry Tab'!A371)="","",IF(B370&lt;&gt;"Subscriber","",IF(AND(B370="Subscriber",dental="No"),13,IF(TRIM('Entry Tab'!X371)&lt;&gt;"",IF('Entry Tab'!X371="Spousal Coverage",8,13),IF(Z370="","",Z370)))))</f>
        <v/>
      </c>
      <c r="L370" s="36" t="str">
        <f t="shared" si="55"/>
        <v/>
      </c>
      <c r="M370" s="36" t="str">
        <f>IF(B370&lt;&gt;"Subscriber","",IF(disability="No",0,IF(AND(B370="Subscriber",'Entry Tab'!AE371&lt;&gt;""),1,0)))</f>
        <v/>
      </c>
      <c r="N370" s="37" t="str">
        <f>IF(B370&lt;&gt;"Subscriber","",IF(AND(B370="Subscriber",otherLoc="No"),workZip,'Entry Tab'!P371))</f>
        <v/>
      </c>
      <c r="P370" s="36" t="str">
        <f t="shared" si="63"/>
        <v/>
      </c>
      <c r="Q370" s="36" t="str">
        <f>IF('Entry Tab'!A371="","",IF(TRIM('Entry Tab'!E371)="","Subscriber",IF(OR(TRIM('Entry Tab'!E371)="Wife",TRIM('Entry Tab'!E371)="Husband"),"Spouse","Child")))</f>
        <v/>
      </c>
      <c r="R370" s="44" t="str">
        <f>IF(B370="","",IF('Entry Tab'!W371&lt;&gt;"",0,IF(Q370="Subscriber",1,IF(Q370="Spouse",1,0.01))))</f>
        <v/>
      </c>
      <c r="S370" s="44" t="str">
        <f t="shared" si="56"/>
        <v/>
      </c>
      <c r="T370" s="44" t="str">
        <f t="shared" si="57"/>
        <v/>
      </c>
      <c r="U370" s="113"/>
      <c r="V370" s="36" t="str">
        <f t="shared" si="64"/>
        <v/>
      </c>
      <c r="W370" s="36" t="str">
        <f>IF('Entry Tab'!A371="","",IF('Entry Tab'!X371&lt;&gt;"","Waive",IF(TRIM('Entry Tab'!E371)="","Subscriber",IF(OR(TRIM('Entry Tab'!E371)="Wife",TRIM('Entry Tab'!E371)="Husband"),"Spouse","Child"))))</f>
        <v/>
      </c>
      <c r="X370" s="44" t="str">
        <f t="shared" si="58"/>
        <v/>
      </c>
      <c r="Y370" s="44" t="str">
        <f t="shared" si="59"/>
        <v/>
      </c>
      <c r="Z370" s="44" t="str">
        <f t="shared" si="60"/>
        <v/>
      </c>
      <c r="AB370" s="36" t="str">
        <f t="shared" si="65"/>
        <v/>
      </c>
      <c r="AC370" s="36" t="str">
        <f>IF('Entry Tab'!A371="","",IF(TRIM('Entry Tab'!E371)="","Subscriber",IF(OR(TRIM('Entry Tab'!E371)="Wife",TRIM('Entry Tab'!E371)="Husband"),"Spouse","Child")))</f>
        <v/>
      </c>
      <c r="AD370" s="44" t="str">
        <f>IF(B370="","",IF('Entry Tab'!AC371="",0,1))</f>
        <v/>
      </c>
      <c r="AE370" s="44" t="str">
        <f t="shared" si="61"/>
        <v/>
      </c>
      <c r="AF370" s="44" t="str">
        <f>IF(AE370="","",IF(AC370&lt;&gt;"Subscriber","",IF('Entry Tab'!AC371="","0",AE370)))</f>
        <v/>
      </c>
    </row>
    <row r="371" spans="1:32" x14ac:dyDescent="0.2">
      <c r="A371" s="36" t="str">
        <f t="shared" si="62"/>
        <v/>
      </c>
      <c r="B371" s="36" t="str">
        <f>IF('Entry Tab'!A372="","",IF(TRIM('Entry Tab'!E372)="","Subscriber",IF(OR(TRIM('Entry Tab'!E372)="Wife",TRIM('Entry Tab'!E372)="Husband"),"Spouse","Child")))</f>
        <v/>
      </c>
      <c r="C371" s="85" t="str">
        <f>IF(TRIM('Entry Tab'!A372)="","",TRIM('Entry Tab'!A372))</f>
        <v/>
      </c>
      <c r="D371" s="85" t="str">
        <f>IF(TRIM('Entry Tab'!A372)="","",TRIM('Entry Tab'!B372))</f>
        <v/>
      </c>
      <c r="E371" s="69" t="str">
        <f>IF(B371="Subscriber",'Entry Tab'!L372,"")</f>
        <v/>
      </c>
      <c r="F371" s="86" t="str">
        <f>IF('Entry Tab'!F372="","",'Entry Tab'!F372)</f>
        <v/>
      </c>
      <c r="G371" s="85" t="str">
        <f>IF(TRIM('Entry Tab'!G372)="","",TRIM('Entry Tab'!G372))</f>
        <v/>
      </c>
      <c r="H371" s="36" t="str">
        <f>IF(TRIM('Entry Tab'!A372)="","",IF(B371&lt;&gt;"Subscriber","",IF(AND(B371="Subscriber",OR(TRIM('Entry Tab'!AO372)&lt;&gt;"",TRIM('Entry Tab'!AN372)&lt;&gt;"",TRIM('Entry Tab'!AP372)&lt;&gt;"")),$AP$1,"0")))</f>
        <v/>
      </c>
      <c r="I371" s="71" t="str">
        <f>IF(TRIM('Entry Tab'!A372)="","","N")</f>
        <v/>
      </c>
      <c r="J371" s="42" t="str">
        <f>IF(B371&lt;&gt;"Subscriber","",IF('Entry Tab'!W372="",'QRS Subscriber Census Converter'!T371,IF('Entry Tab'!W372="Spousal Coverage",8,IF('Entry Tab'!W372="Medicare",11,IF('Entry Tab'!W372="Health coverage through another job",9,IF(OR('Entry Tab'!W372="Do not want",'Entry Tab'!W372="Other (provide reason here)"),12,10))))))</f>
        <v/>
      </c>
      <c r="K371" s="42" t="str">
        <f>IF(TRIM('Entry Tab'!A372)="","",IF(B371&lt;&gt;"Subscriber","",IF(AND(B371="Subscriber",dental="No"),13,IF(TRIM('Entry Tab'!X372)&lt;&gt;"",IF('Entry Tab'!X372="Spousal Coverage",8,13),IF(Z371="","",Z371)))))</f>
        <v/>
      </c>
      <c r="L371" s="36" t="str">
        <f t="shared" si="55"/>
        <v/>
      </c>
      <c r="M371" s="36" t="str">
        <f>IF(B371&lt;&gt;"Subscriber","",IF(disability="No",0,IF(AND(B371="Subscriber",'Entry Tab'!AE372&lt;&gt;""),1,0)))</f>
        <v/>
      </c>
      <c r="N371" s="37" t="str">
        <f>IF(B371&lt;&gt;"Subscriber","",IF(AND(B371="Subscriber",otherLoc="No"),workZip,'Entry Tab'!P372))</f>
        <v/>
      </c>
      <c r="P371" s="36" t="str">
        <f t="shared" si="63"/>
        <v/>
      </c>
      <c r="Q371" s="36" t="str">
        <f>IF('Entry Tab'!A372="","",IF(TRIM('Entry Tab'!E372)="","Subscriber",IF(OR(TRIM('Entry Tab'!E372)="Wife",TRIM('Entry Tab'!E372)="Husband"),"Spouse","Child")))</f>
        <v/>
      </c>
      <c r="R371" s="44" t="str">
        <f>IF(B371="","",IF('Entry Tab'!W372&lt;&gt;"",0,IF(Q371="Subscriber",1,IF(Q371="Spouse",1,0.01))))</f>
        <v/>
      </c>
      <c r="S371" s="44" t="str">
        <f t="shared" si="56"/>
        <v/>
      </c>
      <c r="T371" s="44" t="str">
        <f t="shared" si="57"/>
        <v/>
      </c>
      <c r="U371" s="113"/>
      <c r="V371" s="36" t="str">
        <f t="shared" si="64"/>
        <v/>
      </c>
      <c r="W371" s="36" t="str">
        <f>IF('Entry Tab'!A372="","",IF('Entry Tab'!X372&lt;&gt;"","Waive",IF(TRIM('Entry Tab'!E372)="","Subscriber",IF(OR(TRIM('Entry Tab'!E372)="Wife",TRIM('Entry Tab'!E372)="Husband"),"Spouse","Child"))))</f>
        <v/>
      </c>
      <c r="X371" s="44" t="str">
        <f t="shared" si="58"/>
        <v/>
      </c>
      <c r="Y371" s="44" t="str">
        <f t="shared" si="59"/>
        <v/>
      </c>
      <c r="Z371" s="44" t="str">
        <f t="shared" si="60"/>
        <v/>
      </c>
      <c r="AB371" s="36" t="str">
        <f t="shared" si="65"/>
        <v/>
      </c>
      <c r="AC371" s="36" t="str">
        <f>IF('Entry Tab'!A372="","",IF(TRIM('Entry Tab'!E372)="","Subscriber",IF(OR(TRIM('Entry Tab'!E372)="Wife",TRIM('Entry Tab'!E372)="Husband"),"Spouse","Child")))</f>
        <v/>
      </c>
      <c r="AD371" s="44" t="str">
        <f>IF(B371="","",IF('Entry Tab'!AC372="",0,1))</f>
        <v/>
      </c>
      <c r="AE371" s="44" t="str">
        <f t="shared" si="61"/>
        <v/>
      </c>
      <c r="AF371" s="44" t="str">
        <f>IF(AE371="","",IF(AC371&lt;&gt;"Subscriber","",IF('Entry Tab'!AC372="","0",AE371)))</f>
        <v/>
      </c>
    </row>
    <row r="372" spans="1:32" x14ac:dyDescent="0.2">
      <c r="A372" s="36" t="str">
        <f t="shared" si="62"/>
        <v/>
      </c>
      <c r="B372" s="36" t="str">
        <f>IF('Entry Tab'!A373="","",IF(TRIM('Entry Tab'!E373)="","Subscriber",IF(OR(TRIM('Entry Tab'!E373)="Wife",TRIM('Entry Tab'!E373)="Husband"),"Spouse","Child")))</f>
        <v/>
      </c>
      <c r="C372" s="85" t="str">
        <f>IF(TRIM('Entry Tab'!A373)="","",TRIM('Entry Tab'!A373))</f>
        <v/>
      </c>
      <c r="D372" s="85" t="str">
        <f>IF(TRIM('Entry Tab'!A373)="","",TRIM('Entry Tab'!B373))</f>
        <v/>
      </c>
      <c r="E372" s="69" t="str">
        <f>IF(B372="Subscriber",'Entry Tab'!L373,"")</f>
        <v/>
      </c>
      <c r="F372" s="86" t="str">
        <f>IF('Entry Tab'!F373="","",'Entry Tab'!F373)</f>
        <v/>
      </c>
      <c r="G372" s="85" t="str">
        <f>IF(TRIM('Entry Tab'!G373)="","",TRIM('Entry Tab'!G373))</f>
        <v/>
      </c>
      <c r="H372" s="36" t="str">
        <f>IF(TRIM('Entry Tab'!A373)="","",IF(B372&lt;&gt;"Subscriber","",IF(AND(B372="Subscriber",OR(TRIM('Entry Tab'!AO373)&lt;&gt;"",TRIM('Entry Tab'!AN373)&lt;&gt;"",TRIM('Entry Tab'!AP373)&lt;&gt;"")),$AP$1,"0")))</f>
        <v/>
      </c>
      <c r="I372" s="71" t="str">
        <f>IF(TRIM('Entry Tab'!A373)="","","N")</f>
        <v/>
      </c>
      <c r="J372" s="42" t="str">
        <f>IF(B372&lt;&gt;"Subscriber","",IF('Entry Tab'!W373="",'QRS Subscriber Census Converter'!T372,IF('Entry Tab'!W373="Spousal Coverage",8,IF('Entry Tab'!W373="Medicare",11,IF('Entry Tab'!W373="Health coverage through another job",9,IF(OR('Entry Tab'!W373="Do not want",'Entry Tab'!W373="Other (provide reason here)"),12,10))))))</f>
        <v/>
      </c>
      <c r="K372" s="42" t="str">
        <f>IF(TRIM('Entry Tab'!A373)="","",IF(B372&lt;&gt;"Subscriber","",IF(AND(B372="Subscriber",dental="No"),13,IF(TRIM('Entry Tab'!X373)&lt;&gt;"",IF('Entry Tab'!X373="Spousal Coverage",8,13),IF(Z372="","",Z372)))))</f>
        <v/>
      </c>
      <c r="L372" s="36" t="str">
        <f t="shared" si="55"/>
        <v/>
      </c>
      <c r="M372" s="36" t="str">
        <f>IF(B372&lt;&gt;"Subscriber","",IF(disability="No",0,IF(AND(B372="Subscriber",'Entry Tab'!AE373&lt;&gt;""),1,0)))</f>
        <v/>
      </c>
      <c r="N372" s="37" t="str">
        <f>IF(B372&lt;&gt;"Subscriber","",IF(AND(B372="Subscriber",otherLoc="No"),workZip,'Entry Tab'!P373))</f>
        <v/>
      </c>
      <c r="P372" s="36" t="str">
        <f t="shared" si="63"/>
        <v/>
      </c>
      <c r="Q372" s="36" t="str">
        <f>IF('Entry Tab'!A373="","",IF(TRIM('Entry Tab'!E373)="","Subscriber",IF(OR(TRIM('Entry Tab'!E373)="Wife",TRIM('Entry Tab'!E373)="Husband"),"Spouse","Child")))</f>
        <v/>
      </c>
      <c r="R372" s="44" t="str">
        <f>IF(B372="","",IF('Entry Tab'!W373&lt;&gt;"",0,IF(Q372="Subscriber",1,IF(Q372="Spouse",1,0.01))))</f>
        <v/>
      </c>
      <c r="S372" s="44" t="str">
        <f t="shared" si="56"/>
        <v/>
      </c>
      <c r="T372" s="44" t="str">
        <f t="shared" si="57"/>
        <v/>
      </c>
      <c r="U372" s="113"/>
      <c r="V372" s="36" t="str">
        <f t="shared" si="64"/>
        <v/>
      </c>
      <c r="W372" s="36" t="str">
        <f>IF('Entry Tab'!A373="","",IF('Entry Tab'!X373&lt;&gt;"","Waive",IF(TRIM('Entry Tab'!E373)="","Subscriber",IF(OR(TRIM('Entry Tab'!E373)="Wife",TRIM('Entry Tab'!E373)="Husband"),"Spouse","Child"))))</f>
        <v/>
      </c>
      <c r="X372" s="44" t="str">
        <f t="shared" si="58"/>
        <v/>
      </c>
      <c r="Y372" s="44" t="str">
        <f t="shared" si="59"/>
        <v/>
      </c>
      <c r="Z372" s="44" t="str">
        <f t="shared" si="60"/>
        <v/>
      </c>
      <c r="AB372" s="36" t="str">
        <f t="shared" si="65"/>
        <v/>
      </c>
      <c r="AC372" s="36" t="str">
        <f>IF('Entry Tab'!A373="","",IF(TRIM('Entry Tab'!E373)="","Subscriber",IF(OR(TRIM('Entry Tab'!E373)="Wife",TRIM('Entry Tab'!E373)="Husband"),"Spouse","Child")))</f>
        <v/>
      </c>
      <c r="AD372" s="44" t="str">
        <f>IF(B372="","",IF('Entry Tab'!AC373="",0,1))</f>
        <v/>
      </c>
      <c r="AE372" s="44" t="str">
        <f t="shared" si="61"/>
        <v/>
      </c>
      <c r="AF372" s="44" t="str">
        <f>IF(AE372="","",IF(AC372&lt;&gt;"Subscriber","",IF('Entry Tab'!AC373="","0",AE372)))</f>
        <v/>
      </c>
    </row>
    <row r="373" spans="1:32" x14ac:dyDescent="0.2">
      <c r="A373" s="36" t="str">
        <f t="shared" si="62"/>
        <v/>
      </c>
      <c r="B373" s="36" t="str">
        <f>IF('Entry Tab'!A374="","",IF(TRIM('Entry Tab'!E374)="","Subscriber",IF(OR(TRIM('Entry Tab'!E374)="Wife",TRIM('Entry Tab'!E374)="Husband"),"Spouse","Child")))</f>
        <v/>
      </c>
      <c r="C373" s="85" t="str">
        <f>IF(TRIM('Entry Tab'!A374)="","",TRIM('Entry Tab'!A374))</f>
        <v/>
      </c>
      <c r="D373" s="85" t="str">
        <f>IF(TRIM('Entry Tab'!A374)="","",TRIM('Entry Tab'!B374))</f>
        <v/>
      </c>
      <c r="E373" s="69" t="str">
        <f>IF(B373="Subscriber",'Entry Tab'!L374,"")</f>
        <v/>
      </c>
      <c r="F373" s="86" t="str">
        <f>IF('Entry Tab'!F374="","",'Entry Tab'!F374)</f>
        <v/>
      </c>
      <c r="G373" s="85" t="str">
        <f>IF(TRIM('Entry Tab'!G374)="","",TRIM('Entry Tab'!G374))</f>
        <v/>
      </c>
      <c r="H373" s="36" t="str">
        <f>IF(TRIM('Entry Tab'!A374)="","",IF(B373&lt;&gt;"Subscriber","",IF(AND(B373="Subscriber",OR(TRIM('Entry Tab'!AO374)&lt;&gt;"",TRIM('Entry Tab'!AN374)&lt;&gt;"",TRIM('Entry Tab'!AP374)&lt;&gt;"")),$AP$1,"0")))</f>
        <v/>
      </c>
      <c r="I373" s="71" t="str">
        <f>IF(TRIM('Entry Tab'!A374)="","","N")</f>
        <v/>
      </c>
      <c r="J373" s="42" t="str">
        <f>IF(B373&lt;&gt;"Subscriber","",IF('Entry Tab'!W374="",'QRS Subscriber Census Converter'!T373,IF('Entry Tab'!W374="Spousal Coverage",8,IF('Entry Tab'!W374="Medicare",11,IF('Entry Tab'!W374="Health coverage through another job",9,IF(OR('Entry Tab'!W374="Do not want",'Entry Tab'!W374="Other (provide reason here)"),12,10))))))</f>
        <v/>
      </c>
      <c r="K373" s="42" t="str">
        <f>IF(TRIM('Entry Tab'!A374)="","",IF(B373&lt;&gt;"Subscriber","",IF(AND(B373="Subscriber",dental="No"),13,IF(TRIM('Entry Tab'!X374)&lt;&gt;"",IF('Entry Tab'!X374="Spousal Coverage",8,13),IF(Z373="","",Z373)))))</f>
        <v/>
      </c>
      <c r="L373" s="36" t="str">
        <f t="shared" si="55"/>
        <v/>
      </c>
      <c r="M373" s="36" t="str">
        <f>IF(B373&lt;&gt;"Subscriber","",IF(disability="No",0,IF(AND(B373="Subscriber",'Entry Tab'!AE374&lt;&gt;""),1,0)))</f>
        <v/>
      </c>
      <c r="N373" s="37" t="str">
        <f>IF(B373&lt;&gt;"Subscriber","",IF(AND(B373="Subscriber",otherLoc="No"),workZip,'Entry Tab'!P374))</f>
        <v/>
      </c>
      <c r="P373" s="36" t="str">
        <f t="shared" si="63"/>
        <v/>
      </c>
      <c r="Q373" s="36" t="str">
        <f>IF('Entry Tab'!A374="","",IF(TRIM('Entry Tab'!E374)="","Subscriber",IF(OR(TRIM('Entry Tab'!E374)="Wife",TRIM('Entry Tab'!E374)="Husband"),"Spouse","Child")))</f>
        <v/>
      </c>
      <c r="R373" s="44" t="str">
        <f>IF(B373="","",IF('Entry Tab'!W374&lt;&gt;"",0,IF(Q373="Subscriber",1,IF(Q373="Spouse",1,0.01))))</f>
        <v/>
      </c>
      <c r="S373" s="44" t="str">
        <f t="shared" si="56"/>
        <v/>
      </c>
      <c r="T373" s="44" t="str">
        <f t="shared" si="57"/>
        <v/>
      </c>
      <c r="U373" s="113"/>
      <c r="V373" s="36" t="str">
        <f t="shared" si="64"/>
        <v/>
      </c>
      <c r="W373" s="36" t="str">
        <f>IF('Entry Tab'!A374="","",IF('Entry Tab'!X374&lt;&gt;"","Waive",IF(TRIM('Entry Tab'!E374)="","Subscriber",IF(OR(TRIM('Entry Tab'!E374)="Wife",TRIM('Entry Tab'!E374)="Husband"),"Spouse","Child"))))</f>
        <v/>
      </c>
      <c r="X373" s="44" t="str">
        <f t="shared" si="58"/>
        <v/>
      </c>
      <c r="Y373" s="44" t="str">
        <f t="shared" si="59"/>
        <v/>
      </c>
      <c r="Z373" s="44" t="str">
        <f t="shared" si="60"/>
        <v/>
      </c>
      <c r="AB373" s="36" t="str">
        <f t="shared" si="65"/>
        <v/>
      </c>
      <c r="AC373" s="36" t="str">
        <f>IF('Entry Tab'!A374="","",IF(TRIM('Entry Tab'!E374)="","Subscriber",IF(OR(TRIM('Entry Tab'!E374)="Wife",TRIM('Entry Tab'!E374)="Husband"),"Spouse","Child")))</f>
        <v/>
      </c>
      <c r="AD373" s="44" t="str">
        <f>IF(B373="","",IF('Entry Tab'!AC374="",0,1))</f>
        <v/>
      </c>
      <c r="AE373" s="44" t="str">
        <f t="shared" si="61"/>
        <v/>
      </c>
      <c r="AF373" s="44" t="str">
        <f>IF(AE373="","",IF(AC373&lt;&gt;"Subscriber","",IF('Entry Tab'!AC374="","0",AE373)))</f>
        <v/>
      </c>
    </row>
    <row r="374" spans="1:32" x14ac:dyDescent="0.2">
      <c r="A374" s="36" t="str">
        <f t="shared" si="62"/>
        <v/>
      </c>
      <c r="B374" s="36" t="str">
        <f>IF('Entry Tab'!A375="","",IF(TRIM('Entry Tab'!E375)="","Subscriber",IF(OR(TRIM('Entry Tab'!E375)="Wife",TRIM('Entry Tab'!E375)="Husband"),"Spouse","Child")))</f>
        <v/>
      </c>
      <c r="C374" s="85" t="str">
        <f>IF(TRIM('Entry Tab'!A375)="","",TRIM('Entry Tab'!A375))</f>
        <v/>
      </c>
      <c r="D374" s="85" t="str">
        <f>IF(TRIM('Entry Tab'!A375)="","",TRIM('Entry Tab'!B375))</f>
        <v/>
      </c>
      <c r="E374" s="69" t="str">
        <f>IF(B374="Subscriber",'Entry Tab'!L375,"")</f>
        <v/>
      </c>
      <c r="F374" s="86" t="str">
        <f>IF('Entry Tab'!F375="","",'Entry Tab'!F375)</f>
        <v/>
      </c>
      <c r="G374" s="85" t="str">
        <f>IF(TRIM('Entry Tab'!G375)="","",TRIM('Entry Tab'!G375))</f>
        <v/>
      </c>
      <c r="H374" s="36" t="str">
        <f>IF(TRIM('Entry Tab'!A375)="","",IF(B374&lt;&gt;"Subscriber","",IF(AND(B374="Subscriber",OR(TRIM('Entry Tab'!AO375)&lt;&gt;"",TRIM('Entry Tab'!AN375)&lt;&gt;"",TRIM('Entry Tab'!AP375)&lt;&gt;"")),$AP$1,"0")))</f>
        <v/>
      </c>
      <c r="I374" s="71" t="str">
        <f>IF(TRIM('Entry Tab'!A375)="","","N")</f>
        <v/>
      </c>
      <c r="J374" s="42" t="str">
        <f>IF(B374&lt;&gt;"Subscriber","",IF('Entry Tab'!W375="",'QRS Subscriber Census Converter'!T374,IF('Entry Tab'!W375="Spousal Coverage",8,IF('Entry Tab'!W375="Medicare",11,IF('Entry Tab'!W375="Health coverage through another job",9,IF(OR('Entry Tab'!W375="Do not want",'Entry Tab'!W375="Other (provide reason here)"),12,10))))))</f>
        <v/>
      </c>
      <c r="K374" s="42" t="str">
        <f>IF(TRIM('Entry Tab'!A375)="","",IF(B374&lt;&gt;"Subscriber","",IF(AND(B374="Subscriber",dental="No"),13,IF(TRIM('Entry Tab'!X375)&lt;&gt;"",IF('Entry Tab'!X375="Spousal Coverage",8,13),IF(Z374="","",Z374)))))</f>
        <v/>
      </c>
      <c r="L374" s="36" t="str">
        <f t="shared" si="55"/>
        <v/>
      </c>
      <c r="M374" s="36" t="str">
        <f>IF(B374&lt;&gt;"Subscriber","",IF(disability="No",0,IF(AND(B374="Subscriber",'Entry Tab'!AE375&lt;&gt;""),1,0)))</f>
        <v/>
      </c>
      <c r="N374" s="37" t="str">
        <f>IF(B374&lt;&gt;"Subscriber","",IF(AND(B374="Subscriber",otherLoc="No"),workZip,'Entry Tab'!P375))</f>
        <v/>
      </c>
      <c r="P374" s="36" t="str">
        <f t="shared" si="63"/>
        <v/>
      </c>
      <c r="Q374" s="36" t="str">
        <f>IF('Entry Tab'!A375="","",IF(TRIM('Entry Tab'!E375)="","Subscriber",IF(OR(TRIM('Entry Tab'!E375)="Wife",TRIM('Entry Tab'!E375)="Husband"),"Spouse","Child")))</f>
        <v/>
      </c>
      <c r="R374" s="44" t="str">
        <f>IF(B374="","",IF('Entry Tab'!W375&lt;&gt;"",0,IF(Q374="Subscriber",1,IF(Q374="Spouse",1,0.01))))</f>
        <v/>
      </c>
      <c r="S374" s="44" t="str">
        <f t="shared" si="56"/>
        <v/>
      </c>
      <c r="T374" s="44" t="str">
        <f t="shared" si="57"/>
        <v/>
      </c>
      <c r="U374" s="113"/>
      <c r="V374" s="36" t="str">
        <f t="shared" si="64"/>
        <v/>
      </c>
      <c r="W374" s="36" t="str">
        <f>IF('Entry Tab'!A375="","",IF('Entry Tab'!X375&lt;&gt;"","Waive",IF(TRIM('Entry Tab'!E375)="","Subscriber",IF(OR(TRIM('Entry Tab'!E375)="Wife",TRIM('Entry Tab'!E375)="Husband"),"Spouse","Child"))))</f>
        <v/>
      </c>
      <c r="X374" s="44" t="str">
        <f t="shared" si="58"/>
        <v/>
      </c>
      <c r="Y374" s="44" t="str">
        <f t="shared" si="59"/>
        <v/>
      </c>
      <c r="Z374" s="44" t="str">
        <f t="shared" si="60"/>
        <v/>
      </c>
      <c r="AB374" s="36" t="str">
        <f t="shared" si="65"/>
        <v/>
      </c>
      <c r="AC374" s="36" t="str">
        <f>IF('Entry Tab'!A375="","",IF(TRIM('Entry Tab'!E375)="","Subscriber",IF(OR(TRIM('Entry Tab'!E375)="Wife",TRIM('Entry Tab'!E375)="Husband"),"Spouse","Child")))</f>
        <v/>
      </c>
      <c r="AD374" s="44" t="str">
        <f>IF(B374="","",IF('Entry Tab'!AC375="",0,1))</f>
        <v/>
      </c>
      <c r="AE374" s="44" t="str">
        <f t="shared" si="61"/>
        <v/>
      </c>
      <c r="AF374" s="44" t="str">
        <f>IF(AE374="","",IF(AC374&lt;&gt;"Subscriber","",IF('Entry Tab'!AC375="","0",AE374)))</f>
        <v/>
      </c>
    </row>
    <row r="375" spans="1:32" x14ac:dyDescent="0.2">
      <c r="A375" s="36" t="str">
        <f t="shared" si="62"/>
        <v/>
      </c>
      <c r="B375" s="36" t="str">
        <f>IF('Entry Tab'!A376="","",IF(TRIM('Entry Tab'!E376)="","Subscriber",IF(OR(TRIM('Entry Tab'!E376)="Wife",TRIM('Entry Tab'!E376)="Husband"),"Spouse","Child")))</f>
        <v/>
      </c>
      <c r="C375" s="85" t="str">
        <f>IF(TRIM('Entry Tab'!A376)="","",TRIM('Entry Tab'!A376))</f>
        <v/>
      </c>
      <c r="D375" s="85" t="str">
        <f>IF(TRIM('Entry Tab'!A376)="","",TRIM('Entry Tab'!B376))</f>
        <v/>
      </c>
      <c r="E375" s="69" t="str">
        <f>IF(B375="Subscriber",'Entry Tab'!L376,"")</f>
        <v/>
      </c>
      <c r="F375" s="86" t="str">
        <f>IF('Entry Tab'!F376="","",'Entry Tab'!F376)</f>
        <v/>
      </c>
      <c r="G375" s="85" t="str">
        <f>IF(TRIM('Entry Tab'!G376)="","",TRIM('Entry Tab'!G376))</f>
        <v/>
      </c>
      <c r="H375" s="36" t="str">
        <f>IF(TRIM('Entry Tab'!A376)="","",IF(B375&lt;&gt;"Subscriber","",IF(AND(B375="Subscriber",OR(TRIM('Entry Tab'!AO376)&lt;&gt;"",TRIM('Entry Tab'!AN376)&lt;&gt;"",TRIM('Entry Tab'!AP376)&lt;&gt;"")),$AP$1,"0")))</f>
        <v/>
      </c>
      <c r="I375" s="71" t="str">
        <f>IF(TRIM('Entry Tab'!A376)="","","N")</f>
        <v/>
      </c>
      <c r="J375" s="42" t="str">
        <f>IF(B375&lt;&gt;"Subscriber","",IF('Entry Tab'!W376="",'QRS Subscriber Census Converter'!T375,IF('Entry Tab'!W376="Spousal Coverage",8,IF('Entry Tab'!W376="Medicare",11,IF('Entry Tab'!W376="Health coverage through another job",9,IF(OR('Entry Tab'!W376="Do not want",'Entry Tab'!W376="Other (provide reason here)"),12,10))))))</f>
        <v/>
      </c>
      <c r="K375" s="42" t="str">
        <f>IF(TRIM('Entry Tab'!A376)="","",IF(B375&lt;&gt;"Subscriber","",IF(AND(B375="Subscriber",dental="No"),13,IF(TRIM('Entry Tab'!X376)&lt;&gt;"",IF('Entry Tab'!X376="Spousal Coverage",8,13),IF(Z375="","",Z375)))))</f>
        <v/>
      </c>
      <c r="L375" s="36" t="str">
        <f t="shared" si="55"/>
        <v/>
      </c>
      <c r="M375" s="36" t="str">
        <f>IF(B375&lt;&gt;"Subscriber","",IF(disability="No",0,IF(AND(B375="Subscriber",'Entry Tab'!AE376&lt;&gt;""),1,0)))</f>
        <v/>
      </c>
      <c r="N375" s="37" t="str">
        <f>IF(B375&lt;&gt;"Subscriber","",IF(AND(B375="Subscriber",otherLoc="No"),workZip,'Entry Tab'!P376))</f>
        <v/>
      </c>
      <c r="P375" s="36" t="str">
        <f t="shared" si="63"/>
        <v/>
      </c>
      <c r="Q375" s="36" t="str">
        <f>IF('Entry Tab'!A376="","",IF(TRIM('Entry Tab'!E376)="","Subscriber",IF(OR(TRIM('Entry Tab'!E376)="Wife",TRIM('Entry Tab'!E376)="Husband"),"Spouse","Child")))</f>
        <v/>
      </c>
      <c r="R375" s="44" t="str">
        <f>IF(B375="","",IF('Entry Tab'!W376&lt;&gt;"",0,IF(Q375="Subscriber",1,IF(Q375="Spouse",1,0.01))))</f>
        <v/>
      </c>
      <c r="S375" s="44" t="str">
        <f t="shared" si="56"/>
        <v/>
      </c>
      <c r="T375" s="44" t="str">
        <f t="shared" si="57"/>
        <v/>
      </c>
      <c r="U375" s="113"/>
      <c r="V375" s="36" t="str">
        <f t="shared" si="64"/>
        <v/>
      </c>
      <c r="W375" s="36" t="str">
        <f>IF('Entry Tab'!A376="","",IF('Entry Tab'!X376&lt;&gt;"","Waive",IF(TRIM('Entry Tab'!E376)="","Subscriber",IF(OR(TRIM('Entry Tab'!E376)="Wife",TRIM('Entry Tab'!E376)="Husband"),"Spouse","Child"))))</f>
        <v/>
      </c>
      <c r="X375" s="44" t="str">
        <f t="shared" si="58"/>
        <v/>
      </c>
      <c r="Y375" s="44" t="str">
        <f t="shared" si="59"/>
        <v/>
      </c>
      <c r="Z375" s="44" t="str">
        <f t="shared" si="60"/>
        <v/>
      </c>
      <c r="AB375" s="36" t="str">
        <f t="shared" si="65"/>
        <v/>
      </c>
      <c r="AC375" s="36" t="str">
        <f>IF('Entry Tab'!A376="","",IF(TRIM('Entry Tab'!E376)="","Subscriber",IF(OR(TRIM('Entry Tab'!E376)="Wife",TRIM('Entry Tab'!E376)="Husband"),"Spouse","Child")))</f>
        <v/>
      </c>
      <c r="AD375" s="44" t="str">
        <f>IF(B375="","",IF('Entry Tab'!AC376="",0,1))</f>
        <v/>
      </c>
      <c r="AE375" s="44" t="str">
        <f t="shared" si="61"/>
        <v/>
      </c>
      <c r="AF375" s="44" t="str">
        <f>IF(AE375="","",IF(AC375&lt;&gt;"Subscriber","",IF('Entry Tab'!AC376="","0",AE375)))</f>
        <v/>
      </c>
    </row>
    <row r="376" spans="1:32" x14ac:dyDescent="0.2">
      <c r="A376" s="36" t="str">
        <f t="shared" si="62"/>
        <v/>
      </c>
      <c r="B376" s="36" t="str">
        <f>IF('Entry Tab'!A377="","",IF(TRIM('Entry Tab'!E377)="","Subscriber",IF(OR(TRIM('Entry Tab'!E377)="Wife",TRIM('Entry Tab'!E377)="Husband"),"Spouse","Child")))</f>
        <v/>
      </c>
      <c r="C376" s="85" t="str">
        <f>IF(TRIM('Entry Tab'!A377)="","",TRIM('Entry Tab'!A377))</f>
        <v/>
      </c>
      <c r="D376" s="85" t="str">
        <f>IF(TRIM('Entry Tab'!A377)="","",TRIM('Entry Tab'!B377))</f>
        <v/>
      </c>
      <c r="E376" s="69" t="str">
        <f>IF(B376="Subscriber",'Entry Tab'!L377,"")</f>
        <v/>
      </c>
      <c r="F376" s="86" t="str">
        <f>IF('Entry Tab'!F377="","",'Entry Tab'!F377)</f>
        <v/>
      </c>
      <c r="G376" s="85" t="str">
        <f>IF(TRIM('Entry Tab'!G377)="","",TRIM('Entry Tab'!G377))</f>
        <v/>
      </c>
      <c r="H376" s="36" t="str">
        <f>IF(TRIM('Entry Tab'!A377)="","",IF(B376&lt;&gt;"Subscriber","",IF(AND(B376="Subscriber",OR(TRIM('Entry Tab'!AO377)&lt;&gt;"",TRIM('Entry Tab'!AN377)&lt;&gt;"",TRIM('Entry Tab'!AP377)&lt;&gt;"")),$AP$1,"0")))</f>
        <v/>
      </c>
      <c r="I376" s="71" t="str">
        <f>IF(TRIM('Entry Tab'!A377)="","","N")</f>
        <v/>
      </c>
      <c r="J376" s="42" t="str">
        <f>IF(B376&lt;&gt;"Subscriber","",IF('Entry Tab'!W377="",'QRS Subscriber Census Converter'!T376,IF('Entry Tab'!W377="Spousal Coverage",8,IF('Entry Tab'!W377="Medicare",11,IF('Entry Tab'!W377="Health coverage through another job",9,IF(OR('Entry Tab'!W377="Do not want",'Entry Tab'!W377="Other (provide reason here)"),12,10))))))</f>
        <v/>
      </c>
      <c r="K376" s="42" t="str">
        <f>IF(TRIM('Entry Tab'!A377)="","",IF(B376&lt;&gt;"Subscriber","",IF(AND(B376="Subscriber",dental="No"),13,IF(TRIM('Entry Tab'!X377)&lt;&gt;"",IF('Entry Tab'!X377="Spousal Coverage",8,13),IF(Z376="","",Z376)))))</f>
        <v/>
      </c>
      <c r="L376" s="36" t="str">
        <f t="shared" si="55"/>
        <v/>
      </c>
      <c r="M376" s="36" t="str">
        <f>IF(B376&lt;&gt;"Subscriber","",IF(disability="No",0,IF(AND(B376="Subscriber",'Entry Tab'!AE377&lt;&gt;""),1,0)))</f>
        <v/>
      </c>
      <c r="N376" s="37" t="str">
        <f>IF(B376&lt;&gt;"Subscriber","",IF(AND(B376="Subscriber",otherLoc="No"),workZip,'Entry Tab'!P377))</f>
        <v/>
      </c>
      <c r="P376" s="36" t="str">
        <f t="shared" si="63"/>
        <v/>
      </c>
      <c r="Q376" s="36" t="str">
        <f>IF('Entry Tab'!A377="","",IF(TRIM('Entry Tab'!E377)="","Subscriber",IF(OR(TRIM('Entry Tab'!E377)="Wife",TRIM('Entry Tab'!E377)="Husband"),"Spouse","Child")))</f>
        <v/>
      </c>
      <c r="R376" s="44" t="str">
        <f>IF(B376="","",IF('Entry Tab'!W377&lt;&gt;"",0,IF(Q376="Subscriber",1,IF(Q376="Spouse",1,0.01))))</f>
        <v/>
      </c>
      <c r="S376" s="44" t="str">
        <f t="shared" si="56"/>
        <v/>
      </c>
      <c r="T376" s="44" t="str">
        <f t="shared" si="57"/>
        <v/>
      </c>
      <c r="U376" s="113"/>
      <c r="V376" s="36" t="str">
        <f t="shared" si="64"/>
        <v/>
      </c>
      <c r="W376" s="36" t="str">
        <f>IF('Entry Tab'!A377="","",IF('Entry Tab'!X377&lt;&gt;"","Waive",IF(TRIM('Entry Tab'!E377)="","Subscriber",IF(OR(TRIM('Entry Tab'!E377)="Wife",TRIM('Entry Tab'!E377)="Husband"),"Spouse","Child"))))</f>
        <v/>
      </c>
      <c r="X376" s="44" t="str">
        <f t="shared" si="58"/>
        <v/>
      </c>
      <c r="Y376" s="44" t="str">
        <f t="shared" si="59"/>
        <v/>
      </c>
      <c r="Z376" s="44" t="str">
        <f t="shared" si="60"/>
        <v/>
      </c>
      <c r="AB376" s="36" t="str">
        <f t="shared" si="65"/>
        <v/>
      </c>
      <c r="AC376" s="36" t="str">
        <f>IF('Entry Tab'!A377="","",IF(TRIM('Entry Tab'!E377)="","Subscriber",IF(OR(TRIM('Entry Tab'!E377)="Wife",TRIM('Entry Tab'!E377)="Husband"),"Spouse","Child")))</f>
        <v/>
      </c>
      <c r="AD376" s="44" t="str">
        <f>IF(B376="","",IF('Entry Tab'!AC377="",0,1))</f>
        <v/>
      </c>
      <c r="AE376" s="44" t="str">
        <f t="shared" si="61"/>
        <v/>
      </c>
      <c r="AF376" s="44" t="str">
        <f>IF(AE376="","",IF(AC376&lt;&gt;"Subscriber","",IF('Entry Tab'!AC377="","0",AE376)))</f>
        <v/>
      </c>
    </row>
    <row r="377" spans="1:32" x14ac:dyDescent="0.2">
      <c r="A377" s="36" t="str">
        <f t="shared" si="62"/>
        <v/>
      </c>
      <c r="B377" s="36" t="str">
        <f>IF('Entry Tab'!A378="","",IF(TRIM('Entry Tab'!E378)="","Subscriber",IF(OR(TRIM('Entry Tab'!E378)="Wife",TRIM('Entry Tab'!E378)="Husband"),"Spouse","Child")))</f>
        <v/>
      </c>
      <c r="C377" s="85" t="str">
        <f>IF(TRIM('Entry Tab'!A378)="","",TRIM('Entry Tab'!A378))</f>
        <v/>
      </c>
      <c r="D377" s="85" t="str">
        <f>IF(TRIM('Entry Tab'!A378)="","",TRIM('Entry Tab'!B378))</f>
        <v/>
      </c>
      <c r="E377" s="69" t="str">
        <f>IF(B377="Subscriber",'Entry Tab'!L378,"")</f>
        <v/>
      </c>
      <c r="F377" s="86" t="str">
        <f>IF('Entry Tab'!F378="","",'Entry Tab'!F378)</f>
        <v/>
      </c>
      <c r="G377" s="85" t="str">
        <f>IF(TRIM('Entry Tab'!G378)="","",TRIM('Entry Tab'!G378))</f>
        <v/>
      </c>
      <c r="H377" s="36" t="str">
        <f>IF(TRIM('Entry Tab'!A378)="","",IF(B377&lt;&gt;"Subscriber","",IF(AND(B377="Subscriber",OR(TRIM('Entry Tab'!AO378)&lt;&gt;"",TRIM('Entry Tab'!AN378)&lt;&gt;"",TRIM('Entry Tab'!AP378)&lt;&gt;"")),$AP$1,"0")))</f>
        <v/>
      </c>
      <c r="I377" s="71" t="str">
        <f>IF(TRIM('Entry Tab'!A378)="","","N")</f>
        <v/>
      </c>
      <c r="J377" s="42" t="str">
        <f>IF(B377&lt;&gt;"Subscriber","",IF('Entry Tab'!W378="",'QRS Subscriber Census Converter'!T377,IF('Entry Tab'!W378="Spousal Coverage",8,IF('Entry Tab'!W378="Medicare",11,IF('Entry Tab'!W378="Health coverage through another job",9,IF(OR('Entry Tab'!W378="Do not want",'Entry Tab'!W378="Other (provide reason here)"),12,10))))))</f>
        <v/>
      </c>
      <c r="K377" s="42" t="str">
        <f>IF(TRIM('Entry Tab'!A378)="","",IF(B377&lt;&gt;"Subscriber","",IF(AND(B377="Subscriber",dental="No"),13,IF(TRIM('Entry Tab'!X378)&lt;&gt;"",IF('Entry Tab'!X378="Spousal Coverage",8,13),IF(Z377="","",Z377)))))</f>
        <v/>
      </c>
      <c r="L377" s="36" t="str">
        <f t="shared" si="55"/>
        <v/>
      </c>
      <c r="M377" s="36" t="str">
        <f>IF(B377&lt;&gt;"Subscriber","",IF(disability="No",0,IF(AND(B377="Subscriber",'Entry Tab'!AE378&lt;&gt;""),1,0)))</f>
        <v/>
      </c>
      <c r="N377" s="37" t="str">
        <f>IF(B377&lt;&gt;"Subscriber","",IF(AND(B377="Subscriber",otherLoc="No"),workZip,'Entry Tab'!P378))</f>
        <v/>
      </c>
      <c r="P377" s="36" t="str">
        <f t="shared" si="63"/>
        <v/>
      </c>
      <c r="Q377" s="36" t="str">
        <f>IF('Entry Tab'!A378="","",IF(TRIM('Entry Tab'!E378)="","Subscriber",IF(OR(TRIM('Entry Tab'!E378)="Wife",TRIM('Entry Tab'!E378)="Husband"),"Spouse","Child")))</f>
        <v/>
      </c>
      <c r="R377" s="44" t="str">
        <f>IF(B377="","",IF('Entry Tab'!W378&lt;&gt;"",0,IF(Q377="Subscriber",1,IF(Q377="Spouse",1,0.01))))</f>
        <v/>
      </c>
      <c r="S377" s="44" t="str">
        <f t="shared" si="56"/>
        <v/>
      </c>
      <c r="T377" s="44" t="str">
        <f t="shared" si="57"/>
        <v/>
      </c>
      <c r="U377" s="113"/>
      <c r="V377" s="36" t="str">
        <f t="shared" si="64"/>
        <v/>
      </c>
      <c r="W377" s="36" t="str">
        <f>IF('Entry Tab'!A378="","",IF('Entry Tab'!X378&lt;&gt;"","Waive",IF(TRIM('Entry Tab'!E378)="","Subscriber",IF(OR(TRIM('Entry Tab'!E378)="Wife",TRIM('Entry Tab'!E378)="Husband"),"Spouse","Child"))))</f>
        <v/>
      </c>
      <c r="X377" s="44" t="str">
        <f t="shared" si="58"/>
        <v/>
      </c>
      <c r="Y377" s="44" t="str">
        <f t="shared" si="59"/>
        <v/>
      </c>
      <c r="Z377" s="44" t="str">
        <f t="shared" si="60"/>
        <v/>
      </c>
      <c r="AB377" s="36" t="str">
        <f t="shared" si="65"/>
        <v/>
      </c>
      <c r="AC377" s="36" t="str">
        <f>IF('Entry Tab'!A378="","",IF(TRIM('Entry Tab'!E378)="","Subscriber",IF(OR(TRIM('Entry Tab'!E378)="Wife",TRIM('Entry Tab'!E378)="Husband"),"Spouse","Child")))</f>
        <v/>
      </c>
      <c r="AD377" s="44" t="str">
        <f>IF(B377="","",IF('Entry Tab'!AC378="",0,1))</f>
        <v/>
      </c>
      <c r="AE377" s="44" t="str">
        <f t="shared" si="61"/>
        <v/>
      </c>
      <c r="AF377" s="44" t="str">
        <f>IF(AE377="","",IF(AC377&lt;&gt;"Subscriber","",IF('Entry Tab'!AC378="","0",AE377)))</f>
        <v/>
      </c>
    </row>
    <row r="378" spans="1:32" x14ac:dyDescent="0.2">
      <c r="A378" s="36" t="str">
        <f t="shared" si="62"/>
        <v/>
      </c>
      <c r="B378" s="36" t="str">
        <f>IF('Entry Tab'!A379="","",IF(TRIM('Entry Tab'!E379)="","Subscriber",IF(OR(TRIM('Entry Tab'!E379)="Wife",TRIM('Entry Tab'!E379)="Husband"),"Spouse","Child")))</f>
        <v/>
      </c>
      <c r="C378" s="85" t="str">
        <f>IF(TRIM('Entry Tab'!A379)="","",TRIM('Entry Tab'!A379))</f>
        <v/>
      </c>
      <c r="D378" s="85" t="str">
        <f>IF(TRIM('Entry Tab'!A379)="","",TRIM('Entry Tab'!B379))</f>
        <v/>
      </c>
      <c r="E378" s="69" t="str">
        <f>IF(B378="Subscriber",'Entry Tab'!L379,"")</f>
        <v/>
      </c>
      <c r="F378" s="86" t="str">
        <f>IF('Entry Tab'!F379="","",'Entry Tab'!F379)</f>
        <v/>
      </c>
      <c r="G378" s="85" t="str">
        <f>IF(TRIM('Entry Tab'!G379)="","",TRIM('Entry Tab'!G379))</f>
        <v/>
      </c>
      <c r="H378" s="36" t="str">
        <f>IF(TRIM('Entry Tab'!A379)="","",IF(B378&lt;&gt;"Subscriber","",IF(AND(B378="Subscriber",OR(TRIM('Entry Tab'!AO379)&lt;&gt;"",TRIM('Entry Tab'!AN379)&lt;&gt;"",TRIM('Entry Tab'!AP379)&lt;&gt;"")),$AP$1,"0")))</f>
        <v/>
      </c>
      <c r="I378" s="71" t="str">
        <f>IF(TRIM('Entry Tab'!A379)="","","N")</f>
        <v/>
      </c>
      <c r="J378" s="42" t="str">
        <f>IF(B378&lt;&gt;"Subscriber","",IF('Entry Tab'!W379="",'QRS Subscriber Census Converter'!T378,IF('Entry Tab'!W379="Spousal Coverage",8,IF('Entry Tab'!W379="Medicare",11,IF('Entry Tab'!W379="Health coverage through another job",9,IF(OR('Entry Tab'!W379="Do not want",'Entry Tab'!W379="Other (provide reason here)"),12,10))))))</f>
        <v/>
      </c>
      <c r="K378" s="42" t="str">
        <f>IF(TRIM('Entry Tab'!A379)="","",IF(B378&lt;&gt;"Subscriber","",IF(AND(B378="Subscriber",dental="No"),13,IF(TRIM('Entry Tab'!X379)&lt;&gt;"",IF('Entry Tab'!X379="Spousal Coverage",8,13),IF(Z378="","",Z378)))))</f>
        <v/>
      </c>
      <c r="L378" s="36" t="str">
        <f t="shared" si="55"/>
        <v/>
      </c>
      <c r="M378" s="36" t="str">
        <f>IF(B378&lt;&gt;"Subscriber","",IF(disability="No",0,IF(AND(B378="Subscriber",'Entry Tab'!AE379&lt;&gt;""),1,0)))</f>
        <v/>
      </c>
      <c r="N378" s="37" t="str">
        <f>IF(B378&lt;&gt;"Subscriber","",IF(AND(B378="Subscriber",otherLoc="No"),workZip,'Entry Tab'!P379))</f>
        <v/>
      </c>
      <c r="P378" s="36" t="str">
        <f t="shared" si="63"/>
        <v/>
      </c>
      <c r="Q378" s="36" t="str">
        <f>IF('Entry Tab'!A379="","",IF(TRIM('Entry Tab'!E379)="","Subscriber",IF(OR(TRIM('Entry Tab'!E379)="Wife",TRIM('Entry Tab'!E379)="Husband"),"Spouse","Child")))</f>
        <v/>
      </c>
      <c r="R378" s="44" t="str">
        <f>IF(B378="","",IF('Entry Tab'!W379&lt;&gt;"",0,IF(Q378="Subscriber",1,IF(Q378="Spouse",1,0.01))))</f>
        <v/>
      </c>
      <c r="S378" s="44" t="str">
        <f t="shared" si="56"/>
        <v/>
      </c>
      <c r="T378" s="44" t="str">
        <f t="shared" si="57"/>
        <v/>
      </c>
      <c r="U378" s="113"/>
      <c r="V378" s="36" t="str">
        <f t="shared" si="64"/>
        <v/>
      </c>
      <c r="W378" s="36" t="str">
        <f>IF('Entry Tab'!A379="","",IF('Entry Tab'!X379&lt;&gt;"","Waive",IF(TRIM('Entry Tab'!E379)="","Subscriber",IF(OR(TRIM('Entry Tab'!E379)="Wife",TRIM('Entry Tab'!E379)="Husband"),"Spouse","Child"))))</f>
        <v/>
      </c>
      <c r="X378" s="44" t="str">
        <f t="shared" si="58"/>
        <v/>
      </c>
      <c r="Y378" s="44" t="str">
        <f t="shared" si="59"/>
        <v/>
      </c>
      <c r="Z378" s="44" t="str">
        <f t="shared" si="60"/>
        <v/>
      </c>
      <c r="AB378" s="36" t="str">
        <f t="shared" si="65"/>
        <v/>
      </c>
      <c r="AC378" s="36" t="str">
        <f>IF('Entry Tab'!A379="","",IF(TRIM('Entry Tab'!E379)="","Subscriber",IF(OR(TRIM('Entry Tab'!E379)="Wife",TRIM('Entry Tab'!E379)="Husband"),"Spouse","Child")))</f>
        <v/>
      </c>
      <c r="AD378" s="44" t="str">
        <f>IF(B378="","",IF('Entry Tab'!AC379="",0,1))</f>
        <v/>
      </c>
      <c r="AE378" s="44" t="str">
        <f t="shared" si="61"/>
        <v/>
      </c>
      <c r="AF378" s="44" t="str">
        <f>IF(AE378="","",IF(AC378&lt;&gt;"Subscriber","",IF('Entry Tab'!AC379="","0",AE378)))</f>
        <v/>
      </c>
    </row>
    <row r="379" spans="1:32" x14ac:dyDescent="0.2">
      <c r="A379" s="36" t="str">
        <f t="shared" si="62"/>
        <v/>
      </c>
      <c r="B379" s="36" t="str">
        <f>IF('Entry Tab'!A380="","",IF(TRIM('Entry Tab'!E380)="","Subscriber",IF(OR(TRIM('Entry Tab'!E380)="Wife",TRIM('Entry Tab'!E380)="Husband"),"Spouse","Child")))</f>
        <v/>
      </c>
      <c r="C379" s="85" t="str">
        <f>IF(TRIM('Entry Tab'!A380)="","",TRIM('Entry Tab'!A380))</f>
        <v/>
      </c>
      <c r="D379" s="85" t="str">
        <f>IF(TRIM('Entry Tab'!A380)="","",TRIM('Entry Tab'!B380))</f>
        <v/>
      </c>
      <c r="E379" s="69" t="str">
        <f>IF(B379="Subscriber",'Entry Tab'!L380,"")</f>
        <v/>
      </c>
      <c r="F379" s="86" t="str">
        <f>IF('Entry Tab'!F380="","",'Entry Tab'!F380)</f>
        <v/>
      </c>
      <c r="G379" s="85" t="str">
        <f>IF(TRIM('Entry Tab'!G380)="","",TRIM('Entry Tab'!G380))</f>
        <v/>
      </c>
      <c r="H379" s="36" t="str">
        <f>IF(TRIM('Entry Tab'!A380)="","",IF(B379&lt;&gt;"Subscriber","",IF(AND(B379="Subscriber",OR(TRIM('Entry Tab'!AO380)&lt;&gt;"",TRIM('Entry Tab'!AN380)&lt;&gt;"",TRIM('Entry Tab'!AP380)&lt;&gt;"")),$AP$1,"0")))</f>
        <v/>
      </c>
      <c r="I379" s="71" t="str">
        <f>IF(TRIM('Entry Tab'!A380)="","","N")</f>
        <v/>
      </c>
      <c r="J379" s="42" t="str">
        <f>IF(B379&lt;&gt;"Subscriber","",IF('Entry Tab'!W380="",'QRS Subscriber Census Converter'!T379,IF('Entry Tab'!W380="Spousal Coverage",8,IF('Entry Tab'!W380="Medicare",11,IF('Entry Tab'!W380="Health coverage through another job",9,IF(OR('Entry Tab'!W380="Do not want",'Entry Tab'!W380="Other (provide reason here)"),12,10))))))</f>
        <v/>
      </c>
      <c r="K379" s="42" t="str">
        <f>IF(TRIM('Entry Tab'!A380)="","",IF(B379&lt;&gt;"Subscriber","",IF(AND(B379="Subscriber",dental="No"),13,IF(TRIM('Entry Tab'!X380)&lt;&gt;"",IF('Entry Tab'!X380="Spousal Coverage",8,13),IF(Z379="","",Z379)))))</f>
        <v/>
      </c>
      <c r="L379" s="36" t="str">
        <f t="shared" si="55"/>
        <v/>
      </c>
      <c r="M379" s="36" t="str">
        <f>IF(B379&lt;&gt;"Subscriber","",IF(disability="No",0,IF(AND(B379="Subscriber",'Entry Tab'!AE380&lt;&gt;""),1,0)))</f>
        <v/>
      </c>
      <c r="N379" s="37" t="str">
        <f>IF(B379&lt;&gt;"Subscriber","",IF(AND(B379="Subscriber",otherLoc="No"),workZip,'Entry Tab'!P380))</f>
        <v/>
      </c>
      <c r="P379" s="36" t="str">
        <f t="shared" si="63"/>
        <v/>
      </c>
      <c r="Q379" s="36" t="str">
        <f>IF('Entry Tab'!A380="","",IF(TRIM('Entry Tab'!E380)="","Subscriber",IF(OR(TRIM('Entry Tab'!E380)="Wife",TRIM('Entry Tab'!E380)="Husband"),"Spouse","Child")))</f>
        <v/>
      </c>
      <c r="R379" s="44" t="str">
        <f>IF(B379="","",IF('Entry Tab'!W380&lt;&gt;"",0,IF(Q379="Subscriber",1,IF(Q379="Spouse",1,0.01))))</f>
        <v/>
      </c>
      <c r="S379" s="44" t="str">
        <f t="shared" si="56"/>
        <v/>
      </c>
      <c r="T379" s="44" t="str">
        <f t="shared" si="57"/>
        <v/>
      </c>
      <c r="U379" s="113"/>
      <c r="V379" s="36" t="str">
        <f t="shared" si="64"/>
        <v/>
      </c>
      <c r="W379" s="36" t="str">
        <f>IF('Entry Tab'!A380="","",IF('Entry Tab'!X380&lt;&gt;"","Waive",IF(TRIM('Entry Tab'!E380)="","Subscriber",IF(OR(TRIM('Entry Tab'!E380)="Wife",TRIM('Entry Tab'!E380)="Husband"),"Spouse","Child"))))</f>
        <v/>
      </c>
      <c r="X379" s="44" t="str">
        <f t="shared" si="58"/>
        <v/>
      </c>
      <c r="Y379" s="44" t="str">
        <f t="shared" si="59"/>
        <v/>
      </c>
      <c r="Z379" s="44" t="str">
        <f t="shared" si="60"/>
        <v/>
      </c>
      <c r="AB379" s="36" t="str">
        <f t="shared" si="65"/>
        <v/>
      </c>
      <c r="AC379" s="36" t="str">
        <f>IF('Entry Tab'!A380="","",IF(TRIM('Entry Tab'!E380)="","Subscriber",IF(OR(TRIM('Entry Tab'!E380)="Wife",TRIM('Entry Tab'!E380)="Husband"),"Spouse","Child")))</f>
        <v/>
      </c>
      <c r="AD379" s="44" t="str">
        <f>IF(B379="","",IF('Entry Tab'!AC380="",0,1))</f>
        <v/>
      </c>
      <c r="AE379" s="44" t="str">
        <f t="shared" si="61"/>
        <v/>
      </c>
      <c r="AF379" s="44" t="str">
        <f>IF(AE379="","",IF(AC379&lt;&gt;"Subscriber","",IF('Entry Tab'!AC380="","0",AE379)))</f>
        <v/>
      </c>
    </row>
    <row r="380" spans="1:32" x14ac:dyDescent="0.2">
      <c r="A380" s="36" t="str">
        <f t="shared" si="62"/>
        <v/>
      </c>
      <c r="B380" s="36" t="str">
        <f>IF('Entry Tab'!A381="","",IF(TRIM('Entry Tab'!E381)="","Subscriber",IF(OR(TRIM('Entry Tab'!E381)="Wife",TRIM('Entry Tab'!E381)="Husband"),"Spouse","Child")))</f>
        <v/>
      </c>
      <c r="C380" s="85" t="str">
        <f>IF(TRIM('Entry Tab'!A381)="","",TRIM('Entry Tab'!A381))</f>
        <v/>
      </c>
      <c r="D380" s="85" t="str">
        <f>IF(TRIM('Entry Tab'!A381)="","",TRIM('Entry Tab'!B381))</f>
        <v/>
      </c>
      <c r="E380" s="69" t="str">
        <f>IF(B380="Subscriber",'Entry Tab'!L381,"")</f>
        <v/>
      </c>
      <c r="F380" s="86" t="str">
        <f>IF('Entry Tab'!F381="","",'Entry Tab'!F381)</f>
        <v/>
      </c>
      <c r="G380" s="85" t="str">
        <f>IF(TRIM('Entry Tab'!G381)="","",TRIM('Entry Tab'!G381))</f>
        <v/>
      </c>
      <c r="H380" s="36" t="str">
        <f>IF(TRIM('Entry Tab'!A381)="","",IF(B380&lt;&gt;"Subscriber","",IF(AND(B380="Subscriber",OR(TRIM('Entry Tab'!AO381)&lt;&gt;"",TRIM('Entry Tab'!AN381)&lt;&gt;"",TRIM('Entry Tab'!AP381)&lt;&gt;"")),$AP$1,"0")))</f>
        <v/>
      </c>
      <c r="I380" s="71" t="str">
        <f>IF(TRIM('Entry Tab'!A381)="","","N")</f>
        <v/>
      </c>
      <c r="J380" s="42" t="str">
        <f>IF(B380&lt;&gt;"Subscriber","",IF('Entry Tab'!W381="",'QRS Subscriber Census Converter'!T380,IF('Entry Tab'!W381="Spousal Coverage",8,IF('Entry Tab'!W381="Medicare",11,IF('Entry Tab'!W381="Health coverage through another job",9,IF(OR('Entry Tab'!W381="Do not want",'Entry Tab'!W381="Other (provide reason here)"),12,10))))))</f>
        <v/>
      </c>
      <c r="K380" s="42" t="str">
        <f>IF(TRIM('Entry Tab'!A381)="","",IF(B380&lt;&gt;"Subscriber","",IF(AND(B380="Subscriber",dental="No"),13,IF(TRIM('Entry Tab'!X381)&lt;&gt;"",IF('Entry Tab'!X381="Spousal Coverage",8,13),IF(Z380="","",Z380)))))</f>
        <v/>
      </c>
      <c r="L380" s="36" t="str">
        <f t="shared" si="55"/>
        <v/>
      </c>
      <c r="M380" s="36" t="str">
        <f>IF(B380&lt;&gt;"Subscriber","",IF(disability="No",0,IF(AND(B380="Subscriber",'Entry Tab'!AE381&lt;&gt;""),1,0)))</f>
        <v/>
      </c>
      <c r="N380" s="37" t="str">
        <f>IF(B380&lt;&gt;"Subscriber","",IF(AND(B380="Subscriber",otherLoc="No"),workZip,'Entry Tab'!P381))</f>
        <v/>
      </c>
      <c r="P380" s="36" t="str">
        <f t="shared" si="63"/>
        <v/>
      </c>
      <c r="Q380" s="36" t="str">
        <f>IF('Entry Tab'!A381="","",IF(TRIM('Entry Tab'!E381)="","Subscriber",IF(OR(TRIM('Entry Tab'!E381)="Wife",TRIM('Entry Tab'!E381)="Husband"),"Spouse","Child")))</f>
        <v/>
      </c>
      <c r="R380" s="44" t="str">
        <f>IF(B380="","",IF('Entry Tab'!W381&lt;&gt;"",0,IF(Q380="Subscriber",1,IF(Q380="Spouse",1,0.01))))</f>
        <v/>
      </c>
      <c r="S380" s="44" t="str">
        <f t="shared" si="56"/>
        <v/>
      </c>
      <c r="T380" s="44" t="str">
        <f t="shared" si="57"/>
        <v/>
      </c>
      <c r="U380" s="113"/>
      <c r="V380" s="36" t="str">
        <f t="shared" si="64"/>
        <v/>
      </c>
      <c r="W380" s="36" t="str">
        <f>IF('Entry Tab'!A381="","",IF('Entry Tab'!X381&lt;&gt;"","Waive",IF(TRIM('Entry Tab'!E381)="","Subscriber",IF(OR(TRIM('Entry Tab'!E381)="Wife",TRIM('Entry Tab'!E381)="Husband"),"Spouse","Child"))))</f>
        <v/>
      </c>
      <c r="X380" s="44" t="str">
        <f t="shared" si="58"/>
        <v/>
      </c>
      <c r="Y380" s="44" t="str">
        <f t="shared" si="59"/>
        <v/>
      </c>
      <c r="Z380" s="44" t="str">
        <f t="shared" si="60"/>
        <v/>
      </c>
      <c r="AB380" s="36" t="str">
        <f t="shared" si="65"/>
        <v/>
      </c>
      <c r="AC380" s="36" t="str">
        <f>IF('Entry Tab'!A381="","",IF(TRIM('Entry Tab'!E381)="","Subscriber",IF(OR(TRIM('Entry Tab'!E381)="Wife",TRIM('Entry Tab'!E381)="Husband"),"Spouse","Child")))</f>
        <v/>
      </c>
      <c r="AD380" s="44" t="str">
        <f>IF(B380="","",IF('Entry Tab'!AC381="",0,1))</f>
        <v/>
      </c>
      <c r="AE380" s="44" t="str">
        <f t="shared" si="61"/>
        <v/>
      </c>
      <c r="AF380" s="44" t="str">
        <f>IF(AE380="","",IF(AC380&lt;&gt;"Subscriber","",IF('Entry Tab'!AC381="","0",AE380)))</f>
        <v/>
      </c>
    </row>
    <row r="381" spans="1:32" x14ac:dyDescent="0.2">
      <c r="A381" s="36" t="str">
        <f t="shared" si="62"/>
        <v/>
      </c>
      <c r="B381" s="36" t="str">
        <f>IF('Entry Tab'!A382="","",IF(TRIM('Entry Tab'!E382)="","Subscriber",IF(OR(TRIM('Entry Tab'!E382)="Wife",TRIM('Entry Tab'!E382)="Husband"),"Spouse","Child")))</f>
        <v/>
      </c>
      <c r="C381" s="85" t="str">
        <f>IF(TRIM('Entry Tab'!A382)="","",TRIM('Entry Tab'!A382))</f>
        <v/>
      </c>
      <c r="D381" s="85" t="str">
        <f>IF(TRIM('Entry Tab'!A382)="","",TRIM('Entry Tab'!B382))</f>
        <v/>
      </c>
      <c r="E381" s="69" t="str">
        <f>IF(B381="Subscriber",'Entry Tab'!L382,"")</f>
        <v/>
      </c>
      <c r="F381" s="86" t="str">
        <f>IF('Entry Tab'!F382="","",'Entry Tab'!F382)</f>
        <v/>
      </c>
      <c r="G381" s="85" t="str">
        <f>IF(TRIM('Entry Tab'!G382)="","",TRIM('Entry Tab'!G382))</f>
        <v/>
      </c>
      <c r="H381" s="36" t="str">
        <f>IF(TRIM('Entry Tab'!A382)="","",IF(B381&lt;&gt;"Subscriber","",IF(AND(B381="Subscriber",OR(TRIM('Entry Tab'!AO382)&lt;&gt;"",TRIM('Entry Tab'!AN382)&lt;&gt;"",TRIM('Entry Tab'!AP382)&lt;&gt;"")),$AP$1,"0")))</f>
        <v/>
      </c>
      <c r="I381" s="71" t="str">
        <f>IF(TRIM('Entry Tab'!A382)="","","N")</f>
        <v/>
      </c>
      <c r="J381" s="42" t="str">
        <f>IF(B381&lt;&gt;"Subscriber","",IF('Entry Tab'!W382="",'QRS Subscriber Census Converter'!T381,IF('Entry Tab'!W382="Spousal Coverage",8,IF('Entry Tab'!W382="Medicare",11,IF('Entry Tab'!W382="Health coverage through another job",9,IF(OR('Entry Tab'!W382="Do not want",'Entry Tab'!W382="Other (provide reason here)"),12,10))))))</f>
        <v/>
      </c>
      <c r="K381" s="42" t="str">
        <f>IF(TRIM('Entry Tab'!A382)="","",IF(B381&lt;&gt;"Subscriber","",IF(AND(B381="Subscriber",dental="No"),13,IF(TRIM('Entry Tab'!X382)&lt;&gt;"",IF('Entry Tab'!X382="Spousal Coverage",8,13),IF(Z381="","",Z381)))))</f>
        <v/>
      </c>
      <c r="L381" s="36" t="str">
        <f t="shared" si="55"/>
        <v/>
      </c>
      <c r="M381" s="36" t="str">
        <f>IF(B381&lt;&gt;"Subscriber","",IF(disability="No",0,IF(AND(B381="Subscriber",'Entry Tab'!AE382&lt;&gt;""),1,0)))</f>
        <v/>
      </c>
      <c r="N381" s="37" t="str">
        <f>IF(B381&lt;&gt;"Subscriber","",IF(AND(B381="Subscriber",otherLoc="No"),workZip,'Entry Tab'!P382))</f>
        <v/>
      </c>
      <c r="P381" s="36" t="str">
        <f t="shared" si="63"/>
        <v/>
      </c>
      <c r="Q381" s="36" t="str">
        <f>IF('Entry Tab'!A382="","",IF(TRIM('Entry Tab'!E382)="","Subscriber",IF(OR(TRIM('Entry Tab'!E382)="Wife",TRIM('Entry Tab'!E382)="Husband"),"Spouse","Child")))</f>
        <v/>
      </c>
      <c r="R381" s="44" t="str">
        <f>IF(B381="","",IF('Entry Tab'!W382&lt;&gt;"",0,IF(Q381="Subscriber",1,IF(Q381="Spouse",1,0.01))))</f>
        <v/>
      </c>
      <c r="S381" s="44" t="str">
        <f t="shared" si="56"/>
        <v/>
      </c>
      <c r="T381" s="44" t="str">
        <f t="shared" si="57"/>
        <v/>
      </c>
      <c r="U381" s="113"/>
      <c r="V381" s="36" t="str">
        <f t="shared" si="64"/>
        <v/>
      </c>
      <c r="W381" s="36" t="str">
        <f>IF('Entry Tab'!A382="","",IF('Entry Tab'!X382&lt;&gt;"","Waive",IF(TRIM('Entry Tab'!E382)="","Subscriber",IF(OR(TRIM('Entry Tab'!E382)="Wife",TRIM('Entry Tab'!E382)="Husband"),"Spouse","Child"))))</f>
        <v/>
      </c>
      <c r="X381" s="44" t="str">
        <f t="shared" si="58"/>
        <v/>
      </c>
      <c r="Y381" s="44" t="str">
        <f t="shared" si="59"/>
        <v/>
      </c>
      <c r="Z381" s="44" t="str">
        <f t="shared" si="60"/>
        <v/>
      </c>
      <c r="AB381" s="36" t="str">
        <f t="shared" si="65"/>
        <v/>
      </c>
      <c r="AC381" s="36" t="str">
        <f>IF('Entry Tab'!A382="","",IF(TRIM('Entry Tab'!E382)="","Subscriber",IF(OR(TRIM('Entry Tab'!E382)="Wife",TRIM('Entry Tab'!E382)="Husband"),"Spouse","Child")))</f>
        <v/>
      </c>
      <c r="AD381" s="44" t="str">
        <f>IF(B381="","",IF('Entry Tab'!AC382="",0,1))</f>
        <v/>
      </c>
      <c r="AE381" s="44" t="str">
        <f t="shared" si="61"/>
        <v/>
      </c>
      <c r="AF381" s="44" t="str">
        <f>IF(AE381="","",IF(AC381&lt;&gt;"Subscriber","",IF('Entry Tab'!AC382="","0",AE381)))</f>
        <v/>
      </c>
    </row>
    <row r="382" spans="1:32" x14ac:dyDescent="0.2">
      <c r="A382" s="36" t="str">
        <f t="shared" si="62"/>
        <v/>
      </c>
      <c r="B382" s="36" t="str">
        <f>IF('Entry Tab'!A383="","",IF(TRIM('Entry Tab'!E383)="","Subscriber",IF(OR(TRIM('Entry Tab'!E383)="Wife",TRIM('Entry Tab'!E383)="Husband"),"Spouse","Child")))</f>
        <v/>
      </c>
      <c r="C382" s="85" t="str">
        <f>IF(TRIM('Entry Tab'!A383)="","",TRIM('Entry Tab'!A383))</f>
        <v/>
      </c>
      <c r="D382" s="85" t="str">
        <f>IF(TRIM('Entry Tab'!A383)="","",TRIM('Entry Tab'!B383))</f>
        <v/>
      </c>
      <c r="E382" s="69" t="str">
        <f>IF(B382="Subscriber",'Entry Tab'!L383,"")</f>
        <v/>
      </c>
      <c r="F382" s="86" t="str">
        <f>IF('Entry Tab'!F383="","",'Entry Tab'!F383)</f>
        <v/>
      </c>
      <c r="G382" s="85" t="str">
        <f>IF(TRIM('Entry Tab'!G383)="","",TRIM('Entry Tab'!G383))</f>
        <v/>
      </c>
      <c r="H382" s="36" t="str">
        <f>IF(TRIM('Entry Tab'!A383)="","",IF(B382&lt;&gt;"Subscriber","",IF(AND(B382="Subscriber",OR(TRIM('Entry Tab'!AO383)&lt;&gt;"",TRIM('Entry Tab'!AN383)&lt;&gt;"",TRIM('Entry Tab'!AP383)&lt;&gt;"")),$AP$1,"0")))</f>
        <v/>
      </c>
      <c r="I382" s="71" t="str">
        <f>IF(TRIM('Entry Tab'!A383)="","","N")</f>
        <v/>
      </c>
      <c r="J382" s="42" t="str">
        <f>IF(B382&lt;&gt;"Subscriber","",IF('Entry Tab'!W383="",'QRS Subscriber Census Converter'!T382,IF('Entry Tab'!W383="Spousal Coverage",8,IF('Entry Tab'!W383="Medicare",11,IF('Entry Tab'!W383="Health coverage through another job",9,IF(OR('Entry Tab'!W383="Do not want",'Entry Tab'!W383="Other (provide reason here)"),12,10))))))</f>
        <v/>
      </c>
      <c r="K382" s="42" t="str">
        <f>IF(TRIM('Entry Tab'!A383)="","",IF(B382&lt;&gt;"Subscriber","",IF(AND(B382="Subscriber",dental="No"),13,IF(TRIM('Entry Tab'!X383)&lt;&gt;"",IF('Entry Tab'!X383="Spousal Coverage",8,13),IF(Z382="","",Z382)))))</f>
        <v/>
      </c>
      <c r="L382" s="36" t="str">
        <f t="shared" si="55"/>
        <v/>
      </c>
      <c r="M382" s="36" t="str">
        <f>IF(B382&lt;&gt;"Subscriber","",IF(disability="No",0,IF(AND(B382="Subscriber",'Entry Tab'!AE383&lt;&gt;""),1,0)))</f>
        <v/>
      </c>
      <c r="N382" s="37" t="str">
        <f>IF(B382&lt;&gt;"Subscriber","",IF(AND(B382="Subscriber",otherLoc="No"),workZip,'Entry Tab'!P383))</f>
        <v/>
      </c>
      <c r="P382" s="36" t="str">
        <f t="shared" si="63"/>
        <v/>
      </c>
      <c r="Q382" s="36" t="str">
        <f>IF('Entry Tab'!A383="","",IF(TRIM('Entry Tab'!E383)="","Subscriber",IF(OR(TRIM('Entry Tab'!E383)="Wife",TRIM('Entry Tab'!E383)="Husband"),"Spouse","Child")))</f>
        <v/>
      </c>
      <c r="R382" s="44" t="str">
        <f>IF(B382="","",IF('Entry Tab'!W383&lt;&gt;"",0,IF(Q382="Subscriber",1,IF(Q382="Spouse",1,0.01))))</f>
        <v/>
      </c>
      <c r="S382" s="44" t="str">
        <f t="shared" si="56"/>
        <v/>
      </c>
      <c r="T382" s="44" t="str">
        <f t="shared" si="57"/>
        <v/>
      </c>
      <c r="U382" s="113"/>
      <c r="V382" s="36" t="str">
        <f t="shared" si="64"/>
        <v/>
      </c>
      <c r="W382" s="36" t="str">
        <f>IF('Entry Tab'!A383="","",IF('Entry Tab'!X383&lt;&gt;"","Waive",IF(TRIM('Entry Tab'!E383)="","Subscriber",IF(OR(TRIM('Entry Tab'!E383)="Wife",TRIM('Entry Tab'!E383)="Husband"),"Spouse","Child"))))</f>
        <v/>
      </c>
      <c r="X382" s="44" t="str">
        <f t="shared" si="58"/>
        <v/>
      </c>
      <c r="Y382" s="44" t="str">
        <f t="shared" si="59"/>
        <v/>
      </c>
      <c r="Z382" s="44" t="str">
        <f t="shared" si="60"/>
        <v/>
      </c>
      <c r="AB382" s="36" t="str">
        <f t="shared" si="65"/>
        <v/>
      </c>
      <c r="AC382" s="36" t="str">
        <f>IF('Entry Tab'!A383="","",IF(TRIM('Entry Tab'!E383)="","Subscriber",IF(OR(TRIM('Entry Tab'!E383)="Wife",TRIM('Entry Tab'!E383)="Husband"),"Spouse","Child")))</f>
        <v/>
      </c>
      <c r="AD382" s="44" t="str">
        <f>IF(B382="","",IF('Entry Tab'!AC383="",0,1))</f>
        <v/>
      </c>
      <c r="AE382" s="44" t="str">
        <f t="shared" si="61"/>
        <v/>
      </c>
      <c r="AF382" s="44" t="str">
        <f>IF(AE382="","",IF(AC382&lt;&gt;"Subscriber","",IF('Entry Tab'!AC383="","0",AE382)))</f>
        <v/>
      </c>
    </row>
    <row r="383" spans="1:32" x14ac:dyDescent="0.2">
      <c r="A383" s="36" t="str">
        <f t="shared" si="62"/>
        <v/>
      </c>
      <c r="B383" s="36" t="str">
        <f>IF('Entry Tab'!A384="","",IF(TRIM('Entry Tab'!E384)="","Subscriber",IF(OR(TRIM('Entry Tab'!E384)="Wife",TRIM('Entry Tab'!E384)="Husband"),"Spouse","Child")))</f>
        <v/>
      </c>
      <c r="C383" s="85" t="str">
        <f>IF(TRIM('Entry Tab'!A384)="","",TRIM('Entry Tab'!A384))</f>
        <v/>
      </c>
      <c r="D383" s="85" t="str">
        <f>IF(TRIM('Entry Tab'!A384)="","",TRIM('Entry Tab'!B384))</f>
        <v/>
      </c>
      <c r="E383" s="69" t="str">
        <f>IF(B383="Subscriber",'Entry Tab'!L384,"")</f>
        <v/>
      </c>
      <c r="F383" s="86" t="str">
        <f>IF('Entry Tab'!F384="","",'Entry Tab'!F384)</f>
        <v/>
      </c>
      <c r="G383" s="85" t="str">
        <f>IF(TRIM('Entry Tab'!G384)="","",TRIM('Entry Tab'!G384))</f>
        <v/>
      </c>
      <c r="H383" s="36" t="str">
        <f>IF(TRIM('Entry Tab'!A384)="","",IF(B383&lt;&gt;"Subscriber","",IF(AND(B383="Subscriber",OR(TRIM('Entry Tab'!AO384)&lt;&gt;"",TRIM('Entry Tab'!AN384)&lt;&gt;"",TRIM('Entry Tab'!AP384)&lt;&gt;"")),$AP$1,"0")))</f>
        <v/>
      </c>
      <c r="I383" s="71" t="str">
        <f>IF(TRIM('Entry Tab'!A384)="","","N")</f>
        <v/>
      </c>
      <c r="J383" s="42" t="str">
        <f>IF(B383&lt;&gt;"Subscriber","",IF('Entry Tab'!W384="",'QRS Subscriber Census Converter'!T383,IF('Entry Tab'!W384="Spousal Coverage",8,IF('Entry Tab'!W384="Medicare",11,IF('Entry Tab'!W384="Health coverage through another job",9,IF(OR('Entry Tab'!W384="Do not want",'Entry Tab'!W384="Other (provide reason here)"),12,10))))))</f>
        <v/>
      </c>
      <c r="K383" s="42" t="str">
        <f>IF(TRIM('Entry Tab'!A384)="","",IF(B383&lt;&gt;"Subscriber","",IF(AND(B383="Subscriber",dental="No"),13,IF(TRIM('Entry Tab'!X384)&lt;&gt;"",IF('Entry Tab'!X384="Spousal Coverage",8,13),IF(Z383="","",Z383)))))</f>
        <v/>
      </c>
      <c r="L383" s="36" t="str">
        <f t="shared" si="55"/>
        <v/>
      </c>
      <c r="M383" s="36" t="str">
        <f>IF(B383&lt;&gt;"Subscriber","",IF(disability="No",0,IF(AND(B383="Subscriber",'Entry Tab'!AE384&lt;&gt;""),1,0)))</f>
        <v/>
      </c>
      <c r="N383" s="37" t="str">
        <f>IF(B383&lt;&gt;"Subscriber","",IF(AND(B383="Subscriber",otherLoc="No"),workZip,'Entry Tab'!P384))</f>
        <v/>
      </c>
      <c r="P383" s="36" t="str">
        <f t="shared" si="63"/>
        <v/>
      </c>
      <c r="Q383" s="36" t="str">
        <f>IF('Entry Tab'!A384="","",IF(TRIM('Entry Tab'!E384)="","Subscriber",IF(OR(TRIM('Entry Tab'!E384)="Wife",TRIM('Entry Tab'!E384)="Husband"),"Spouse","Child")))</f>
        <v/>
      </c>
      <c r="R383" s="44" t="str">
        <f>IF(B383="","",IF('Entry Tab'!W384&lt;&gt;"",0,IF(Q383="Subscriber",1,IF(Q383="Spouse",1,0.01))))</f>
        <v/>
      </c>
      <c r="S383" s="44" t="str">
        <f t="shared" si="56"/>
        <v/>
      </c>
      <c r="T383" s="44" t="str">
        <f t="shared" si="57"/>
        <v/>
      </c>
      <c r="U383" s="113"/>
      <c r="V383" s="36" t="str">
        <f t="shared" si="64"/>
        <v/>
      </c>
      <c r="W383" s="36" t="str">
        <f>IF('Entry Tab'!A384="","",IF('Entry Tab'!X384&lt;&gt;"","Waive",IF(TRIM('Entry Tab'!E384)="","Subscriber",IF(OR(TRIM('Entry Tab'!E384)="Wife",TRIM('Entry Tab'!E384)="Husband"),"Spouse","Child"))))</f>
        <v/>
      </c>
      <c r="X383" s="44" t="str">
        <f t="shared" si="58"/>
        <v/>
      </c>
      <c r="Y383" s="44" t="str">
        <f t="shared" si="59"/>
        <v/>
      </c>
      <c r="Z383" s="44" t="str">
        <f t="shared" si="60"/>
        <v/>
      </c>
      <c r="AB383" s="36" t="str">
        <f t="shared" si="65"/>
        <v/>
      </c>
      <c r="AC383" s="36" t="str">
        <f>IF('Entry Tab'!A384="","",IF(TRIM('Entry Tab'!E384)="","Subscriber",IF(OR(TRIM('Entry Tab'!E384)="Wife",TRIM('Entry Tab'!E384)="Husband"),"Spouse","Child")))</f>
        <v/>
      </c>
      <c r="AD383" s="44" t="str">
        <f>IF(B383="","",IF('Entry Tab'!AC384="",0,1))</f>
        <v/>
      </c>
      <c r="AE383" s="44" t="str">
        <f t="shared" si="61"/>
        <v/>
      </c>
      <c r="AF383" s="44" t="str">
        <f>IF(AE383="","",IF(AC383&lt;&gt;"Subscriber","",IF('Entry Tab'!AC384="","0",AE383)))</f>
        <v/>
      </c>
    </row>
    <row r="384" spans="1:32" x14ac:dyDescent="0.2">
      <c r="A384" s="36" t="str">
        <f t="shared" si="62"/>
        <v/>
      </c>
      <c r="B384" s="36" t="str">
        <f>IF('Entry Tab'!A385="","",IF(TRIM('Entry Tab'!E385)="","Subscriber",IF(OR(TRIM('Entry Tab'!E385)="Wife",TRIM('Entry Tab'!E385)="Husband"),"Spouse","Child")))</f>
        <v/>
      </c>
      <c r="C384" s="85" t="str">
        <f>IF(TRIM('Entry Tab'!A385)="","",TRIM('Entry Tab'!A385))</f>
        <v/>
      </c>
      <c r="D384" s="85" t="str">
        <f>IF(TRIM('Entry Tab'!A385)="","",TRIM('Entry Tab'!B385))</f>
        <v/>
      </c>
      <c r="E384" s="69" t="str">
        <f>IF(B384="Subscriber",'Entry Tab'!L385,"")</f>
        <v/>
      </c>
      <c r="F384" s="86" t="str">
        <f>IF('Entry Tab'!F385="","",'Entry Tab'!F385)</f>
        <v/>
      </c>
      <c r="G384" s="85" t="str">
        <f>IF(TRIM('Entry Tab'!G385)="","",TRIM('Entry Tab'!G385))</f>
        <v/>
      </c>
      <c r="H384" s="36" t="str">
        <f>IF(TRIM('Entry Tab'!A385)="","",IF(B384&lt;&gt;"Subscriber","",IF(AND(B384="Subscriber",OR(TRIM('Entry Tab'!AO385)&lt;&gt;"",TRIM('Entry Tab'!AN385)&lt;&gt;"",TRIM('Entry Tab'!AP385)&lt;&gt;"")),$AP$1,"0")))</f>
        <v/>
      </c>
      <c r="I384" s="71" t="str">
        <f>IF(TRIM('Entry Tab'!A385)="","","N")</f>
        <v/>
      </c>
      <c r="J384" s="42" t="str">
        <f>IF(B384&lt;&gt;"Subscriber","",IF('Entry Tab'!W385="",'QRS Subscriber Census Converter'!T384,IF('Entry Tab'!W385="Spousal Coverage",8,IF('Entry Tab'!W385="Medicare",11,IF('Entry Tab'!W385="Health coverage through another job",9,IF(OR('Entry Tab'!W385="Do not want",'Entry Tab'!W385="Other (provide reason here)"),12,10))))))</f>
        <v/>
      </c>
      <c r="K384" s="42" t="str">
        <f>IF(TRIM('Entry Tab'!A385)="","",IF(B384&lt;&gt;"Subscriber","",IF(AND(B384="Subscriber",dental="No"),13,IF(TRIM('Entry Tab'!X385)&lt;&gt;"",IF('Entry Tab'!X385="Spousal Coverage",8,13),IF(Z384="","",Z384)))))</f>
        <v/>
      </c>
      <c r="L384" s="36" t="str">
        <f t="shared" si="55"/>
        <v/>
      </c>
      <c r="M384" s="36" t="str">
        <f>IF(B384&lt;&gt;"Subscriber","",IF(disability="No",0,IF(AND(B384="Subscriber",'Entry Tab'!AE385&lt;&gt;""),1,0)))</f>
        <v/>
      </c>
      <c r="N384" s="37" t="str">
        <f>IF(B384&lt;&gt;"Subscriber","",IF(AND(B384="Subscriber",otherLoc="No"),workZip,'Entry Tab'!P385))</f>
        <v/>
      </c>
      <c r="P384" s="36" t="str">
        <f t="shared" si="63"/>
        <v/>
      </c>
      <c r="Q384" s="36" t="str">
        <f>IF('Entry Tab'!A385="","",IF(TRIM('Entry Tab'!E385)="","Subscriber",IF(OR(TRIM('Entry Tab'!E385)="Wife",TRIM('Entry Tab'!E385)="Husband"),"Spouse","Child")))</f>
        <v/>
      </c>
      <c r="R384" s="44" t="str">
        <f>IF(B384="","",IF('Entry Tab'!W385&lt;&gt;"",0,IF(Q384="Subscriber",1,IF(Q384="Spouse",1,0.01))))</f>
        <v/>
      </c>
      <c r="S384" s="44" t="str">
        <f t="shared" si="56"/>
        <v/>
      </c>
      <c r="T384" s="44" t="str">
        <f t="shared" si="57"/>
        <v/>
      </c>
      <c r="U384" s="113"/>
      <c r="V384" s="36" t="str">
        <f t="shared" si="64"/>
        <v/>
      </c>
      <c r="W384" s="36" t="str">
        <f>IF('Entry Tab'!A385="","",IF('Entry Tab'!X385&lt;&gt;"","Waive",IF(TRIM('Entry Tab'!E385)="","Subscriber",IF(OR(TRIM('Entry Tab'!E385)="Wife",TRIM('Entry Tab'!E385)="Husband"),"Spouse","Child"))))</f>
        <v/>
      </c>
      <c r="X384" s="44" t="str">
        <f t="shared" si="58"/>
        <v/>
      </c>
      <c r="Y384" s="44" t="str">
        <f t="shared" si="59"/>
        <v/>
      </c>
      <c r="Z384" s="44" t="str">
        <f t="shared" si="60"/>
        <v/>
      </c>
      <c r="AB384" s="36" t="str">
        <f t="shared" si="65"/>
        <v/>
      </c>
      <c r="AC384" s="36" t="str">
        <f>IF('Entry Tab'!A385="","",IF(TRIM('Entry Tab'!E385)="","Subscriber",IF(OR(TRIM('Entry Tab'!E385)="Wife",TRIM('Entry Tab'!E385)="Husband"),"Spouse","Child")))</f>
        <v/>
      </c>
      <c r="AD384" s="44" t="str">
        <f>IF(B384="","",IF('Entry Tab'!AC385="",0,1))</f>
        <v/>
      </c>
      <c r="AE384" s="44" t="str">
        <f t="shared" si="61"/>
        <v/>
      </c>
      <c r="AF384" s="44" t="str">
        <f>IF(AE384="","",IF(AC384&lt;&gt;"Subscriber","",IF('Entry Tab'!AC385="","0",AE384)))</f>
        <v/>
      </c>
    </row>
    <row r="385" spans="1:32" x14ac:dyDescent="0.2">
      <c r="A385" s="36" t="str">
        <f t="shared" si="62"/>
        <v/>
      </c>
      <c r="B385" s="36" t="str">
        <f>IF('Entry Tab'!A386="","",IF(TRIM('Entry Tab'!E386)="","Subscriber",IF(OR(TRIM('Entry Tab'!E386)="Wife",TRIM('Entry Tab'!E386)="Husband"),"Spouse","Child")))</f>
        <v/>
      </c>
      <c r="C385" s="85" t="str">
        <f>IF(TRIM('Entry Tab'!A386)="","",TRIM('Entry Tab'!A386))</f>
        <v/>
      </c>
      <c r="D385" s="85" t="str">
        <f>IF(TRIM('Entry Tab'!A386)="","",TRIM('Entry Tab'!B386))</f>
        <v/>
      </c>
      <c r="E385" s="69" t="str">
        <f>IF(B385="Subscriber",'Entry Tab'!L386,"")</f>
        <v/>
      </c>
      <c r="F385" s="86" t="str">
        <f>IF('Entry Tab'!F386="","",'Entry Tab'!F386)</f>
        <v/>
      </c>
      <c r="G385" s="85" t="str">
        <f>IF(TRIM('Entry Tab'!G386)="","",TRIM('Entry Tab'!G386))</f>
        <v/>
      </c>
      <c r="H385" s="36" t="str">
        <f>IF(TRIM('Entry Tab'!A386)="","",IF(B385&lt;&gt;"Subscriber","",IF(AND(B385="Subscriber",OR(TRIM('Entry Tab'!AO386)&lt;&gt;"",TRIM('Entry Tab'!AN386)&lt;&gt;"",TRIM('Entry Tab'!AP386)&lt;&gt;"")),$AP$1,"0")))</f>
        <v/>
      </c>
      <c r="I385" s="71" t="str">
        <f>IF(TRIM('Entry Tab'!A386)="","","N")</f>
        <v/>
      </c>
      <c r="J385" s="42" t="str">
        <f>IF(B385&lt;&gt;"Subscriber","",IF('Entry Tab'!W386="",'QRS Subscriber Census Converter'!T385,IF('Entry Tab'!W386="Spousal Coverage",8,IF('Entry Tab'!W386="Medicare",11,IF('Entry Tab'!W386="Health coverage through another job",9,IF(OR('Entry Tab'!W386="Do not want",'Entry Tab'!W386="Other (provide reason here)"),12,10))))))</f>
        <v/>
      </c>
      <c r="K385" s="42" t="str">
        <f>IF(TRIM('Entry Tab'!A386)="","",IF(B385&lt;&gt;"Subscriber","",IF(AND(B385="Subscriber",dental="No"),13,IF(TRIM('Entry Tab'!X386)&lt;&gt;"",IF('Entry Tab'!X386="Spousal Coverage",8,13),IF(Z385="","",Z385)))))</f>
        <v/>
      </c>
      <c r="L385" s="36" t="str">
        <f t="shared" si="55"/>
        <v/>
      </c>
      <c r="M385" s="36" t="str">
        <f>IF(B385&lt;&gt;"Subscriber","",IF(disability="No",0,IF(AND(B385="Subscriber",'Entry Tab'!AE386&lt;&gt;""),1,0)))</f>
        <v/>
      </c>
      <c r="N385" s="37" t="str">
        <f>IF(B385&lt;&gt;"Subscriber","",IF(AND(B385="Subscriber",otherLoc="No"),workZip,'Entry Tab'!P386))</f>
        <v/>
      </c>
      <c r="P385" s="36" t="str">
        <f t="shared" si="63"/>
        <v/>
      </c>
      <c r="Q385" s="36" t="str">
        <f>IF('Entry Tab'!A386="","",IF(TRIM('Entry Tab'!E386)="","Subscriber",IF(OR(TRIM('Entry Tab'!E386)="Wife",TRIM('Entry Tab'!E386)="Husband"),"Spouse","Child")))</f>
        <v/>
      </c>
      <c r="R385" s="44" t="str">
        <f>IF(B385="","",IF('Entry Tab'!W386&lt;&gt;"",0,IF(Q385="Subscriber",1,IF(Q385="Spouse",1,0.01))))</f>
        <v/>
      </c>
      <c r="S385" s="44" t="str">
        <f t="shared" si="56"/>
        <v/>
      </c>
      <c r="T385" s="44" t="str">
        <f t="shared" si="57"/>
        <v/>
      </c>
      <c r="U385" s="113"/>
      <c r="V385" s="36" t="str">
        <f t="shared" si="64"/>
        <v/>
      </c>
      <c r="W385" s="36" t="str">
        <f>IF('Entry Tab'!A386="","",IF('Entry Tab'!X386&lt;&gt;"","Waive",IF(TRIM('Entry Tab'!E386)="","Subscriber",IF(OR(TRIM('Entry Tab'!E386)="Wife",TRIM('Entry Tab'!E386)="Husband"),"Spouse","Child"))))</f>
        <v/>
      </c>
      <c r="X385" s="44" t="str">
        <f t="shared" si="58"/>
        <v/>
      </c>
      <c r="Y385" s="44" t="str">
        <f t="shared" si="59"/>
        <v/>
      </c>
      <c r="Z385" s="44" t="str">
        <f t="shared" si="60"/>
        <v/>
      </c>
      <c r="AB385" s="36" t="str">
        <f t="shared" si="65"/>
        <v/>
      </c>
      <c r="AC385" s="36" t="str">
        <f>IF('Entry Tab'!A386="","",IF(TRIM('Entry Tab'!E386)="","Subscriber",IF(OR(TRIM('Entry Tab'!E386)="Wife",TRIM('Entry Tab'!E386)="Husband"),"Spouse","Child")))</f>
        <v/>
      </c>
      <c r="AD385" s="44" t="str">
        <f>IF(B385="","",IF('Entry Tab'!AC386="",0,1))</f>
        <v/>
      </c>
      <c r="AE385" s="44" t="str">
        <f t="shared" si="61"/>
        <v/>
      </c>
      <c r="AF385" s="44" t="str">
        <f>IF(AE385="","",IF(AC385&lt;&gt;"Subscriber","",IF('Entry Tab'!AC386="","0",AE385)))</f>
        <v/>
      </c>
    </row>
    <row r="386" spans="1:32" x14ac:dyDescent="0.2">
      <c r="A386" s="36" t="str">
        <f t="shared" si="62"/>
        <v/>
      </c>
      <c r="B386" s="36" t="str">
        <f>IF('Entry Tab'!A387="","",IF(TRIM('Entry Tab'!E387)="","Subscriber",IF(OR(TRIM('Entry Tab'!E387)="Wife",TRIM('Entry Tab'!E387)="Husband"),"Spouse","Child")))</f>
        <v/>
      </c>
      <c r="C386" s="85" t="str">
        <f>IF(TRIM('Entry Tab'!A387)="","",TRIM('Entry Tab'!A387))</f>
        <v/>
      </c>
      <c r="D386" s="85" t="str">
        <f>IF(TRIM('Entry Tab'!A387)="","",TRIM('Entry Tab'!B387))</f>
        <v/>
      </c>
      <c r="E386" s="69" t="str">
        <f>IF(B386="Subscriber",'Entry Tab'!L387,"")</f>
        <v/>
      </c>
      <c r="F386" s="86" t="str">
        <f>IF('Entry Tab'!F387="","",'Entry Tab'!F387)</f>
        <v/>
      </c>
      <c r="G386" s="85" t="str">
        <f>IF(TRIM('Entry Tab'!G387)="","",TRIM('Entry Tab'!G387))</f>
        <v/>
      </c>
      <c r="H386" s="36" t="str">
        <f>IF(TRIM('Entry Tab'!A387)="","",IF(B386&lt;&gt;"Subscriber","",IF(AND(B386="Subscriber",OR(TRIM('Entry Tab'!AO387)&lt;&gt;"",TRIM('Entry Tab'!AN387)&lt;&gt;"",TRIM('Entry Tab'!AP387)&lt;&gt;"")),$AP$1,"0")))</f>
        <v/>
      </c>
      <c r="I386" s="71" t="str">
        <f>IF(TRIM('Entry Tab'!A387)="","","N")</f>
        <v/>
      </c>
      <c r="J386" s="42" t="str">
        <f>IF(B386&lt;&gt;"Subscriber","",IF('Entry Tab'!W387="",'QRS Subscriber Census Converter'!T386,IF('Entry Tab'!W387="Spousal Coverage",8,IF('Entry Tab'!W387="Medicare",11,IF('Entry Tab'!W387="Health coverage through another job",9,IF(OR('Entry Tab'!W387="Do not want",'Entry Tab'!W387="Other (provide reason here)"),12,10))))))</f>
        <v/>
      </c>
      <c r="K386" s="42" t="str">
        <f>IF(TRIM('Entry Tab'!A387)="","",IF(B386&lt;&gt;"Subscriber","",IF(AND(B386="Subscriber",dental="No"),13,IF(TRIM('Entry Tab'!X387)&lt;&gt;"",IF('Entry Tab'!X387="Spousal Coverage",8,13),IF(Z386="","",Z386)))))</f>
        <v/>
      </c>
      <c r="L386" s="36" t="str">
        <f t="shared" si="55"/>
        <v/>
      </c>
      <c r="M386" s="36" t="str">
        <f>IF(B386&lt;&gt;"Subscriber","",IF(disability="No",0,IF(AND(B386="Subscriber",'Entry Tab'!AE387&lt;&gt;""),1,0)))</f>
        <v/>
      </c>
      <c r="N386" s="37" t="str">
        <f>IF(B386&lt;&gt;"Subscriber","",IF(AND(B386="Subscriber",otherLoc="No"),workZip,'Entry Tab'!P387))</f>
        <v/>
      </c>
      <c r="P386" s="36" t="str">
        <f t="shared" si="63"/>
        <v/>
      </c>
      <c r="Q386" s="36" t="str">
        <f>IF('Entry Tab'!A387="","",IF(TRIM('Entry Tab'!E387)="","Subscriber",IF(OR(TRIM('Entry Tab'!E387)="Wife",TRIM('Entry Tab'!E387)="Husband"),"Spouse","Child")))</f>
        <v/>
      </c>
      <c r="R386" s="44" t="str">
        <f>IF(B386="","",IF('Entry Tab'!W387&lt;&gt;"",0,IF(Q386="Subscriber",1,IF(Q386="Spouse",1,0.01))))</f>
        <v/>
      </c>
      <c r="S386" s="44" t="str">
        <f t="shared" si="56"/>
        <v/>
      </c>
      <c r="T386" s="44" t="str">
        <f t="shared" si="57"/>
        <v/>
      </c>
      <c r="U386" s="113"/>
      <c r="V386" s="36" t="str">
        <f t="shared" si="64"/>
        <v/>
      </c>
      <c r="W386" s="36" t="str">
        <f>IF('Entry Tab'!A387="","",IF('Entry Tab'!X387&lt;&gt;"","Waive",IF(TRIM('Entry Tab'!E387)="","Subscriber",IF(OR(TRIM('Entry Tab'!E387)="Wife",TRIM('Entry Tab'!E387)="Husband"),"Spouse","Child"))))</f>
        <v/>
      </c>
      <c r="X386" s="44" t="str">
        <f t="shared" si="58"/>
        <v/>
      </c>
      <c r="Y386" s="44" t="str">
        <f t="shared" si="59"/>
        <v/>
      </c>
      <c r="Z386" s="44" t="str">
        <f t="shared" si="60"/>
        <v/>
      </c>
      <c r="AB386" s="36" t="str">
        <f t="shared" si="65"/>
        <v/>
      </c>
      <c r="AC386" s="36" t="str">
        <f>IF('Entry Tab'!A387="","",IF(TRIM('Entry Tab'!E387)="","Subscriber",IF(OR(TRIM('Entry Tab'!E387)="Wife",TRIM('Entry Tab'!E387)="Husband"),"Spouse","Child")))</f>
        <v/>
      </c>
      <c r="AD386" s="44" t="str">
        <f>IF(B386="","",IF('Entry Tab'!AC387="",0,1))</f>
        <v/>
      </c>
      <c r="AE386" s="44" t="str">
        <f t="shared" si="61"/>
        <v/>
      </c>
      <c r="AF386" s="44" t="str">
        <f>IF(AE386="","",IF(AC386&lt;&gt;"Subscriber","",IF('Entry Tab'!AC387="","0",AE386)))</f>
        <v/>
      </c>
    </row>
    <row r="387" spans="1:32" x14ac:dyDescent="0.2">
      <c r="A387" s="36" t="str">
        <f t="shared" si="62"/>
        <v/>
      </c>
      <c r="B387" s="36" t="str">
        <f>IF('Entry Tab'!A388="","",IF(TRIM('Entry Tab'!E388)="","Subscriber",IF(OR(TRIM('Entry Tab'!E388)="Wife",TRIM('Entry Tab'!E388)="Husband"),"Spouse","Child")))</f>
        <v/>
      </c>
      <c r="C387" s="85" t="str">
        <f>IF(TRIM('Entry Tab'!A388)="","",TRIM('Entry Tab'!A388))</f>
        <v/>
      </c>
      <c r="D387" s="85" t="str">
        <f>IF(TRIM('Entry Tab'!A388)="","",TRIM('Entry Tab'!B388))</f>
        <v/>
      </c>
      <c r="E387" s="69" t="str">
        <f>IF(B387="Subscriber",'Entry Tab'!L388,"")</f>
        <v/>
      </c>
      <c r="F387" s="86" t="str">
        <f>IF('Entry Tab'!F388="","",'Entry Tab'!F388)</f>
        <v/>
      </c>
      <c r="G387" s="85" t="str">
        <f>IF(TRIM('Entry Tab'!G388)="","",TRIM('Entry Tab'!G388))</f>
        <v/>
      </c>
      <c r="H387" s="36" t="str">
        <f>IF(TRIM('Entry Tab'!A388)="","",IF(B387&lt;&gt;"Subscriber","",IF(AND(B387="Subscriber",OR(TRIM('Entry Tab'!AO388)&lt;&gt;"",TRIM('Entry Tab'!AN388)&lt;&gt;"",TRIM('Entry Tab'!AP388)&lt;&gt;"")),$AP$1,"0")))</f>
        <v/>
      </c>
      <c r="I387" s="71" t="str">
        <f>IF(TRIM('Entry Tab'!A388)="","","N")</f>
        <v/>
      </c>
      <c r="J387" s="42" t="str">
        <f>IF(B387&lt;&gt;"Subscriber","",IF('Entry Tab'!W388="",'QRS Subscriber Census Converter'!T387,IF('Entry Tab'!W388="Spousal Coverage",8,IF('Entry Tab'!W388="Medicare",11,IF('Entry Tab'!W388="Health coverage through another job",9,IF(OR('Entry Tab'!W388="Do not want",'Entry Tab'!W388="Other (provide reason here)"),12,10))))))</f>
        <v/>
      </c>
      <c r="K387" s="42" t="str">
        <f>IF(TRIM('Entry Tab'!A388)="","",IF(B387&lt;&gt;"Subscriber","",IF(AND(B387="Subscriber",dental="No"),13,IF(TRIM('Entry Tab'!X388)&lt;&gt;"",IF('Entry Tab'!X388="Spousal Coverage",8,13),IF(Z387="","",Z387)))))</f>
        <v/>
      </c>
      <c r="L387" s="36" t="str">
        <f t="shared" ref="L387:L450" si="66">IF(B387&lt;&gt;"Subscriber","",IF(life="No",0,AF387))</f>
        <v/>
      </c>
      <c r="M387" s="36" t="str">
        <f>IF(B387&lt;&gt;"Subscriber","",IF(disability="No",0,IF(AND(B387="Subscriber",'Entry Tab'!AE388&lt;&gt;""),1,0)))</f>
        <v/>
      </c>
      <c r="N387" s="37" t="str">
        <f>IF(B387&lt;&gt;"Subscriber","",IF(AND(B387="Subscriber",otherLoc="No"),workZip,'Entry Tab'!P388))</f>
        <v/>
      </c>
      <c r="P387" s="36" t="str">
        <f t="shared" si="63"/>
        <v/>
      </c>
      <c r="Q387" s="36" t="str">
        <f>IF('Entry Tab'!A388="","",IF(TRIM('Entry Tab'!E388)="","Subscriber",IF(OR(TRIM('Entry Tab'!E388)="Wife",TRIM('Entry Tab'!E388)="Husband"),"Spouse","Child")))</f>
        <v/>
      </c>
      <c r="R387" s="44" t="str">
        <f>IF(B387="","",IF('Entry Tab'!W388&lt;&gt;"",0,IF(Q387="Subscriber",1,IF(Q387="Spouse",1,0.01))))</f>
        <v/>
      </c>
      <c r="S387" s="44" t="str">
        <f t="shared" si="56"/>
        <v/>
      </c>
      <c r="T387" s="44" t="str">
        <f t="shared" si="57"/>
        <v/>
      </c>
      <c r="U387" s="113"/>
      <c r="V387" s="36" t="str">
        <f t="shared" si="64"/>
        <v/>
      </c>
      <c r="W387" s="36" t="str">
        <f>IF('Entry Tab'!A388="","",IF('Entry Tab'!X388&lt;&gt;"","Waive",IF(TRIM('Entry Tab'!E388)="","Subscriber",IF(OR(TRIM('Entry Tab'!E388)="Wife",TRIM('Entry Tab'!E388)="Husband"),"Spouse","Child"))))</f>
        <v/>
      </c>
      <c r="X387" s="44" t="str">
        <f t="shared" si="58"/>
        <v/>
      </c>
      <c r="Y387" s="44" t="str">
        <f t="shared" si="59"/>
        <v/>
      </c>
      <c r="Z387" s="44" t="str">
        <f t="shared" si="60"/>
        <v/>
      </c>
      <c r="AB387" s="36" t="str">
        <f t="shared" si="65"/>
        <v/>
      </c>
      <c r="AC387" s="36" t="str">
        <f>IF('Entry Tab'!A388="","",IF(TRIM('Entry Tab'!E388)="","Subscriber",IF(OR(TRIM('Entry Tab'!E388)="Wife",TRIM('Entry Tab'!E388)="Husband"),"Spouse","Child")))</f>
        <v/>
      </c>
      <c r="AD387" s="44" t="str">
        <f>IF(B387="","",IF('Entry Tab'!AC388="",0,1))</f>
        <v/>
      </c>
      <c r="AE387" s="44" t="str">
        <f t="shared" si="61"/>
        <v/>
      </c>
      <c r="AF387" s="44" t="str">
        <f>IF(AE387="","",IF(AC387&lt;&gt;"Subscriber","",IF('Entry Tab'!AC388="","0",AE387)))</f>
        <v/>
      </c>
    </row>
    <row r="388" spans="1:32" x14ac:dyDescent="0.2">
      <c r="A388" s="36" t="str">
        <f t="shared" si="62"/>
        <v/>
      </c>
      <c r="B388" s="36" t="str">
        <f>IF('Entry Tab'!A389="","",IF(TRIM('Entry Tab'!E389)="","Subscriber",IF(OR(TRIM('Entry Tab'!E389)="Wife",TRIM('Entry Tab'!E389)="Husband"),"Spouse","Child")))</f>
        <v/>
      </c>
      <c r="C388" s="85" t="str">
        <f>IF(TRIM('Entry Tab'!A389)="","",TRIM('Entry Tab'!A389))</f>
        <v/>
      </c>
      <c r="D388" s="85" t="str">
        <f>IF(TRIM('Entry Tab'!A389)="","",TRIM('Entry Tab'!B389))</f>
        <v/>
      </c>
      <c r="E388" s="69" t="str">
        <f>IF(B388="Subscriber",'Entry Tab'!L389,"")</f>
        <v/>
      </c>
      <c r="F388" s="86" t="str">
        <f>IF('Entry Tab'!F389="","",'Entry Tab'!F389)</f>
        <v/>
      </c>
      <c r="G388" s="85" t="str">
        <f>IF(TRIM('Entry Tab'!G389)="","",TRIM('Entry Tab'!G389))</f>
        <v/>
      </c>
      <c r="H388" s="36" t="str">
        <f>IF(TRIM('Entry Tab'!A389)="","",IF(B388&lt;&gt;"Subscriber","",IF(AND(B388="Subscriber",OR(TRIM('Entry Tab'!AO389)&lt;&gt;"",TRIM('Entry Tab'!AN389)&lt;&gt;"",TRIM('Entry Tab'!AP389)&lt;&gt;"")),$AP$1,"0")))</f>
        <v/>
      </c>
      <c r="I388" s="71" t="str">
        <f>IF(TRIM('Entry Tab'!A389)="","","N")</f>
        <v/>
      </c>
      <c r="J388" s="42" t="str">
        <f>IF(B388&lt;&gt;"Subscriber","",IF('Entry Tab'!W389="",'QRS Subscriber Census Converter'!T388,IF('Entry Tab'!W389="Spousal Coverage",8,IF('Entry Tab'!W389="Medicare",11,IF('Entry Tab'!W389="Health coverage through another job",9,IF(OR('Entry Tab'!W389="Do not want",'Entry Tab'!W389="Other (provide reason here)"),12,10))))))</f>
        <v/>
      </c>
      <c r="K388" s="42" t="str">
        <f>IF(TRIM('Entry Tab'!A389)="","",IF(B388&lt;&gt;"Subscriber","",IF(AND(B388="Subscriber",dental="No"),13,IF(TRIM('Entry Tab'!X389)&lt;&gt;"",IF('Entry Tab'!X389="Spousal Coverage",8,13),IF(Z388="","",Z388)))))</f>
        <v/>
      </c>
      <c r="L388" s="36" t="str">
        <f t="shared" si="66"/>
        <v/>
      </c>
      <c r="M388" s="36" t="str">
        <f>IF(B388&lt;&gt;"Subscriber","",IF(disability="No",0,IF(AND(B388="Subscriber",'Entry Tab'!AE389&lt;&gt;""),1,0)))</f>
        <v/>
      </c>
      <c r="N388" s="37" t="str">
        <f>IF(B388&lt;&gt;"Subscriber","",IF(AND(B388="Subscriber",otherLoc="No"),workZip,'Entry Tab'!P389))</f>
        <v/>
      </c>
      <c r="P388" s="36" t="str">
        <f t="shared" si="63"/>
        <v/>
      </c>
      <c r="Q388" s="36" t="str">
        <f>IF('Entry Tab'!A389="","",IF(TRIM('Entry Tab'!E389)="","Subscriber",IF(OR(TRIM('Entry Tab'!E389)="Wife",TRIM('Entry Tab'!E389)="Husband"),"Spouse","Child")))</f>
        <v/>
      </c>
      <c r="R388" s="44" t="str">
        <f>IF(B388="","",IF('Entry Tab'!W389&lt;&gt;"",0,IF(Q388="Subscriber",1,IF(Q388="Spouse",1,0.01))))</f>
        <v/>
      </c>
      <c r="S388" s="44" t="str">
        <f t="shared" ref="S388:S451" si="67">IF(B388="","",IF(Q388="Subscriber",SUMIF($P$3:$P$502,P388,$R$3:$R$502),""))</f>
        <v/>
      </c>
      <c r="T388" s="44" t="str">
        <f t="shared" ref="T388:T451" si="68">IF(S388="","",IF(S388=1,"1",IF(S388=2,"2",IF(S388&gt;2,"4","3"))))</f>
        <v/>
      </c>
      <c r="U388" s="113"/>
      <c r="V388" s="36" t="str">
        <f t="shared" si="64"/>
        <v/>
      </c>
      <c r="W388" s="36" t="str">
        <f>IF('Entry Tab'!A389="","",IF('Entry Tab'!X389&lt;&gt;"","Waive",IF(TRIM('Entry Tab'!E389)="","Subscriber",IF(OR(TRIM('Entry Tab'!E389)="Wife",TRIM('Entry Tab'!E389)="Husband"),"Spouse","Child"))))</f>
        <v/>
      </c>
      <c r="X388" s="44" t="str">
        <f t="shared" ref="X388:X451" si="69">IF(B388="","",IF(W388="Waive",0,IF(W388="Subscriber",1,IF(W388="Spouse",1,0.01))))</f>
        <v/>
      </c>
      <c r="Y388" s="44" t="str">
        <f t="shared" ref="Y388:Y451" si="70">IF(B388="","",IF(W388="Subscriber",SUMIF($V$3:$V$502,V388,$X$3:$X$502),""))</f>
        <v/>
      </c>
      <c r="Z388" s="44" t="str">
        <f t="shared" ref="Z388:Z451" si="71">IF(Y388="","",IF(Y388=1,"1",IF(Y388=2,"2",IF(Y388&gt;2,"4","3"))))</f>
        <v/>
      </c>
      <c r="AB388" s="36" t="str">
        <f t="shared" si="65"/>
        <v/>
      </c>
      <c r="AC388" s="36" t="str">
        <f>IF('Entry Tab'!A389="","",IF(TRIM('Entry Tab'!E389)="","Subscriber",IF(OR(TRIM('Entry Tab'!E389)="Wife",TRIM('Entry Tab'!E389)="Husband"),"Spouse","Child")))</f>
        <v/>
      </c>
      <c r="AD388" s="44" t="str">
        <f>IF(B388="","",IF('Entry Tab'!AC389="",0,1))</f>
        <v/>
      </c>
      <c r="AE388" s="44" t="str">
        <f t="shared" ref="AE388:AE451" si="72">IF(B388="","",IF(AC388="Subscriber",SUMIF($AB$3:$AB$502,AB388,$AD$3:$AD$502),""))</f>
        <v/>
      </c>
      <c r="AF388" s="44" t="str">
        <f>IF(AE388="","",IF(AC388&lt;&gt;"Subscriber","",IF('Entry Tab'!AC389="","0",AE388)))</f>
        <v/>
      </c>
    </row>
    <row r="389" spans="1:32" x14ac:dyDescent="0.2">
      <c r="A389" s="36" t="str">
        <f t="shared" ref="A389:A452" si="73">IF(B389="","",IF(B389="Subscriber",A388+1,A388))</f>
        <v/>
      </c>
      <c r="B389" s="36" t="str">
        <f>IF('Entry Tab'!A390="","",IF(TRIM('Entry Tab'!E390)="","Subscriber",IF(OR(TRIM('Entry Tab'!E390)="Wife",TRIM('Entry Tab'!E390)="Husband"),"Spouse","Child")))</f>
        <v/>
      </c>
      <c r="C389" s="85" t="str">
        <f>IF(TRIM('Entry Tab'!A390)="","",TRIM('Entry Tab'!A390))</f>
        <v/>
      </c>
      <c r="D389" s="85" t="str">
        <f>IF(TRIM('Entry Tab'!A390)="","",TRIM('Entry Tab'!B390))</f>
        <v/>
      </c>
      <c r="E389" s="69" t="str">
        <f>IF(B389="Subscriber",'Entry Tab'!L390,"")</f>
        <v/>
      </c>
      <c r="F389" s="86" t="str">
        <f>IF('Entry Tab'!F390="","",'Entry Tab'!F390)</f>
        <v/>
      </c>
      <c r="G389" s="85" t="str">
        <f>IF(TRIM('Entry Tab'!G390)="","",TRIM('Entry Tab'!G390))</f>
        <v/>
      </c>
      <c r="H389" s="36" t="str">
        <f>IF(TRIM('Entry Tab'!A390)="","",IF(B389&lt;&gt;"Subscriber","",IF(AND(B389="Subscriber",OR(TRIM('Entry Tab'!AO390)&lt;&gt;"",TRIM('Entry Tab'!AN390)&lt;&gt;"",TRIM('Entry Tab'!AP390)&lt;&gt;"")),$AP$1,"0")))</f>
        <v/>
      </c>
      <c r="I389" s="71" t="str">
        <f>IF(TRIM('Entry Tab'!A390)="","","N")</f>
        <v/>
      </c>
      <c r="J389" s="42" t="str">
        <f>IF(B389&lt;&gt;"Subscriber","",IF('Entry Tab'!W390="",'QRS Subscriber Census Converter'!T389,IF('Entry Tab'!W390="Spousal Coverage",8,IF('Entry Tab'!W390="Medicare",11,IF('Entry Tab'!W390="Health coverage through another job",9,IF(OR('Entry Tab'!W390="Do not want",'Entry Tab'!W390="Other (provide reason here)"),12,10))))))</f>
        <v/>
      </c>
      <c r="K389" s="42" t="str">
        <f>IF(TRIM('Entry Tab'!A390)="","",IF(B389&lt;&gt;"Subscriber","",IF(AND(B389="Subscriber",dental="No"),13,IF(TRIM('Entry Tab'!X390)&lt;&gt;"",IF('Entry Tab'!X390="Spousal Coverage",8,13),IF(Z389="","",Z389)))))</f>
        <v/>
      </c>
      <c r="L389" s="36" t="str">
        <f t="shared" si="66"/>
        <v/>
      </c>
      <c r="M389" s="36" t="str">
        <f>IF(B389&lt;&gt;"Subscriber","",IF(disability="No",0,IF(AND(B389="Subscriber",'Entry Tab'!AE390&lt;&gt;""),1,0)))</f>
        <v/>
      </c>
      <c r="N389" s="37" t="str">
        <f>IF(B389&lt;&gt;"Subscriber","",IF(AND(B389="Subscriber",otherLoc="No"),workZip,'Entry Tab'!P390))</f>
        <v/>
      </c>
      <c r="P389" s="36" t="str">
        <f t="shared" ref="P389:P452" si="74">IF(Q389="","",IF(Q389="Subscriber",P388+1,P388))</f>
        <v/>
      </c>
      <c r="Q389" s="36" t="str">
        <f>IF('Entry Tab'!A390="","",IF(TRIM('Entry Tab'!E390)="","Subscriber",IF(OR(TRIM('Entry Tab'!E390)="Wife",TRIM('Entry Tab'!E390)="Husband"),"Spouse","Child")))</f>
        <v/>
      </c>
      <c r="R389" s="44" t="str">
        <f>IF(B389="","",IF('Entry Tab'!W390&lt;&gt;"",0,IF(Q389="Subscriber",1,IF(Q389="Spouse",1,0.01))))</f>
        <v/>
      </c>
      <c r="S389" s="44" t="str">
        <f t="shared" si="67"/>
        <v/>
      </c>
      <c r="T389" s="44" t="str">
        <f t="shared" si="68"/>
        <v/>
      </c>
      <c r="U389" s="113"/>
      <c r="V389" s="36" t="str">
        <f t="shared" ref="V389:V452" si="75">IF(W389="","",IF(W389="Subscriber",V388+1,V388))</f>
        <v/>
      </c>
      <c r="W389" s="36" t="str">
        <f>IF('Entry Tab'!A390="","",IF('Entry Tab'!X390&lt;&gt;"","Waive",IF(TRIM('Entry Tab'!E390)="","Subscriber",IF(OR(TRIM('Entry Tab'!E390)="Wife",TRIM('Entry Tab'!E390)="Husband"),"Spouse","Child"))))</f>
        <v/>
      </c>
      <c r="X389" s="44" t="str">
        <f t="shared" si="69"/>
        <v/>
      </c>
      <c r="Y389" s="44" t="str">
        <f t="shared" si="70"/>
        <v/>
      </c>
      <c r="Z389" s="44" t="str">
        <f t="shared" si="71"/>
        <v/>
      </c>
      <c r="AB389" s="36" t="str">
        <f t="shared" ref="AB389:AB452" si="76">IF(AC389="","",IF(AC389="Subscriber",AB388+1,AB388))</f>
        <v/>
      </c>
      <c r="AC389" s="36" t="str">
        <f>IF('Entry Tab'!A390="","",IF(TRIM('Entry Tab'!E390)="","Subscriber",IF(OR(TRIM('Entry Tab'!E390)="Wife",TRIM('Entry Tab'!E390)="Husband"),"Spouse","Child")))</f>
        <v/>
      </c>
      <c r="AD389" s="44" t="str">
        <f>IF(B389="","",IF('Entry Tab'!AC390="",0,1))</f>
        <v/>
      </c>
      <c r="AE389" s="44" t="str">
        <f t="shared" si="72"/>
        <v/>
      </c>
      <c r="AF389" s="44" t="str">
        <f>IF(AE389="","",IF(AC389&lt;&gt;"Subscriber","",IF('Entry Tab'!AC390="","0",AE389)))</f>
        <v/>
      </c>
    </row>
    <row r="390" spans="1:32" x14ac:dyDescent="0.2">
      <c r="A390" s="36" t="str">
        <f t="shared" si="73"/>
        <v/>
      </c>
      <c r="B390" s="36" t="str">
        <f>IF('Entry Tab'!A391="","",IF(TRIM('Entry Tab'!E391)="","Subscriber",IF(OR(TRIM('Entry Tab'!E391)="Wife",TRIM('Entry Tab'!E391)="Husband"),"Spouse","Child")))</f>
        <v/>
      </c>
      <c r="C390" s="85" t="str">
        <f>IF(TRIM('Entry Tab'!A391)="","",TRIM('Entry Tab'!A391))</f>
        <v/>
      </c>
      <c r="D390" s="85" t="str">
        <f>IF(TRIM('Entry Tab'!A391)="","",TRIM('Entry Tab'!B391))</f>
        <v/>
      </c>
      <c r="E390" s="69" t="str">
        <f>IF(B390="Subscriber",'Entry Tab'!L391,"")</f>
        <v/>
      </c>
      <c r="F390" s="86" t="str">
        <f>IF('Entry Tab'!F391="","",'Entry Tab'!F391)</f>
        <v/>
      </c>
      <c r="G390" s="85" t="str">
        <f>IF(TRIM('Entry Tab'!G391)="","",TRIM('Entry Tab'!G391))</f>
        <v/>
      </c>
      <c r="H390" s="36" t="str">
        <f>IF(TRIM('Entry Tab'!A391)="","",IF(B390&lt;&gt;"Subscriber","",IF(AND(B390="Subscriber",OR(TRIM('Entry Tab'!AO391)&lt;&gt;"",TRIM('Entry Tab'!AN391)&lt;&gt;"",TRIM('Entry Tab'!AP391)&lt;&gt;"")),$AP$1,"0")))</f>
        <v/>
      </c>
      <c r="I390" s="71" t="str">
        <f>IF(TRIM('Entry Tab'!A391)="","","N")</f>
        <v/>
      </c>
      <c r="J390" s="42" t="str">
        <f>IF(B390&lt;&gt;"Subscriber","",IF('Entry Tab'!W391="",'QRS Subscriber Census Converter'!T390,IF('Entry Tab'!W391="Spousal Coverage",8,IF('Entry Tab'!W391="Medicare",11,IF('Entry Tab'!W391="Health coverage through another job",9,IF(OR('Entry Tab'!W391="Do not want",'Entry Tab'!W391="Other (provide reason here)"),12,10))))))</f>
        <v/>
      </c>
      <c r="K390" s="42" t="str">
        <f>IF(TRIM('Entry Tab'!A391)="","",IF(B390&lt;&gt;"Subscriber","",IF(AND(B390="Subscriber",dental="No"),13,IF(TRIM('Entry Tab'!X391)&lt;&gt;"",IF('Entry Tab'!X391="Spousal Coverage",8,13),IF(Z390="","",Z390)))))</f>
        <v/>
      </c>
      <c r="L390" s="36" t="str">
        <f t="shared" si="66"/>
        <v/>
      </c>
      <c r="M390" s="36" t="str">
        <f>IF(B390&lt;&gt;"Subscriber","",IF(disability="No",0,IF(AND(B390="Subscriber",'Entry Tab'!AE391&lt;&gt;""),1,0)))</f>
        <v/>
      </c>
      <c r="N390" s="37" t="str">
        <f>IF(B390&lt;&gt;"Subscriber","",IF(AND(B390="Subscriber",otherLoc="No"),workZip,'Entry Tab'!P391))</f>
        <v/>
      </c>
      <c r="P390" s="36" t="str">
        <f t="shared" si="74"/>
        <v/>
      </c>
      <c r="Q390" s="36" t="str">
        <f>IF('Entry Tab'!A391="","",IF(TRIM('Entry Tab'!E391)="","Subscriber",IF(OR(TRIM('Entry Tab'!E391)="Wife",TRIM('Entry Tab'!E391)="Husband"),"Spouse","Child")))</f>
        <v/>
      </c>
      <c r="R390" s="44" t="str">
        <f>IF(B390="","",IF('Entry Tab'!W391&lt;&gt;"",0,IF(Q390="Subscriber",1,IF(Q390="Spouse",1,0.01))))</f>
        <v/>
      </c>
      <c r="S390" s="44" t="str">
        <f t="shared" si="67"/>
        <v/>
      </c>
      <c r="T390" s="44" t="str">
        <f t="shared" si="68"/>
        <v/>
      </c>
      <c r="U390" s="113"/>
      <c r="V390" s="36" t="str">
        <f t="shared" si="75"/>
        <v/>
      </c>
      <c r="W390" s="36" t="str">
        <f>IF('Entry Tab'!A391="","",IF('Entry Tab'!X391&lt;&gt;"","Waive",IF(TRIM('Entry Tab'!E391)="","Subscriber",IF(OR(TRIM('Entry Tab'!E391)="Wife",TRIM('Entry Tab'!E391)="Husband"),"Spouse","Child"))))</f>
        <v/>
      </c>
      <c r="X390" s="44" t="str">
        <f t="shared" si="69"/>
        <v/>
      </c>
      <c r="Y390" s="44" t="str">
        <f t="shared" si="70"/>
        <v/>
      </c>
      <c r="Z390" s="44" t="str">
        <f t="shared" si="71"/>
        <v/>
      </c>
      <c r="AB390" s="36" t="str">
        <f t="shared" si="76"/>
        <v/>
      </c>
      <c r="AC390" s="36" t="str">
        <f>IF('Entry Tab'!A391="","",IF(TRIM('Entry Tab'!E391)="","Subscriber",IF(OR(TRIM('Entry Tab'!E391)="Wife",TRIM('Entry Tab'!E391)="Husband"),"Spouse","Child")))</f>
        <v/>
      </c>
      <c r="AD390" s="44" t="str">
        <f>IF(B390="","",IF('Entry Tab'!AC391="",0,1))</f>
        <v/>
      </c>
      <c r="AE390" s="44" t="str">
        <f t="shared" si="72"/>
        <v/>
      </c>
      <c r="AF390" s="44" t="str">
        <f>IF(AE390="","",IF(AC390&lt;&gt;"Subscriber","",IF('Entry Tab'!AC391="","0",AE390)))</f>
        <v/>
      </c>
    </row>
    <row r="391" spans="1:32" x14ac:dyDescent="0.2">
      <c r="A391" s="36" t="str">
        <f t="shared" si="73"/>
        <v/>
      </c>
      <c r="B391" s="36" t="str">
        <f>IF('Entry Tab'!A392="","",IF(TRIM('Entry Tab'!E392)="","Subscriber",IF(OR(TRIM('Entry Tab'!E392)="Wife",TRIM('Entry Tab'!E392)="Husband"),"Spouse","Child")))</f>
        <v/>
      </c>
      <c r="C391" s="85" t="str">
        <f>IF(TRIM('Entry Tab'!A392)="","",TRIM('Entry Tab'!A392))</f>
        <v/>
      </c>
      <c r="D391" s="85" t="str">
        <f>IF(TRIM('Entry Tab'!A392)="","",TRIM('Entry Tab'!B392))</f>
        <v/>
      </c>
      <c r="E391" s="69" t="str">
        <f>IF(B391="Subscriber",'Entry Tab'!L392,"")</f>
        <v/>
      </c>
      <c r="F391" s="86" t="str">
        <f>IF('Entry Tab'!F392="","",'Entry Tab'!F392)</f>
        <v/>
      </c>
      <c r="G391" s="85" t="str">
        <f>IF(TRIM('Entry Tab'!G392)="","",TRIM('Entry Tab'!G392))</f>
        <v/>
      </c>
      <c r="H391" s="36" t="str">
        <f>IF(TRIM('Entry Tab'!A392)="","",IF(B391&lt;&gt;"Subscriber","",IF(AND(B391="Subscriber",OR(TRIM('Entry Tab'!AO392)&lt;&gt;"",TRIM('Entry Tab'!AN392)&lt;&gt;"",TRIM('Entry Tab'!AP392)&lt;&gt;"")),$AP$1,"0")))</f>
        <v/>
      </c>
      <c r="I391" s="71" t="str">
        <f>IF(TRIM('Entry Tab'!A392)="","","N")</f>
        <v/>
      </c>
      <c r="J391" s="42" t="str">
        <f>IF(B391&lt;&gt;"Subscriber","",IF('Entry Tab'!W392="",'QRS Subscriber Census Converter'!T391,IF('Entry Tab'!W392="Spousal Coverage",8,IF('Entry Tab'!W392="Medicare",11,IF('Entry Tab'!W392="Health coverage through another job",9,IF(OR('Entry Tab'!W392="Do not want",'Entry Tab'!W392="Other (provide reason here)"),12,10))))))</f>
        <v/>
      </c>
      <c r="K391" s="42" t="str">
        <f>IF(TRIM('Entry Tab'!A392)="","",IF(B391&lt;&gt;"Subscriber","",IF(AND(B391="Subscriber",dental="No"),13,IF(TRIM('Entry Tab'!X392)&lt;&gt;"",IF('Entry Tab'!X392="Spousal Coverage",8,13),IF(Z391="","",Z391)))))</f>
        <v/>
      </c>
      <c r="L391" s="36" t="str">
        <f t="shared" si="66"/>
        <v/>
      </c>
      <c r="M391" s="36" t="str">
        <f>IF(B391&lt;&gt;"Subscriber","",IF(disability="No",0,IF(AND(B391="Subscriber",'Entry Tab'!AE392&lt;&gt;""),1,0)))</f>
        <v/>
      </c>
      <c r="N391" s="37" t="str">
        <f>IF(B391&lt;&gt;"Subscriber","",IF(AND(B391="Subscriber",otherLoc="No"),workZip,'Entry Tab'!P392))</f>
        <v/>
      </c>
      <c r="P391" s="36" t="str">
        <f t="shared" si="74"/>
        <v/>
      </c>
      <c r="Q391" s="36" t="str">
        <f>IF('Entry Tab'!A392="","",IF(TRIM('Entry Tab'!E392)="","Subscriber",IF(OR(TRIM('Entry Tab'!E392)="Wife",TRIM('Entry Tab'!E392)="Husband"),"Spouse","Child")))</f>
        <v/>
      </c>
      <c r="R391" s="44" t="str">
        <f>IF(B391="","",IF('Entry Tab'!W392&lt;&gt;"",0,IF(Q391="Subscriber",1,IF(Q391="Spouse",1,0.01))))</f>
        <v/>
      </c>
      <c r="S391" s="44" t="str">
        <f t="shared" si="67"/>
        <v/>
      </c>
      <c r="T391" s="44" t="str">
        <f t="shared" si="68"/>
        <v/>
      </c>
      <c r="U391" s="113"/>
      <c r="V391" s="36" t="str">
        <f t="shared" si="75"/>
        <v/>
      </c>
      <c r="W391" s="36" t="str">
        <f>IF('Entry Tab'!A392="","",IF('Entry Tab'!X392&lt;&gt;"","Waive",IF(TRIM('Entry Tab'!E392)="","Subscriber",IF(OR(TRIM('Entry Tab'!E392)="Wife",TRIM('Entry Tab'!E392)="Husband"),"Spouse","Child"))))</f>
        <v/>
      </c>
      <c r="X391" s="44" t="str">
        <f t="shared" si="69"/>
        <v/>
      </c>
      <c r="Y391" s="44" t="str">
        <f t="shared" si="70"/>
        <v/>
      </c>
      <c r="Z391" s="44" t="str">
        <f t="shared" si="71"/>
        <v/>
      </c>
      <c r="AB391" s="36" t="str">
        <f t="shared" si="76"/>
        <v/>
      </c>
      <c r="AC391" s="36" t="str">
        <f>IF('Entry Tab'!A392="","",IF(TRIM('Entry Tab'!E392)="","Subscriber",IF(OR(TRIM('Entry Tab'!E392)="Wife",TRIM('Entry Tab'!E392)="Husband"),"Spouse","Child")))</f>
        <v/>
      </c>
      <c r="AD391" s="44" t="str">
        <f>IF(B391="","",IF('Entry Tab'!AC392="",0,1))</f>
        <v/>
      </c>
      <c r="AE391" s="44" t="str">
        <f t="shared" si="72"/>
        <v/>
      </c>
      <c r="AF391" s="44" t="str">
        <f>IF(AE391="","",IF(AC391&lt;&gt;"Subscriber","",IF('Entry Tab'!AC392="","0",AE391)))</f>
        <v/>
      </c>
    </row>
    <row r="392" spans="1:32" x14ac:dyDescent="0.2">
      <c r="A392" s="36" t="str">
        <f t="shared" si="73"/>
        <v/>
      </c>
      <c r="B392" s="36" t="str">
        <f>IF('Entry Tab'!A393="","",IF(TRIM('Entry Tab'!E393)="","Subscriber",IF(OR(TRIM('Entry Tab'!E393)="Wife",TRIM('Entry Tab'!E393)="Husband"),"Spouse","Child")))</f>
        <v/>
      </c>
      <c r="C392" s="85" t="str">
        <f>IF(TRIM('Entry Tab'!A393)="","",TRIM('Entry Tab'!A393))</f>
        <v/>
      </c>
      <c r="D392" s="85" t="str">
        <f>IF(TRIM('Entry Tab'!A393)="","",TRIM('Entry Tab'!B393))</f>
        <v/>
      </c>
      <c r="E392" s="69" t="str">
        <f>IF(B392="Subscriber",'Entry Tab'!L393,"")</f>
        <v/>
      </c>
      <c r="F392" s="86" t="str">
        <f>IF('Entry Tab'!F393="","",'Entry Tab'!F393)</f>
        <v/>
      </c>
      <c r="G392" s="85" t="str">
        <f>IF(TRIM('Entry Tab'!G393)="","",TRIM('Entry Tab'!G393))</f>
        <v/>
      </c>
      <c r="H392" s="36" t="str">
        <f>IF(TRIM('Entry Tab'!A393)="","",IF(B392&lt;&gt;"Subscriber","",IF(AND(B392="Subscriber",OR(TRIM('Entry Tab'!AO393)&lt;&gt;"",TRIM('Entry Tab'!AN393)&lt;&gt;"",TRIM('Entry Tab'!AP393)&lt;&gt;"")),$AP$1,"0")))</f>
        <v/>
      </c>
      <c r="I392" s="71" t="str">
        <f>IF(TRIM('Entry Tab'!A393)="","","N")</f>
        <v/>
      </c>
      <c r="J392" s="42" t="str">
        <f>IF(B392&lt;&gt;"Subscriber","",IF('Entry Tab'!W393="",'QRS Subscriber Census Converter'!T392,IF('Entry Tab'!W393="Spousal Coverage",8,IF('Entry Tab'!W393="Medicare",11,IF('Entry Tab'!W393="Health coverage through another job",9,IF(OR('Entry Tab'!W393="Do not want",'Entry Tab'!W393="Other (provide reason here)"),12,10))))))</f>
        <v/>
      </c>
      <c r="K392" s="42" t="str">
        <f>IF(TRIM('Entry Tab'!A393)="","",IF(B392&lt;&gt;"Subscriber","",IF(AND(B392="Subscriber",dental="No"),13,IF(TRIM('Entry Tab'!X393)&lt;&gt;"",IF('Entry Tab'!X393="Spousal Coverage",8,13),IF(Z392="","",Z392)))))</f>
        <v/>
      </c>
      <c r="L392" s="36" t="str">
        <f t="shared" si="66"/>
        <v/>
      </c>
      <c r="M392" s="36" t="str">
        <f>IF(B392&lt;&gt;"Subscriber","",IF(disability="No",0,IF(AND(B392="Subscriber",'Entry Tab'!AE393&lt;&gt;""),1,0)))</f>
        <v/>
      </c>
      <c r="N392" s="37" t="str">
        <f>IF(B392&lt;&gt;"Subscriber","",IF(AND(B392="Subscriber",otherLoc="No"),workZip,'Entry Tab'!P393))</f>
        <v/>
      </c>
      <c r="P392" s="36" t="str">
        <f t="shared" si="74"/>
        <v/>
      </c>
      <c r="Q392" s="36" t="str">
        <f>IF('Entry Tab'!A393="","",IF(TRIM('Entry Tab'!E393)="","Subscriber",IF(OR(TRIM('Entry Tab'!E393)="Wife",TRIM('Entry Tab'!E393)="Husband"),"Spouse","Child")))</f>
        <v/>
      </c>
      <c r="R392" s="44" t="str">
        <f>IF(B392="","",IF('Entry Tab'!W393&lt;&gt;"",0,IF(Q392="Subscriber",1,IF(Q392="Spouse",1,0.01))))</f>
        <v/>
      </c>
      <c r="S392" s="44" t="str">
        <f t="shared" si="67"/>
        <v/>
      </c>
      <c r="T392" s="44" t="str">
        <f t="shared" si="68"/>
        <v/>
      </c>
      <c r="U392" s="113"/>
      <c r="V392" s="36" t="str">
        <f t="shared" si="75"/>
        <v/>
      </c>
      <c r="W392" s="36" t="str">
        <f>IF('Entry Tab'!A393="","",IF('Entry Tab'!X393&lt;&gt;"","Waive",IF(TRIM('Entry Tab'!E393)="","Subscriber",IF(OR(TRIM('Entry Tab'!E393)="Wife",TRIM('Entry Tab'!E393)="Husband"),"Spouse","Child"))))</f>
        <v/>
      </c>
      <c r="X392" s="44" t="str">
        <f t="shared" si="69"/>
        <v/>
      </c>
      <c r="Y392" s="44" t="str">
        <f t="shared" si="70"/>
        <v/>
      </c>
      <c r="Z392" s="44" t="str">
        <f t="shared" si="71"/>
        <v/>
      </c>
      <c r="AB392" s="36" t="str">
        <f t="shared" si="76"/>
        <v/>
      </c>
      <c r="AC392" s="36" t="str">
        <f>IF('Entry Tab'!A393="","",IF(TRIM('Entry Tab'!E393)="","Subscriber",IF(OR(TRIM('Entry Tab'!E393)="Wife",TRIM('Entry Tab'!E393)="Husband"),"Spouse","Child")))</f>
        <v/>
      </c>
      <c r="AD392" s="44" t="str">
        <f>IF(B392="","",IF('Entry Tab'!AC393="",0,1))</f>
        <v/>
      </c>
      <c r="AE392" s="44" t="str">
        <f t="shared" si="72"/>
        <v/>
      </c>
      <c r="AF392" s="44" t="str">
        <f>IF(AE392="","",IF(AC392&lt;&gt;"Subscriber","",IF('Entry Tab'!AC393="","0",AE392)))</f>
        <v/>
      </c>
    </row>
    <row r="393" spans="1:32" x14ac:dyDescent="0.2">
      <c r="A393" s="36" t="str">
        <f t="shared" si="73"/>
        <v/>
      </c>
      <c r="B393" s="36" t="str">
        <f>IF('Entry Tab'!A394="","",IF(TRIM('Entry Tab'!E394)="","Subscriber",IF(OR(TRIM('Entry Tab'!E394)="Wife",TRIM('Entry Tab'!E394)="Husband"),"Spouse","Child")))</f>
        <v/>
      </c>
      <c r="C393" s="85" t="str">
        <f>IF(TRIM('Entry Tab'!A394)="","",TRIM('Entry Tab'!A394))</f>
        <v/>
      </c>
      <c r="D393" s="85" t="str">
        <f>IF(TRIM('Entry Tab'!A394)="","",TRIM('Entry Tab'!B394))</f>
        <v/>
      </c>
      <c r="E393" s="69" t="str">
        <f>IF(B393="Subscriber",'Entry Tab'!L394,"")</f>
        <v/>
      </c>
      <c r="F393" s="86" t="str">
        <f>IF('Entry Tab'!F394="","",'Entry Tab'!F394)</f>
        <v/>
      </c>
      <c r="G393" s="85" t="str">
        <f>IF(TRIM('Entry Tab'!G394)="","",TRIM('Entry Tab'!G394))</f>
        <v/>
      </c>
      <c r="H393" s="36" t="str">
        <f>IF(TRIM('Entry Tab'!A394)="","",IF(B393&lt;&gt;"Subscriber","",IF(AND(B393="Subscriber",OR(TRIM('Entry Tab'!AO394)&lt;&gt;"",TRIM('Entry Tab'!AN394)&lt;&gt;"",TRIM('Entry Tab'!AP394)&lt;&gt;"")),$AP$1,"0")))</f>
        <v/>
      </c>
      <c r="I393" s="71" t="str">
        <f>IF(TRIM('Entry Tab'!A394)="","","N")</f>
        <v/>
      </c>
      <c r="J393" s="42" t="str">
        <f>IF(B393&lt;&gt;"Subscriber","",IF('Entry Tab'!W394="",'QRS Subscriber Census Converter'!T393,IF('Entry Tab'!W394="Spousal Coverage",8,IF('Entry Tab'!W394="Medicare",11,IF('Entry Tab'!W394="Health coverage through another job",9,IF(OR('Entry Tab'!W394="Do not want",'Entry Tab'!W394="Other (provide reason here)"),12,10))))))</f>
        <v/>
      </c>
      <c r="K393" s="42" t="str">
        <f>IF(TRIM('Entry Tab'!A394)="","",IF(B393&lt;&gt;"Subscriber","",IF(AND(B393="Subscriber",dental="No"),13,IF(TRIM('Entry Tab'!X394)&lt;&gt;"",IF('Entry Tab'!X394="Spousal Coverage",8,13),IF(Z393="","",Z393)))))</f>
        <v/>
      </c>
      <c r="L393" s="36" t="str">
        <f t="shared" si="66"/>
        <v/>
      </c>
      <c r="M393" s="36" t="str">
        <f>IF(B393&lt;&gt;"Subscriber","",IF(disability="No",0,IF(AND(B393="Subscriber",'Entry Tab'!AE394&lt;&gt;""),1,0)))</f>
        <v/>
      </c>
      <c r="N393" s="37" t="str">
        <f>IF(B393&lt;&gt;"Subscriber","",IF(AND(B393="Subscriber",otherLoc="No"),workZip,'Entry Tab'!P394))</f>
        <v/>
      </c>
      <c r="P393" s="36" t="str">
        <f t="shared" si="74"/>
        <v/>
      </c>
      <c r="Q393" s="36" t="str">
        <f>IF('Entry Tab'!A394="","",IF(TRIM('Entry Tab'!E394)="","Subscriber",IF(OR(TRIM('Entry Tab'!E394)="Wife",TRIM('Entry Tab'!E394)="Husband"),"Spouse","Child")))</f>
        <v/>
      </c>
      <c r="R393" s="44" t="str">
        <f>IF(B393="","",IF('Entry Tab'!W394&lt;&gt;"",0,IF(Q393="Subscriber",1,IF(Q393="Spouse",1,0.01))))</f>
        <v/>
      </c>
      <c r="S393" s="44" t="str">
        <f t="shared" si="67"/>
        <v/>
      </c>
      <c r="T393" s="44" t="str">
        <f t="shared" si="68"/>
        <v/>
      </c>
      <c r="U393" s="113"/>
      <c r="V393" s="36" t="str">
        <f t="shared" si="75"/>
        <v/>
      </c>
      <c r="W393" s="36" t="str">
        <f>IF('Entry Tab'!A394="","",IF('Entry Tab'!X394&lt;&gt;"","Waive",IF(TRIM('Entry Tab'!E394)="","Subscriber",IF(OR(TRIM('Entry Tab'!E394)="Wife",TRIM('Entry Tab'!E394)="Husband"),"Spouse","Child"))))</f>
        <v/>
      </c>
      <c r="X393" s="44" t="str">
        <f t="shared" si="69"/>
        <v/>
      </c>
      <c r="Y393" s="44" t="str">
        <f t="shared" si="70"/>
        <v/>
      </c>
      <c r="Z393" s="44" t="str">
        <f t="shared" si="71"/>
        <v/>
      </c>
      <c r="AB393" s="36" t="str">
        <f t="shared" si="76"/>
        <v/>
      </c>
      <c r="AC393" s="36" t="str">
        <f>IF('Entry Tab'!A394="","",IF(TRIM('Entry Tab'!E394)="","Subscriber",IF(OR(TRIM('Entry Tab'!E394)="Wife",TRIM('Entry Tab'!E394)="Husband"),"Spouse","Child")))</f>
        <v/>
      </c>
      <c r="AD393" s="44" t="str">
        <f>IF(B393="","",IF('Entry Tab'!AC394="",0,1))</f>
        <v/>
      </c>
      <c r="AE393" s="44" t="str">
        <f t="shared" si="72"/>
        <v/>
      </c>
      <c r="AF393" s="44" t="str">
        <f>IF(AE393="","",IF(AC393&lt;&gt;"Subscriber","",IF('Entry Tab'!AC394="","0",AE393)))</f>
        <v/>
      </c>
    </row>
    <row r="394" spans="1:32" x14ac:dyDescent="0.2">
      <c r="A394" s="36" t="str">
        <f t="shared" si="73"/>
        <v/>
      </c>
      <c r="B394" s="36" t="str">
        <f>IF('Entry Tab'!A395="","",IF(TRIM('Entry Tab'!E395)="","Subscriber",IF(OR(TRIM('Entry Tab'!E395)="Wife",TRIM('Entry Tab'!E395)="Husband"),"Spouse","Child")))</f>
        <v/>
      </c>
      <c r="C394" s="85" t="str">
        <f>IF(TRIM('Entry Tab'!A395)="","",TRIM('Entry Tab'!A395))</f>
        <v/>
      </c>
      <c r="D394" s="85" t="str">
        <f>IF(TRIM('Entry Tab'!A395)="","",TRIM('Entry Tab'!B395))</f>
        <v/>
      </c>
      <c r="E394" s="69" t="str">
        <f>IF(B394="Subscriber",'Entry Tab'!L395,"")</f>
        <v/>
      </c>
      <c r="F394" s="86" t="str">
        <f>IF('Entry Tab'!F395="","",'Entry Tab'!F395)</f>
        <v/>
      </c>
      <c r="G394" s="85" t="str">
        <f>IF(TRIM('Entry Tab'!G395)="","",TRIM('Entry Tab'!G395))</f>
        <v/>
      </c>
      <c r="H394" s="36" t="str">
        <f>IF(TRIM('Entry Tab'!A395)="","",IF(B394&lt;&gt;"Subscriber","",IF(AND(B394="Subscriber",OR(TRIM('Entry Tab'!AO395)&lt;&gt;"",TRIM('Entry Tab'!AN395)&lt;&gt;"",TRIM('Entry Tab'!AP395)&lt;&gt;"")),$AP$1,"0")))</f>
        <v/>
      </c>
      <c r="I394" s="71" t="str">
        <f>IF(TRIM('Entry Tab'!A395)="","","N")</f>
        <v/>
      </c>
      <c r="J394" s="42" t="str">
        <f>IF(B394&lt;&gt;"Subscriber","",IF('Entry Tab'!W395="",'QRS Subscriber Census Converter'!T394,IF('Entry Tab'!W395="Spousal Coverage",8,IF('Entry Tab'!W395="Medicare",11,IF('Entry Tab'!W395="Health coverage through another job",9,IF(OR('Entry Tab'!W395="Do not want",'Entry Tab'!W395="Other (provide reason here)"),12,10))))))</f>
        <v/>
      </c>
      <c r="K394" s="42" t="str">
        <f>IF(TRIM('Entry Tab'!A395)="","",IF(B394&lt;&gt;"Subscriber","",IF(AND(B394="Subscriber",dental="No"),13,IF(TRIM('Entry Tab'!X395)&lt;&gt;"",IF('Entry Tab'!X395="Spousal Coverage",8,13),IF(Z394="","",Z394)))))</f>
        <v/>
      </c>
      <c r="L394" s="36" t="str">
        <f t="shared" si="66"/>
        <v/>
      </c>
      <c r="M394" s="36" t="str">
        <f>IF(B394&lt;&gt;"Subscriber","",IF(disability="No",0,IF(AND(B394="Subscriber",'Entry Tab'!AE395&lt;&gt;""),1,0)))</f>
        <v/>
      </c>
      <c r="N394" s="37" t="str">
        <f>IF(B394&lt;&gt;"Subscriber","",IF(AND(B394="Subscriber",otherLoc="No"),workZip,'Entry Tab'!P395))</f>
        <v/>
      </c>
      <c r="P394" s="36" t="str">
        <f t="shared" si="74"/>
        <v/>
      </c>
      <c r="Q394" s="36" t="str">
        <f>IF('Entry Tab'!A395="","",IF(TRIM('Entry Tab'!E395)="","Subscriber",IF(OR(TRIM('Entry Tab'!E395)="Wife",TRIM('Entry Tab'!E395)="Husband"),"Spouse","Child")))</f>
        <v/>
      </c>
      <c r="R394" s="44" t="str">
        <f>IF(B394="","",IF('Entry Tab'!W395&lt;&gt;"",0,IF(Q394="Subscriber",1,IF(Q394="Spouse",1,0.01))))</f>
        <v/>
      </c>
      <c r="S394" s="44" t="str">
        <f t="shared" si="67"/>
        <v/>
      </c>
      <c r="T394" s="44" t="str">
        <f t="shared" si="68"/>
        <v/>
      </c>
      <c r="U394" s="113"/>
      <c r="V394" s="36" t="str">
        <f t="shared" si="75"/>
        <v/>
      </c>
      <c r="W394" s="36" t="str">
        <f>IF('Entry Tab'!A395="","",IF('Entry Tab'!X395&lt;&gt;"","Waive",IF(TRIM('Entry Tab'!E395)="","Subscriber",IF(OR(TRIM('Entry Tab'!E395)="Wife",TRIM('Entry Tab'!E395)="Husband"),"Spouse","Child"))))</f>
        <v/>
      </c>
      <c r="X394" s="44" t="str">
        <f t="shared" si="69"/>
        <v/>
      </c>
      <c r="Y394" s="44" t="str">
        <f t="shared" si="70"/>
        <v/>
      </c>
      <c r="Z394" s="44" t="str">
        <f t="shared" si="71"/>
        <v/>
      </c>
      <c r="AB394" s="36" t="str">
        <f t="shared" si="76"/>
        <v/>
      </c>
      <c r="AC394" s="36" t="str">
        <f>IF('Entry Tab'!A395="","",IF(TRIM('Entry Tab'!E395)="","Subscriber",IF(OR(TRIM('Entry Tab'!E395)="Wife",TRIM('Entry Tab'!E395)="Husband"),"Spouse","Child")))</f>
        <v/>
      </c>
      <c r="AD394" s="44" t="str">
        <f>IF(B394="","",IF('Entry Tab'!AC395="",0,1))</f>
        <v/>
      </c>
      <c r="AE394" s="44" t="str">
        <f t="shared" si="72"/>
        <v/>
      </c>
      <c r="AF394" s="44" t="str">
        <f>IF(AE394="","",IF(AC394&lt;&gt;"Subscriber","",IF('Entry Tab'!AC395="","0",AE394)))</f>
        <v/>
      </c>
    </row>
    <row r="395" spans="1:32" x14ac:dyDescent="0.2">
      <c r="A395" s="36" t="str">
        <f t="shared" si="73"/>
        <v/>
      </c>
      <c r="B395" s="36" t="str">
        <f>IF('Entry Tab'!A396="","",IF(TRIM('Entry Tab'!E396)="","Subscriber",IF(OR(TRIM('Entry Tab'!E396)="Wife",TRIM('Entry Tab'!E396)="Husband"),"Spouse","Child")))</f>
        <v/>
      </c>
      <c r="C395" s="85" t="str">
        <f>IF(TRIM('Entry Tab'!A396)="","",TRIM('Entry Tab'!A396))</f>
        <v/>
      </c>
      <c r="D395" s="85" t="str">
        <f>IF(TRIM('Entry Tab'!A396)="","",TRIM('Entry Tab'!B396))</f>
        <v/>
      </c>
      <c r="E395" s="69" t="str">
        <f>IF(B395="Subscriber",'Entry Tab'!L396,"")</f>
        <v/>
      </c>
      <c r="F395" s="86" t="str">
        <f>IF('Entry Tab'!F396="","",'Entry Tab'!F396)</f>
        <v/>
      </c>
      <c r="G395" s="85" t="str">
        <f>IF(TRIM('Entry Tab'!G396)="","",TRIM('Entry Tab'!G396))</f>
        <v/>
      </c>
      <c r="H395" s="36" t="str">
        <f>IF(TRIM('Entry Tab'!A396)="","",IF(B395&lt;&gt;"Subscriber","",IF(AND(B395="Subscriber",OR(TRIM('Entry Tab'!AO396)&lt;&gt;"",TRIM('Entry Tab'!AN396)&lt;&gt;"",TRIM('Entry Tab'!AP396)&lt;&gt;"")),$AP$1,"0")))</f>
        <v/>
      </c>
      <c r="I395" s="71" t="str">
        <f>IF(TRIM('Entry Tab'!A396)="","","N")</f>
        <v/>
      </c>
      <c r="J395" s="42" t="str">
        <f>IF(B395&lt;&gt;"Subscriber","",IF('Entry Tab'!W396="",'QRS Subscriber Census Converter'!T395,IF('Entry Tab'!W396="Spousal Coverage",8,IF('Entry Tab'!W396="Medicare",11,IF('Entry Tab'!W396="Health coverage through another job",9,IF(OR('Entry Tab'!W396="Do not want",'Entry Tab'!W396="Other (provide reason here)"),12,10))))))</f>
        <v/>
      </c>
      <c r="K395" s="42" t="str">
        <f>IF(TRIM('Entry Tab'!A396)="","",IF(B395&lt;&gt;"Subscriber","",IF(AND(B395="Subscriber",dental="No"),13,IF(TRIM('Entry Tab'!X396)&lt;&gt;"",IF('Entry Tab'!X396="Spousal Coverage",8,13),IF(Z395="","",Z395)))))</f>
        <v/>
      </c>
      <c r="L395" s="36" t="str">
        <f t="shared" si="66"/>
        <v/>
      </c>
      <c r="M395" s="36" t="str">
        <f>IF(B395&lt;&gt;"Subscriber","",IF(disability="No",0,IF(AND(B395="Subscriber",'Entry Tab'!AE396&lt;&gt;""),1,0)))</f>
        <v/>
      </c>
      <c r="N395" s="37" t="str">
        <f>IF(B395&lt;&gt;"Subscriber","",IF(AND(B395="Subscriber",otherLoc="No"),workZip,'Entry Tab'!P396))</f>
        <v/>
      </c>
      <c r="P395" s="36" t="str">
        <f t="shared" si="74"/>
        <v/>
      </c>
      <c r="Q395" s="36" t="str">
        <f>IF('Entry Tab'!A396="","",IF(TRIM('Entry Tab'!E396)="","Subscriber",IF(OR(TRIM('Entry Tab'!E396)="Wife",TRIM('Entry Tab'!E396)="Husband"),"Spouse","Child")))</f>
        <v/>
      </c>
      <c r="R395" s="44" t="str">
        <f>IF(B395="","",IF('Entry Tab'!W396&lt;&gt;"",0,IF(Q395="Subscriber",1,IF(Q395="Spouse",1,0.01))))</f>
        <v/>
      </c>
      <c r="S395" s="44" t="str">
        <f t="shared" si="67"/>
        <v/>
      </c>
      <c r="T395" s="44" t="str">
        <f t="shared" si="68"/>
        <v/>
      </c>
      <c r="U395" s="113"/>
      <c r="V395" s="36" t="str">
        <f t="shared" si="75"/>
        <v/>
      </c>
      <c r="W395" s="36" t="str">
        <f>IF('Entry Tab'!A396="","",IF('Entry Tab'!X396&lt;&gt;"","Waive",IF(TRIM('Entry Tab'!E396)="","Subscriber",IF(OR(TRIM('Entry Tab'!E396)="Wife",TRIM('Entry Tab'!E396)="Husband"),"Spouse","Child"))))</f>
        <v/>
      </c>
      <c r="X395" s="44" t="str">
        <f t="shared" si="69"/>
        <v/>
      </c>
      <c r="Y395" s="44" t="str">
        <f t="shared" si="70"/>
        <v/>
      </c>
      <c r="Z395" s="44" t="str">
        <f t="shared" si="71"/>
        <v/>
      </c>
      <c r="AB395" s="36" t="str">
        <f t="shared" si="76"/>
        <v/>
      </c>
      <c r="AC395" s="36" t="str">
        <f>IF('Entry Tab'!A396="","",IF(TRIM('Entry Tab'!E396)="","Subscriber",IF(OR(TRIM('Entry Tab'!E396)="Wife",TRIM('Entry Tab'!E396)="Husband"),"Spouse","Child")))</f>
        <v/>
      </c>
      <c r="AD395" s="44" t="str">
        <f>IF(B395="","",IF('Entry Tab'!AC396="",0,1))</f>
        <v/>
      </c>
      <c r="AE395" s="44" t="str">
        <f t="shared" si="72"/>
        <v/>
      </c>
      <c r="AF395" s="44" t="str">
        <f>IF(AE395="","",IF(AC395&lt;&gt;"Subscriber","",IF('Entry Tab'!AC396="","0",AE395)))</f>
        <v/>
      </c>
    </row>
    <row r="396" spans="1:32" x14ac:dyDescent="0.2">
      <c r="A396" s="36" t="str">
        <f t="shared" si="73"/>
        <v/>
      </c>
      <c r="B396" s="36" t="str">
        <f>IF('Entry Tab'!A397="","",IF(TRIM('Entry Tab'!E397)="","Subscriber",IF(OR(TRIM('Entry Tab'!E397)="Wife",TRIM('Entry Tab'!E397)="Husband"),"Spouse","Child")))</f>
        <v/>
      </c>
      <c r="C396" s="85" t="str">
        <f>IF(TRIM('Entry Tab'!A397)="","",TRIM('Entry Tab'!A397))</f>
        <v/>
      </c>
      <c r="D396" s="85" t="str">
        <f>IF(TRIM('Entry Tab'!A397)="","",TRIM('Entry Tab'!B397))</f>
        <v/>
      </c>
      <c r="E396" s="69" t="str">
        <f>IF(B396="Subscriber",'Entry Tab'!L397,"")</f>
        <v/>
      </c>
      <c r="F396" s="86" t="str">
        <f>IF('Entry Tab'!F397="","",'Entry Tab'!F397)</f>
        <v/>
      </c>
      <c r="G396" s="85" t="str">
        <f>IF(TRIM('Entry Tab'!G397)="","",TRIM('Entry Tab'!G397))</f>
        <v/>
      </c>
      <c r="H396" s="36" t="str">
        <f>IF(TRIM('Entry Tab'!A397)="","",IF(B396&lt;&gt;"Subscriber","",IF(AND(B396="Subscriber",OR(TRIM('Entry Tab'!AO397)&lt;&gt;"",TRIM('Entry Tab'!AN397)&lt;&gt;"",TRIM('Entry Tab'!AP397)&lt;&gt;"")),$AP$1,"0")))</f>
        <v/>
      </c>
      <c r="I396" s="71" t="str">
        <f>IF(TRIM('Entry Tab'!A397)="","","N")</f>
        <v/>
      </c>
      <c r="J396" s="42" t="str">
        <f>IF(B396&lt;&gt;"Subscriber","",IF('Entry Tab'!W397="",'QRS Subscriber Census Converter'!T396,IF('Entry Tab'!W397="Spousal Coverage",8,IF('Entry Tab'!W397="Medicare",11,IF('Entry Tab'!W397="Health coverage through another job",9,IF(OR('Entry Tab'!W397="Do not want",'Entry Tab'!W397="Other (provide reason here)"),12,10))))))</f>
        <v/>
      </c>
      <c r="K396" s="42" t="str">
        <f>IF(TRIM('Entry Tab'!A397)="","",IF(B396&lt;&gt;"Subscriber","",IF(AND(B396="Subscriber",dental="No"),13,IF(TRIM('Entry Tab'!X397)&lt;&gt;"",IF('Entry Tab'!X397="Spousal Coverage",8,13),IF(Z396="","",Z396)))))</f>
        <v/>
      </c>
      <c r="L396" s="36" t="str">
        <f t="shared" si="66"/>
        <v/>
      </c>
      <c r="M396" s="36" t="str">
        <f>IF(B396&lt;&gt;"Subscriber","",IF(disability="No",0,IF(AND(B396="Subscriber",'Entry Tab'!AE397&lt;&gt;""),1,0)))</f>
        <v/>
      </c>
      <c r="N396" s="37" t="str">
        <f>IF(B396&lt;&gt;"Subscriber","",IF(AND(B396="Subscriber",otherLoc="No"),workZip,'Entry Tab'!P397))</f>
        <v/>
      </c>
      <c r="P396" s="36" t="str">
        <f t="shared" si="74"/>
        <v/>
      </c>
      <c r="Q396" s="36" t="str">
        <f>IF('Entry Tab'!A397="","",IF(TRIM('Entry Tab'!E397)="","Subscriber",IF(OR(TRIM('Entry Tab'!E397)="Wife",TRIM('Entry Tab'!E397)="Husband"),"Spouse","Child")))</f>
        <v/>
      </c>
      <c r="R396" s="44" t="str">
        <f>IF(B396="","",IF('Entry Tab'!W397&lt;&gt;"",0,IF(Q396="Subscriber",1,IF(Q396="Spouse",1,0.01))))</f>
        <v/>
      </c>
      <c r="S396" s="44" t="str">
        <f t="shared" si="67"/>
        <v/>
      </c>
      <c r="T396" s="44" t="str">
        <f t="shared" si="68"/>
        <v/>
      </c>
      <c r="U396" s="113"/>
      <c r="V396" s="36" t="str">
        <f t="shared" si="75"/>
        <v/>
      </c>
      <c r="W396" s="36" t="str">
        <f>IF('Entry Tab'!A397="","",IF('Entry Tab'!X397&lt;&gt;"","Waive",IF(TRIM('Entry Tab'!E397)="","Subscriber",IF(OR(TRIM('Entry Tab'!E397)="Wife",TRIM('Entry Tab'!E397)="Husband"),"Spouse","Child"))))</f>
        <v/>
      </c>
      <c r="X396" s="44" t="str">
        <f t="shared" si="69"/>
        <v/>
      </c>
      <c r="Y396" s="44" t="str">
        <f t="shared" si="70"/>
        <v/>
      </c>
      <c r="Z396" s="44" t="str">
        <f t="shared" si="71"/>
        <v/>
      </c>
      <c r="AB396" s="36" t="str">
        <f t="shared" si="76"/>
        <v/>
      </c>
      <c r="AC396" s="36" t="str">
        <f>IF('Entry Tab'!A397="","",IF(TRIM('Entry Tab'!E397)="","Subscriber",IF(OR(TRIM('Entry Tab'!E397)="Wife",TRIM('Entry Tab'!E397)="Husband"),"Spouse","Child")))</f>
        <v/>
      </c>
      <c r="AD396" s="44" t="str">
        <f>IF(B396="","",IF('Entry Tab'!AC397="",0,1))</f>
        <v/>
      </c>
      <c r="AE396" s="44" t="str">
        <f t="shared" si="72"/>
        <v/>
      </c>
      <c r="AF396" s="44" t="str">
        <f>IF(AE396="","",IF(AC396&lt;&gt;"Subscriber","",IF('Entry Tab'!AC397="","0",AE396)))</f>
        <v/>
      </c>
    </row>
    <row r="397" spans="1:32" x14ac:dyDescent="0.2">
      <c r="A397" s="36" t="str">
        <f t="shared" si="73"/>
        <v/>
      </c>
      <c r="B397" s="36" t="str">
        <f>IF('Entry Tab'!A398="","",IF(TRIM('Entry Tab'!E398)="","Subscriber",IF(OR(TRIM('Entry Tab'!E398)="Wife",TRIM('Entry Tab'!E398)="Husband"),"Spouse","Child")))</f>
        <v/>
      </c>
      <c r="C397" s="85" t="str">
        <f>IF(TRIM('Entry Tab'!A398)="","",TRIM('Entry Tab'!A398))</f>
        <v/>
      </c>
      <c r="D397" s="85" t="str">
        <f>IF(TRIM('Entry Tab'!A398)="","",TRIM('Entry Tab'!B398))</f>
        <v/>
      </c>
      <c r="E397" s="69" t="str">
        <f>IF(B397="Subscriber",'Entry Tab'!L398,"")</f>
        <v/>
      </c>
      <c r="F397" s="86" t="str">
        <f>IF('Entry Tab'!F398="","",'Entry Tab'!F398)</f>
        <v/>
      </c>
      <c r="G397" s="85" t="str">
        <f>IF(TRIM('Entry Tab'!G398)="","",TRIM('Entry Tab'!G398))</f>
        <v/>
      </c>
      <c r="H397" s="36" t="str">
        <f>IF(TRIM('Entry Tab'!A398)="","",IF(B397&lt;&gt;"Subscriber","",IF(AND(B397="Subscriber",OR(TRIM('Entry Tab'!AO398)&lt;&gt;"",TRIM('Entry Tab'!AN398)&lt;&gt;"",TRIM('Entry Tab'!AP398)&lt;&gt;"")),$AP$1,"0")))</f>
        <v/>
      </c>
      <c r="I397" s="71" t="str">
        <f>IF(TRIM('Entry Tab'!A398)="","","N")</f>
        <v/>
      </c>
      <c r="J397" s="42" t="str">
        <f>IF(B397&lt;&gt;"Subscriber","",IF('Entry Tab'!W398="",'QRS Subscriber Census Converter'!T397,IF('Entry Tab'!W398="Spousal Coverage",8,IF('Entry Tab'!W398="Medicare",11,IF('Entry Tab'!W398="Health coverage through another job",9,IF(OR('Entry Tab'!W398="Do not want",'Entry Tab'!W398="Other (provide reason here)"),12,10))))))</f>
        <v/>
      </c>
      <c r="K397" s="42" t="str">
        <f>IF(TRIM('Entry Tab'!A398)="","",IF(B397&lt;&gt;"Subscriber","",IF(AND(B397="Subscriber",dental="No"),13,IF(TRIM('Entry Tab'!X398)&lt;&gt;"",IF('Entry Tab'!X398="Spousal Coverage",8,13),IF(Z397="","",Z397)))))</f>
        <v/>
      </c>
      <c r="L397" s="36" t="str">
        <f t="shared" si="66"/>
        <v/>
      </c>
      <c r="M397" s="36" t="str">
        <f>IF(B397&lt;&gt;"Subscriber","",IF(disability="No",0,IF(AND(B397="Subscriber",'Entry Tab'!AE398&lt;&gt;""),1,0)))</f>
        <v/>
      </c>
      <c r="N397" s="37" t="str">
        <f>IF(B397&lt;&gt;"Subscriber","",IF(AND(B397="Subscriber",otherLoc="No"),workZip,'Entry Tab'!P398))</f>
        <v/>
      </c>
      <c r="P397" s="36" t="str">
        <f t="shared" si="74"/>
        <v/>
      </c>
      <c r="Q397" s="36" t="str">
        <f>IF('Entry Tab'!A398="","",IF(TRIM('Entry Tab'!E398)="","Subscriber",IF(OR(TRIM('Entry Tab'!E398)="Wife",TRIM('Entry Tab'!E398)="Husband"),"Spouse","Child")))</f>
        <v/>
      </c>
      <c r="R397" s="44" t="str">
        <f>IF(B397="","",IF('Entry Tab'!W398&lt;&gt;"",0,IF(Q397="Subscriber",1,IF(Q397="Spouse",1,0.01))))</f>
        <v/>
      </c>
      <c r="S397" s="44" t="str">
        <f t="shared" si="67"/>
        <v/>
      </c>
      <c r="T397" s="44" t="str">
        <f t="shared" si="68"/>
        <v/>
      </c>
      <c r="U397" s="113"/>
      <c r="V397" s="36" t="str">
        <f t="shared" si="75"/>
        <v/>
      </c>
      <c r="W397" s="36" t="str">
        <f>IF('Entry Tab'!A398="","",IF('Entry Tab'!X398&lt;&gt;"","Waive",IF(TRIM('Entry Tab'!E398)="","Subscriber",IF(OR(TRIM('Entry Tab'!E398)="Wife",TRIM('Entry Tab'!E398)="Husband"),"Spouse","Child"))))</f>
        <v/>
      </c>
      <c r="X397" s="44" t="str">
        <f t="shared" si="69"/>
        <v/>
      </c>
      <c r="Y397" s="44" t="str">
        <f t="shared" si="70"/>
        <v/>
      </c>
      <c r="Z397" s="44" t="str">
        <f t="shared" si="71"/>
        <v/>
      </c>
      <c r="AB397" s="36" t="str">
        <f t="shared" si="76"/>
        <v/>
      </c>
      <c r="AC397" s="36" t="str">
        <f>IF('Entry Tab'!A398="","",IF(TRIM('Entry Tab'!E398)="","Subscriber",IF(OR(TRIM('Entry Tab'!E398)="Wife",TRIM('Entry Tab'!E398)="Husband"),"Spouse","Child")))</f>
        <v/>
      </c>
      <c r="AD397" s="44" t="str">
        <f>IF(B397="","",IF('Entry Tab'!AC398="",0,1))</f>
        <v/>
      </c>
      <c r="AE397" s="44" t="str">
        <f t="shared" si="72"/>
        <v/>
      </c>
      <c r="AF397" s="44" t="str">
        <f>IF(AE397="","",IF(AC397&lt;&gt;"Subscriber","",IF('Entry Tab'!AC398="","0",AE397)))</f>
        <v/>
      </c>
    </row>
    <row r="398" spans="1:32" x14ac:dyDescent="0.2">
      <c r="A398" s="36" t="str">
        <f t="shared" si="73"/>
        <v/>
      </c>
      <c r="B398" s="36" t="str">
        <f>IF('Entry Tab'!A399="","",IF(TRIM('Entry Tab'!E399)="","Subscriber",IF(OR(TRIM('Entry Tab'!E399)="Wife",TRIM('Entry Tab'!E399)="Husband"),"Spouse","Child")))</f>
        <v/>
      </c>
      <c r="C398" s="85" t="str">
        <f>IF(TRIM('Entry Tab'!A399)="","",TRIM('Entry Tab'!A399))</f>
        <v/>
      </c>
      <c r="D398" s="85" t="str">
        <f>IF(TRIM('Entry Tab'!A399)="","",TRIM('Entry Tab'!B399))</f>
        <v/>
      </c>
      <c r="E398" s="69" t="str">
        <f>IF(B398="Subscriber",'Entry Tab'!L399,"")</f>
        <v/>
      </c>
      <c r="F398" s="86" t="str">
        <f>IF('Entry Tab'!F399="","",'Entry Tab'!F399)</f>
        <v/>
      </c>
      <c r="G398" s="85" t="str">
        <f>IF(TRIM('Entry Tab'!G399)="","",TRIM('Entry Tab'!G399))</f>
        <v/>
      </c>
      <c r="H398" s="36" t="str">
        <f>IF(TRIM('Entry Tab'!A399)="","",IF(B398&lt;&gt;"Subscriber","",IF(AND(B398="Subscriber",OR(TRIM('Entry Tab'!AO399)&lt;&gt;"",TRIM('Entry Tab'!AN399)&lt;&gt;"",TRIM('Entry Tab'!AP399)&lt;&gt;"")),$AP$1,"0")))</f>
        <v/>
      </c>
      <c r="I398" s="71" t="str">
        <f>IF(TRIM('Entry Tab'!A399)="","","N")</f>
        <v/>
      </c>
      <c r="J398" s="42" t="str">
        <f>IF(B398&lt;&gt;"Subscriber","",IF('Entry Tab'!W399="",'QRS Subscriber Census Converter'!T398,IF('Entry Tab'!W399="Spousal Coverage",8,IF('Entry Tab'!W399="Medicare",11,IF('Entry Tab'!W399="Health coverage through another job",9,IF(OR('Entry Tab'!W399="Do not want",'Entry Tab'!W399="Other (provide reason here)"),12,10))))))</f>
        <v/>
      </c>
      <c r="K398" s="42" t="str">
        <f>IF(TRIM('Entry Tab'!A399)="","",IF(B398&lt;&gt;"Subscriber","",IF(AND(B398="Subscriber",dental="No"),13,IF(TRIM('Entry Tab'!X399)&lt;&gt;"",IF('Entry Tab'!X399="Spousal Coverage",8,13),IF(Z398="","",Z398)))))</f>
        <v/>
      </c>
      <c r="L398" s="36" t="str">
        <f t="shared" si="66"/>
        <v/>
      </c>
      <c r="M398" s="36" t="str">
        <f>IF(B398&lt;&gt;"Subscriber","",IF(disability="No",0,IF(AND(B398="Subscriber",'Entry Tab'!AE399&lt;&gt;""),1,0)))</f>
        <v/>
      </c>
      <c r="N398" s="37" t="str">
        <f>IF(B398&lt;&gt;"Subscriber","",IF(AND(B398="Subscriber",otherLoc="No"),workZip,'Entry Tab'!P399))</f>
        <v/>
      </c>
      <c r="P398" s="36" t="str">
        <f t="shared" si="74"/>
        <v/>
      </c>
      <c r="Q398" s="36" t="str">
        <f>IF('Entry Tab'!A399="","",IF(TRIM('Entry Tab'!E399)="","Subscriber",IF(OR(TRIM('Entry Tab'!E399)="Wife",TRIM('Entry Tab'!E399)="Husband"),"Spouse","Child")))</f>
        <v/>
      </c>
      <c r="R398" s="44" t="str">
        <f>IF(B398="","",IF('Entry Tab'!W399&lt;&gt;"",0,IF(Q398="Subscriber",1,IF(Q398="Spouse",1,0.01))))</f>
        <v/>
      </c>
      <c r="S398" s="44" t="str">
        <f t="shared" si="67"/>
        <v/>
      </c>
      <c r="T398" s="44" t="str">
        <f t="shared" si="68"/>
        <v/>
      </c>
      <c r="U398" s="113"/>
      <c r="V398" s="36" t="str">
        <f t="shared" si="75"/>
        <v/>
      </c>
      <c r="W398" s="36" t="str">
        <f>IF('Entry Tab'!A399="","",IF('Entry Tab'!X399&lt;&gt;"","Waive",IF(TRIM('Entry Tab'!E399)="","Subscriber",IF(OR(TRIM('Entry Tab'!E399)="Wife",TRIM('Entry Tab'!E399)="Husband"),"Spouse","Child"))))</f>
        <v/>
      </c>
      <c r="X398" s="44" t="str">
        <f t="shared" si="69"/>
        <v/>
      </c>
      <c r="Y398" s="44" t="str">
        <f t="shared" si="70"/>
        <v/>
      </c>
      <c r="Z398" s="44" t="str">
        <f t="shared" si="71"/>
        <v/>
      </c>
      <c r="AB398" s="36" t="str">
        <f t="shared" si="76"/>
        <v/>
      </c>
      <c r="AC398" s="36" t="str">
        <f>IF('Entry Tab'!A399="","",IF(TRIM('Entry Tab'!E399)="","Subscriber",IF(OR(TRIM('Entry Tab'!E399)="Wife",TRIM('Entry Tab'!E399)="Husband"),"Spouse","Child")))</f>
        <v/>
      </c>
      <c r="AD398" s="44" t="str">
        <f>IF(B398="","",IF('Entry Tab'!AC399="",0,1))</f>
        <v/>
      </c>
      <c r="AE398" s="44" t="str">
        <f t="shared" si="72"/>
        <v/>
      </c>
      <c r="AF398" s="44" t="str">
        <f>IF(AE398="","",IF(AC398&lt;&gt;"Subscriber","",IF('Entry Tab'!AC399="","0",AE398)))</f>
        <v/>
      </c>
    </row>
    <row r="399" spans="1:32" x14ac:dyDescent="0.2">
      <c r="A399" s="36" t="str">
        <f t="shared" si="73"/>
        <v/>
      </c>
      <c r="B399" s="36" t="str">
        <f>IF('Entry Tab'!A400="","",IF(TRIM('Entry Tab'!E400)="","Subscriber",IF(OR(TRIM('Entry Tab'!E400)="Wife",TRIM('Entry Tab'!E400)="Husband"),"Spouse","Child")))</f>
        <v/>
      </c>
      <c r="C399" s="85" t="str">
        <f>IF(TRIM('Entry Tab'!A400)="","",TRIM('Entry Tab'!A400))</f>
        <v/>
      </c>
      <c r="D399" s="85" t="str">
        <f>IF(TRIM('Entry Tab'!A400)="","",TRIM('Entry Tab'!B400))</f>
        <v/>
      </c>
      <c r="E399" s="69" t="str">
        <f>IF(B399="Subscriber",'Entry Tab'!L400,"")</f>
        <v/>
      </c>
      <c r="F399" s="86" t="str">
        <f>IF('Entry Tab'!F400="","",'Entry Tab'!F400)</f>
        <v/>
      </c>
      <c r="G399" s="85" t="str">
        <f>IF(TRIM('Entry Tab'!G400)="","",TRIM('Entry Tab'!G400))</f>
        <v/>
      </c>
      <c r="H399" s="36" t="str">
        <f>IF(TRIM('Entry Tab'!A400)="","",IF(B399&lt;&gt;"Subscriber","",IF(AND(B399="Subscriber",OR(TRIM('Entry Tab'!AO400)&lt;&gt;"",TRIM('Entry Tab'!AN400)&lt;&gt;"",TRIM('Entry Tab'!AP400)&lt;&gt;"")),$AP$1,"0")))</f>
        <v/>
      </c>
      <c r="I399" s="71" t="str">
        <f>IF(TRIM('Entry Tab'!A400)="","","N")</f>
        <v/>
      </c>
      <c r="J399" s="42" t="str">
        <f>IF(B399&lt;&gt;"Subscriber","",IF('Entry Tab'!W400="",'QRS Subscriber Census Converter'!T399,IF('Entry Tab'!W400="Spousal Coverage",8,IF('Entry Tab'!W400="Medicare",11,IF('Entry Tab'!W400="Health coverage through another job",9,IF(OR('Entry Tab'!W400="Do not want",'Entry Tab'!W400="Other (provide reason here)"),12,10))))))</f>
        <v/>
      </c>
      <c r="K399" s="42" t="str">
        <f>IF(TRIM('Entry Tab'!A400)="","",IF(B399&lt;&gt;"Subscriber","",IF(AND(B399="Subscriber",dental="No"),13,IF(TRIM('Entry Tab'!X400)&lt;&gt;"",IF('Entry Tab'!X400="Spousal Coverage",8,13),IF(Z399="","",Z399)))))</f>
        <v/>
      </c>
      <c r="L399" s="36" t="str">
        <f t="shared" si="66"/>
        <v/>
      </c>
      <c r="M399" s="36" t="str">
        <f>IF(B399&lt;&gt;"Subscriber","",IF(disability="No",0,IF(AND(B399="Subscriber",'Entry Tab'!AE400&lt;&gt;""),1,0)))</f>
        <v/>
      </c>
      <c r="N399" s="37" t="str">
        <f>IF(B399&lt;&gt;"Subscriber","",IF(AND(B399="Subscriber",otherLoc="No"),workZip,'Entry Tab'!P400))</f>
        <v/>
      </c>
      <c r="P399" s="36" t="str">
        <f t="shared" si="74"/>
        <v/>
      </c>
      <c r="Q399" s="36" t="str">
        <f>IF('Entry Tab'!A400="","",IF(TRIM('Entry Tab'!E400)="","Subscriber",IF(OR(TRIM('Entry Tab'!E400)="Wife",TRIM('Entry Tab'!E400)="Husband"),"Spouse","Child")))</f>
        <v/>
      </c>
      <c r="R399" s="44" t="str">
        <f>IF(B399="","",IF('Entry Tab'!W400&lt;&gt;"",0,IF(Q399="Subscriber",1,IF(Q399="Spouse",1,0.01))))</f>
        <v/>
      </c>
      <c r="S399" s="44" t="str">
        <f t="shared" si="67"/>
        <v/>
      </c>
      <c r="T399" s="44" t="str">
        <f t="shared" si="68"/>
        <v/>
      </c>
      <c r="U399" s="113"/>
      <c r="V399" s="36" t="str">
        <f t="shared" si="75"/>
        <v/>
      </c>
      <c r="W399" s="36" t="str">
        <f>IF('Entry Tab'!A400="","",IF('Entry Tab'!X400&lt;&gt;"","Waive",IF(TRIM('Entry Tab'!E400)="","Subscriber",IF(OR(TRIM('Entry Tab'!E400)="Wife",TRIM('Entry Tab'!E400)="Husband"),"Spouse","Child"))))</f>
        <v/>
      </c>
      <c r="X399" s="44" t="str">
        <f t="shared" si="69"/>
        <v/>
      </c>
      <c r="Y399" s="44" t="str">
        <f t="shared" si="70"/>
        <v/>
      </c>
      <c r="Z399" s="44" t="str">
        <f t="shared" si="71"/>
        <v/>
      </c>
      <c r="AB399" s="36" t="str">
        <f t="shared" si="76"/>
        <v/>
      </c>
      <c r="AC399" s="36" t="str">
        <f>IF('Entry Tab'!A400="","",IF(TRIM('Entry Tab'!E400)="","Subscriber",IF(OR(TRIM('Entry Tab'!E400)="Wife",TRIM('Entry Tab'!E400)="Husband"),"Spouse","Child")))</f>
        <v/>
      </c>
      <c r="AD399" s="44" t="str">
        <f>IF(B399="","",IF('Entry Tab'!AC400="",0,1))</f>
        <v/>
      </c>
      <c r="AE399" s="44" t="str">
        <f t="shared" si="72"/>
        <v/>
      </c>
      <c r="AF399" s="44" t="str">
        <f>IF(AE399="","",IF(AC399&lt;&gt;"Subscriber","",IF('Entry Tab'!AC400="","0",AE399)))</f>
        <v/>
      </c>
    </row>
    <row r="400" spans="1:32" x14ac:dyDescent="0.2">
      <c r="A400" s="36" t="str">
        <f t="shared" si="73"/>
        <v/>
      </c>
      <c r="B400" s="36" t="str">
        <f>IF('Entry Tab'!A401="","",IF(TRIM('Entry Tab'!E401)="","Subscriber",IF(OR(TRIM('Entry Tab'!E401)="Wife",TRIM('Entry Tab'!E401)="Husband"),"Spouse","Child")))</f>
        <v/>
      </c>
      <c r="C400" s="85" t="str">
        <f>IF(TRIM('Entry Tab'!A401)="","",TRIM('Entry Tab'!A401))</f>
        <v/>
      </c>
      <c r="D400" s="85" t="str">
        <f>IF(TRIM('Entry Tab'!A401)="","",TRIM('Entry Tab'!B401))</f>
        <v/>
      </c>
      <c r="E400" s="69" t="str">
        <f>IF(B400="Subscriber",'Entry Tab'!L401,"")</f>
        <v/>
      </c>
      <c r="F400" s="86" t="str">
        <f>IF('Entry Tab'!F401="","",'Entry Tab'!F401)</f>
        <v/>
      </c>
      <c r="G400" s="85" t="str">
        <f>IF(TRIM('Entry Tab'!G401)="","",TRIM('Entry Tab'!G401))</f>
        <v/>
      </c>
      <c r="H400" s="36" t="str">
        <f>IF(TRIM('Entry Tab'!A401)="","",IF(B400&lt;&gt;"Subscriber","",IF(AND(B400="Subscriber",OR(TRIM('Entry Tab'!AO401)&lt;&gt;"",TRIM('Entry Tab'!AN401)&lt;&gt;"",TRIM('Entry Tab'!AP401)&lt;&gt;"")),$AP$1,"0")))</f>
        <v/>
      </c>
      <c r="I400" s="71" t="str">
        <f>IF(TRIM('Entry Tab'!A401)="","","N")</f>
        <v/>
      </c>
      <c r="J400" s="42" t="str">
        <f>IF(B400&lt;&gt;"Subscriber","",IF('Entry Tab'!W401="",'QRS Subscriber Census Converter'!T400,IF('Entry Tab'!W401="Spousal Coverage",8,IF('Entry Tab'!W401="Medicare",11,IF('Entry Tab'!W401="Health coverage through another job",9,IF(OR('Entry Tab'!W401="Do not want",'Entry Tab'!W401="Other (provide reason here)"),12,10))))))</f>
        <v/>
      </c>
      <c r="K400" s="42" t="str">
        <f>IF(TRIM('Entry Tab'!A401)="","",IF(B400&lt;&gt;"Subscriber","",IF(AND(B400="Subscriber",dental="No"),13,IF(TRIM('Entry Tab'!X401)&lt;&gt;"",IF('Entry Tab'!X401="Spousal Coverage",8,13),IF(Z400="","",Z400)))))</f>
        <v/>
      </c>
      <c r="L400" s="36" t="str">
        <f t="shared" si="66"/>
        <v/>
      </c>
      <c r="M400" s="36" t="str">
        <f>IF(B400&lt;&gt;"Subscriber","",IF(disability="No",0,IF(AND(B400="Subscriber",'Entry Tab'!AE401&lt;&gt;""),1,0)))</f>
        <v/>
      </c>
      <c r="N400" s="37" t="str">
        <f>IF(B400&lt;&gt;"Subscriber","",IF(AND(B400="Subscriber",otherLoc="No"),workZip,'Entry Tab'!P401))</f>
        <v/>
      </c>
      <c r="P400" s="36" t="str">
        <f t="shared" si="74"/>
        <v/>
      </c>
      <c r="Q400" s="36" t="str">
        <f>IF('Entry Tab'!A401="","",IF(TRIM('Entry Tab'!E401)="","Subscriber",IF(OR(TRIM('Entry Tab'!E401)="Wife",TRIM('Entry Tab'!E401)="Husband"),"Spouse","Child")))</f>
        <v/>
      </c>
      <c r="R400" s="44" t="str">
        <f>IF(B400="","",IF('Entry Tab'!W401&lt;&gt;"",0,IF(Q400="Subscriber",1,IF(Q400="Spouse",1,0.01))))</f>
        <v/>
      </c>
      <c r="S400" s="44" t="str">
        <f t="shared" si="67"/>
        <v/>
      </c>
      <c r="T400" s="44" t="str">
        <f t="shared" si="68"/>
        <v/>
      </c>
      <c r="U400" s="113"/>
      <c r="V400" s="36" t="str">
        <f t="shared" si="75"/>
        <v/>
      </c>
      <c r="W400" s="36" t="str">
        <f>IF('Entry Tab'!A401="","",IF('Entry Tab'!X401&lt;&gt;"","Waive",IF(TRIM('Entry Tab'!E401)="","Subscriber",IF(OR(TRIM('Entry Tab'!E401)="Wife",TRIM('Entry Tab'!E401)="Husband"),"Spouse","Child"))))</f>
        <v/>
      </c>
      <c r="X400" s="44" t="str">
        <f t="shared" si="69"/>
        <v/>
      </c>
      <c r="Y400" s="44" t="str">
        <f t="shared" si="70"/>
        <v/>
      </c>
      <c r="Z400" s="44" t="str">
        <f t="shared" si="71"/>
        <v/>
      </c>
      <c r="AB400" s="36" t="str">
        <f t="shared" si="76"/>
        <v/>
      </c>
      <c r="AC400" s="36" t="str">
        <f>IF('Entry Tab'!A401="","",IF(TRIM('Entry Tab'!E401)="","Subscriber",IF(OR(TRIM('Entry Tab'!E401)="Wife",TRIM('Entry Tab'!E401)="Husband"),"Spouse","Child")))</f>
        <v/>
      </c>
      <c r="AD400" s="44" t="str">
        <f>IF(B400="","",IF('Entry Tab'!AC401="",0,1))</f>
        <v/>
      </c>
      <c r="AE400" s="44" t="str">
        <f t="shared" si="72"/>
        <v/>
      </c>
      <c r="AF400" s="44" t="str">
        <f>IF(AE400="","",IF(AC400&lt;&gt;"Subscriber","",IF('Entry Tab'!AC401="","0",AE400)))</f>
        <v/>
      </c>
    </row>
    <row r="401" spans="1:32" x14ac:dyDescent="0.2">
      <c r="A401" s="36" t="str">
        <f t="shared" si="73"/>
        <v/>
      </c>
      <c r="B401" s="36" t="str">
        <f>IF('Entry Tab'!A402="","",IF(TRIM('Entry Tab'!E402)="","Subscriber",IF(OR(TRIM('Entry Tab'!E402)="Wife",TRIM('Entry Tab'!E402)="Husband"),"Spouse","Child")))</f>
        <v/>
      </c>
      <c r="C401" s="85" t="str">
        <f>IF(TRIM('Entry Tab'!A402)="","",TRIM('Entry Tab'!A402))</f>
        <v/>
      </c>
      <c r="D401" s="85" t="str">
        <f>IF(TRIM('Entry Tab'!A402)="","",TRIM('Entry Tab'!B402))</f>
        <v/>
      </c>
      <c r="E401" s="69" t="str">
        <f>IF(B401="Subscriber",'Entry Tab'!L402,"")</f>
        <v/>
      </c>
      <c r="F401" s="86" t="str">
        <f>IF('Entry Tab'!F402="","",'Entry Tab'!F402)</f>
        <v/>
      </c>
      <c r="G401" s="85" t="str">
        <f>IF(TRIM('Entry Tab'!G402)="","",TRIM('Entry Tab'!G402))</f>
        <v/>
      </c>
      <c r="H401" s="36" t="str">
        <f>IF(TRIM('Entry Tab'!A402)="","",IF(B401&lt;&gt;"Subscriber","",IF(AND(B401="Subscriber",OR(TRIM('Entry Tab'!AO402)&lt;&gt;"",TRIM('Entry Tab'!AN402)&lt;&gt;"",TRIM('Entry Tab'!AP402)&lt;&gt;"")),$AP$1,"0")))</f>
        <v/>
      </c>
      <c r="I401" s="71" t="str">
        <f>IF(TRIM('Entry Tab'!A402)="","","N")</f>
        <v/>
      </c>
      <c r="J401" s="42" t="str">
        <f>IF(B401&lt;&gt;"Subscriber","",IF('Entry Tab'!W402="",'QRS Subscriber Census Converter'!T401,IF('Entry Tab'!W402="Spousal Coverage",8,IF('Entry Tab'!W402="Medicare",11,IF('Entry Tab'!W402="Health coverage through another job",9,IF(OR('Entry Tab'!W402="Do not want",'Entry Tab'!W402="Other (provide reason here)"),12,10))))))</f>
        <v/>
      </c>
      <c r="K401" s="42" t="str">
        <f>IF(TRIM('Entry Tab'!A402)="","",IF(B401&lt;&gt;"Subscriber","",IF(AND(B401="Subscriber",dental="No"),13,IF(TRIM('Entry Tab'!X402)&lt;&gt;"",IF('Entry Tab'!X402="Spousal Coverage",8,13),IF(Z401="","",Z401)))))</f>
        <v/>
      </c>
      <c r="L401" s="36" t="str">
        <f t="shared" si="66"/>
        <v/>
      </c>
      <c r="M401" s="36" t="str">
        <f>IF(B401&lt;&gt;"Subscriber","",IF(disability="No",0,IF(AND(B401="Subscriber",'Entry Tab'!AE402&lt;&gt;""),1,0)))</f>
        <v/>
      </c>
      <c r="N401" s="37" t="str">
        <f>IF(B401&lt;&gt;"Subscriber","",IF(AND(B401="Subscriber",otherLoc="No"),workZip,'Entry Tab'!P402))</f>
        <v/>
      </c>
      <c r="P401" s="36" t="str">
        <f t="shared" si="74"/>
        <v/>
      </c>
      <c r="Q401" s="36" t="str">
        <f>IF('Entry Tab'!A402="","",IF(TRIM('Entry Tab'!E402)="","Subscriber",IF(OR(TRIM('Entry Tab'!E402)="Wife",TRIM('Entry Tab'!E402)="Husband"),"Spouse","Child")))</f>
        <v/>
      </c>
      <c r="R401" s="44" t="str">
        <f>IF(B401="","",IF('Entry Tab'!W402&lt;&gt;"",0,IF(Q401="Subscriber",1,IF(Q401="Spouse",1,0.01))))</f>
        <v/>
      </c>
      <c r="S401" s="44" t="str">
        <f t="shared" si="67"/>
        <v/>
      </c>
      <c r="T401" s="44" t="str">
        <f t="shared" si="68"/>
        <v/>
      </c>
      <c r="U401" s="113"/>
      <c r="V401" s="36" t="str">
        <f t="shared" si="75"/>
        <v/>
      </c>
      <c r="W401" s="36" t="str">
        <f>IF('Entry Tab'!A402="","",IF('Entry Tab'!X402&lt;&gt;"","Waive",IF(TRIM('Entry Tab'!E402)="","Subscriber",IF(OR(TRIM('Entry Tab'!E402)="Wife",TRIM('Entry Tab'!E402)="Husband"),"Spouse","Child"))))</f>
        <v/>
      </c>
      <c r="X401" s="44" t="str">
        <f t="shared" si="69"/>
        <v/>
      </c>
      <c r="Y401" s="44" t="str">
        <f t="shared" si="70"/>
        <v/>
      </c>
      <c r="Z401" s="44" t="str">
        <f t="shared" si="71"/>
        <v/>
      </c>
      <c r="AB401" s="36" t="str">
        <f t="shared" si="76"/>
        <v/>
      </c>
      <c r="AC401" s="36" t="str">
        <f>IF('Entry Tab'!A402="","",IF(TRIM('Entry Tab'!E402)="","Subscriber",IF(OR(TRIM('Entry Tab'!E402)="Wife",TRIM('Entry Tab'!E402)="Husband"),"Spouse","Child")))</f>
        <v/>
      </c>
      <c r="AD401" s="44" t="str">
        <f>IF(B401="","",IF('Entry Tab'!AC402="",0,1))</f>
        <v/>
      </c>
      <c r="AE401" s="44" t="str">
        <f t="shared" si="72"/>
        <v/>
      </c>
      <c r="AF401" s="44" t="str">
        <f>IF(AE401="","",IF(AC401&lt;&gt;"Subscriber","",IF('Entry Tab'!AC402="","0",AE401)))</f>
        <v/>
      </c>
    </row>
    <row r="402" spans="1:32" x14ac:dyDescent="0.2">
      <c r="A402" s="36" t="str">
        <f t="shared" si="73"/>
        <v/>
      </c>
      <c r="B402" s="36" t="str">
        <f>IF('Entry Tab'!A403="","",IF(TRIM('Entry Tab'!E403)="","Subscriber",IF(OR(TRIM('Entry Tab'!E403)="Wife",TRIM('Entry Tab'!E403)="Husband"),"Spouse","Child")))</f>
        <v/>
      </c>
      <c r="C402" s="85" t="str">
        <f>IF(TRIM('Entry Tab'!A403)="","",TRIM('Entry Tab'!A403))</f>
        <v/>
      </c>
      <c r="D402" s="85" t="str">
        <f>IF(TRIM('Entry Tab'!A403)="","",TRIM('Entry Tab'!B403))</f>
        <v/>
      </c>
      <c r="E402" s="69" t="str">
        <f>IF(B402="Subscriber",'Entry Tab'!L403,"")</f>
        <v/>
      </c>
      <c r="F402" s="86" t="str">
        <f>IF('Entry Tab'!F403="","",'Entry Tab'!F403)</f>
        <v/>
      </c>
      <c r="G402" s="85" t="str">
        <f>IF(TRIM('Entry Tab'!G403)="","",TRIM('Entry Tab'!G403))</f>
        <v/>
      </c>
      <c r="H402" s="36" t="str">
        <f>IF(TRIM('Entry Tab'!A403)="","",IF(B402&lt;&gt;"Subscriber","",IF(AND(B402="Subscriber",OR(TRIM('Entry Tab'!AO403)&lt;&gt;"",TRIM('Entry Tab'!AN403)&lt;&gt;"",TRIM('Entry Tab'!AP403)&lt;&gt;"")),$AP$1,"0")))</f>
        <v/>
      </c>
      <c r="I402" s="71" t="str">
        <f>IF(TRIM('Entry Tab'!A403)="","","N")</f>
        <v/>
      </c>
      <c r="J402" s="42" t="str">
        <f>IF(B402&lt;&gt;"Subscriber","",IF('Entry Tab'!W403="",'QRS Subscriber Census Converter'!T402,IF('Entry Tab'!W403="Spousal Coverage",8,IF('Entry Tab'!W403="Medicare",11,IF('Entry Tab'!W403="Health coverage through another job",9,IF(OR('Entry Tab'!W403="Do not want",'Entry Tab'!W403="Other (provide reason here)"),12,10))))))</f>
        <v/>
      </c>
      <c r="K402" s="42" t="str">
        <f>IF(TRIM('Entry Tab'!A403)="","",IF(B402&lt;&gt;"Subscriber","",IF(AND(B402="Subscriber",dental="No"),13,IF(TRIM('Entry Tab'!X403)&lt;&gt;"",IF('Entry Tab'!X403="Spousal Coverage",8,13),IF(Z402="","",Z402)))))</f>
        <v/>
      </c>
      <c r="L402" s="36" t="str">
        <f t="shared" si="66"/>
        <v/>
      </c>
      <c r="M402" s="36" t="str">
        <f>IF(B402&lt;&gt;"Subscriber","",IF(disability="No",0,IF(AND(B402="Subscriber",'Entry Tab'!AE403&lt;&gt;""),1,0)))</f>
        <v/>
      </c>
      <c r="N402" s="37" t="str">
        <f>IF(B402&lt;&gt;"Subscriber","",IF(AND(B402="Subscriber",otherLoc="No"),workZip,'Entry Tab'!P403))</f>
        <v/>
      </c>
      <c r="P402" s="36" t="str">
        <f t="shared" si="74"/>
        <v/>
      </c>
      <c r="Q402" s="36" t="str">
        <f>IF('Entry Tab'!A403="","",IF(TRIM('Entry Tab'!E403)="","Subscriber",IF(OR(TRIM('Entry Tab'!E403)="Wife",TRIM('Entry Tab'!E403)="Husband"),"Spouse","Child")))</f>
        <v/>
      </c>
      <c r="R402" s="44" t="str">
        <f>IF(B402="","",IF('Entry Tab'!W403&lt;&gt;"",0,IF(Q402="Subscriber",1,IF(Q402="Spouse",1,0.01))))</f>
        <v/>
      </c>
      <c r="S402" s="44" t="str">
        <f t="shared" si="67"/>
        <v/>
      </c>
      <c r="T402" s="44" t="str">
        <f t="shared" si="68"/>
        <v/>
      </c>
      <c r="U402" s="113"/>
      <c r="V402" s="36" t="str">
        <f t="shared" si="75"/>
        <v/>
      </c>
      <c r="W402" s="36" t="str">
        <f>IF('Entry Tab'!A403="","",IF('Entry Tab'!X403&lt;&gt;"","Waive",IF(TRIM('Entry Tab'!E403)="","Subscriber",IF(OR(TRIM('Entry Tab'!E403)="Wife",TRIM('Entry Tab'!E403)="Husband"),"Spouse","Child"))))</f>
        <v/>
      </c>
      <c r="X402" s="44" t="str">
        <f t="shared" si="69"/>
        <v/>
      </c>
      <c r="Y402" s="44" t="str">
        <f t="shared" si="70"/>
        <v/>
      </c>
      <c r="Z402" s="44" t="str">
        <f t="shared" si="71"/>
        <v/>
      </c>
      <c r="AB402" s="36" t="str">
        <f t="shared" si="76"/>
        <v/>
      </c>
      <c r="AC402" s="36" t="str">
        <f>IF('Entry Tab'!A403="","",IF(TRIM('Entry Tab'!E403)="","Subscriber",IF(OR(TRIM('Entry Tab'!E403)="Wife",TRIM('Entry Tab'!E403)="Husband"),"Spouse","Child")))</f>
        <v/>
      </c>
      <c r="AD402" s="44" t="str">
        <f>IF(B402="","",IF('Entry Tab'!AC403="",0,1))</f>
        <v/>
      </c>
      <c r="AE402" s="44" t="str">
        <f t="shared" si="72"/>
        <v/>
      </c>
      <c r="AF402" s="44" t="str">
        <f>IF(AE402="","",IF(AC402&lt;&gt;"Subscriber","",IF('Entry Tab'!AC403="","0",AE402)))</f>
        <v/>
      </c>
    </row>
    <row r="403" spans="1:32" x14ac:dyDescent="0.2">
      <c r="A403" s="36" t="str">
        <f t="shared" si="73"/>
        <v/>
      </c>
      <c r="B403" s="36" t="str">
        <f>IF('Entry Tab'!A404="","",IF(TRIM('Entry Tab'!E404)="","Subscriber",IF(OR(TRIM('Entry Tab'!E404)="Wife",TRIM('Entry Tab'!E404)="Husband"),"Spouse","Child")))</f>
        <v/>
      </c>
      <c r="C403" s="85" t="str">
        <f>IF(TRIM('Entry Tab'!A404)="","",TRIM('Entry Tab'!A404))</f>
        <v/>
      </c>
      <c r="D403" s="85" t="str">
        <f>IF(TRIM('Entry Tab'!A404)="","",TRIM('Entry Tab'!B404))</f>
        <v/>
      </c>
      <c r="E403" s="69" t="str">
        <f>IF(B403="Subscriber",'Entry Tab'!L404,"")</f>
        <v/>
      </c>
      <c r="F403" s="86" t="str">
        <f>IF('Entry Tab'!F404="","",'Entry Tab'!F404)</f>
        <v/>
      </c>
      <c r="G403" s="85" t="str">
        <f>IF(TRIM('Entry Tab'!G404)="","",TRIM('Entry Tab'!G404))</f>
        <v/>
      </c>
      <c r="H403" s="36" t="str">
        <f>IF(TRIM('Entry Tab'!A404)="","",IF(B403&lt;&gt;"Subscriber","",IF(AND(B403="Subscriber",OR(TRIM('Entry Tab'!AO404)&lt;&gt;"",TRIM('Entry Tab'!AN404)&lt;&gt;"",TRIM('Entry Tab'!AP404)&lt;&gt;"")),$AP$1,"0")))</f>
        <v/>
      </c>
      <c r="I403" s="71" t="str">
        <f>IF(TRIM('Entry Tab'!A404)="","","N")</f>
        <v/>
      </c>
      <c r="J403" s="42" t="str">
        <f>IF(B403&lt;&gt;"Subscriber","",IF('Entry Tab'!W404="",'QRS Subscriber Census Converter'!T403,IF('Entry Tab'!W404="Spousal Coverage",8,IF('Entry Tab'!W404="Medicare",11,IF('Entry Tab'!W404="Health coverage through another job",9,IF(OR('Entry Tab'!W404="Do not want",'Entry Tab'!W404="Other (provide reason here)"),12,10))))))</f>
        <v/>
      </c>
      <c r="K403" s="42" t="str">
        <f>IF(TRIM('Entry Tab'!A404)="","",IF(B403&lt;&gt;"Subscriber","",IF(AND(B403="Subscriber",dental="No"),13,IF(TRIM('Entry Tab'!X404)&lt;&gt;"",IF('Entry Tab'!X404="Spousal Coverage",8,13),IF(Z403="","",Z403)))))</f>
        <v/>
      </c>
      <c r="L403" s="36" t="str">
        <f t="shared" si="66"/>
        <v/>
      </c>
      <c r="M403" s="36" t="str">
        <f>IF(B403&lt;&gt;"Subscriber","",IF(disability="No",0,IF(AND(B403="Subscriber",'Entry Tab'!AE404&lt;&gt;""),1,0)))</f>
        <v/>
      </c>
      <c r="N403" s="37" t="str">
        <f>IF(B403&lt;&gt;"Subscriber","",IF(AND(B403="Subscriber",otherLoc="No"),workZip,'Entry Tab'!P404))</f>
        <v/>
      </c>
      <c r="P403" s="36" t="str">
        <f t="shared" si="74"/>
        <v/>
      </c>
      <c r="Q403" s="36" t="str">
        <f>IF('Entry Tab'!A404="","",IF(TRIM('Entry Tab'!E404)="","Subscriber",IF(OR(TRIM('Entry Tab'!E404)="Wife",TRIM('Entry Tab'!E404)="Husband"),"Spouse","Child")))</f>
        <v/>
      </c>
      <c r="R403" s="44" t="str">
        <f>IF(B403="","",IF('Entry Tab'!W404&lt;&gt;"",0,IF(Q403="Subscriber",1,IF(Q403="Spouse",1,0.01))))</f>
        <v/>
      </c>
      <c r="S403" s="44" t="str">
        <f t="shared" si="67"/>
        <v/>
      </c>
      <c r="T403" s="44" t="str">
        <f t="shared" si="68"/>
        <v/>
      </c>
      <c r="U403" s="113"/>
      <c r="V403" s="36" t="str">
        <f t="shared" si="75"/>
        <v/>
      </c>
      <c r="W403" s="36" t="str">
        <f>IF('Entry Tab'!A404="","",IF('Entry Tab'!X404&lt;&gt;"","Waive",IF(TRIM('Entry Tab'!E404)="","Subscriber",IF(OR(TRIM('Entry Tab'!E404)="Wife",TRIM('Entry Tab'!E404)="Husband"),"Spouse","Child"))))</f>
        <v/>
      </c>
      <c r="X403" s="44" t="str">
        <f t="shared" si="69"/>
        <v/>
      </c>
      <c r="Y403" s="44" t="str">
        <f t="shared" si="70"/>
        <v/>
      </c>
      <c r="Z403" s="44" t="str">
        <f t="shared" si="71"/>
        <v/>
      </c>
      <c r="AB403" s="36" t="str">
        <f t="shared" si="76"/>
        <v/>
      </c>
      <c r="AC403" s="36" t="str">
        <f>IF('Entry Tab'!A404="","",IF(TRIM('Entry Tab'!E404)="","Subscriber",IF(OR(TRIM('Entry Tab'!E404)="Wife",TRIM('Entry Tab'!E404)="Husband"),"Spouse","Child")))</f>
        <v/>
      </c>
      <c r="AD403" s="44" t="str">
        <f>IF(B403="","",IF('Entry Tab'!AC404="",0,1))</f>
        <v/>
      </c>
      <c r="AE403" s="44" t="str">
        <f t="shared" si="72"/>
        <v/>
      </c>
      <c r="AF403" s="44" t="str">
        <f>IF(AE403="","",IF(AC403&lt;&gt;"Subscriber","",IF('Entry Tab'!AC404="","0",AE403)))</f>
        <v/>
      </c>
    </row>
    <row r="404" spans="1:32" x14ac:dyDescent="0.2">
      <c r="A404" s="36" t="str">
        <f t="shared" si="73"/>
        <v/>
      </c>
      <c r="B404" s="36" t="str">
        <f>IF('Entry Tab'!A405="","",IF(TRIM('Entry Tab'!E405)="","Subscriber",IF(OR(TRIM('Entry Tab'!E405)="Wife",TRIM('Entry Tab'!E405)="Husband"),"Spouse","Child")))</f>
        <v/>
      </c>
      <c r="C404" s="85" t="str">
        <f>IF(TRIM('Entry Tab'!A405)="","",TRIM('Entry Tab'!A405))</f>
        <v/>
      </c>
      <c r="D404" s="85" t="str">
        <f>IF(TRIM('Entry Tab'!A405)="","",TRIM('Entry Tab'!B405))</f>
        <v/>
      </c>
      <c r="E404" s="69" t="str">
        <f>IF(B404="Subscriber",'Entry Tab'!L405,"")</f>
        <v/>
      </c>
      <c r="F404" s="86" t="str">
        <f>IF('Entry Tab'!F405="","",'Entry Tab'!F405)</f>
        <v/>
      </c>
      <c r="G404" s="85" t="str">
        <f>IF(TRIM('Entry Tab'!G405)="","",TRIM('Entry Tab'!G405))</f>
        <v/>
      </c>
      <c r="H404" s="36" t="str">
        <f>IF(TRIM('Entry Tab'!A405)="","",IF(B404&lt;&gt;"Subscriber","",IF(AND(B404="Subscriber",OR(TRIM('Entry Tab'!AO405)&lt;&gt;"",TRIM('Entry Tab'!AN405)&lt;&gt;"",TRIM('Entry Tab'!AP405)&lt;&gt;"")),$AP$1,"0")))</f>
        <v/>
      </c>
      <c r="I404" s="71" t="str">
        <f>IF(TRIM('Entry Tab'!A405)="","","N")</f>
        <v/>
      </c>
      <c r="J404" s="42" t="str">
        <f>IF(B404&lt;&gt;"Subscriber","",IF('Entry Tab'!W405="",'QRS Subscriber Census Converter'!T404,IF('Entry Tab'!W405="Spousal Coverage",8,IF('Entry Tab'!W405="Medicare",11,IF('Entry Tab'!W405="Health coverage through another job",9,IF(OR('Entry Tab'!W405="Do not want",'Entry Tab'!W405="Other (provide reason here)"),12,10))))))</f>
        <v/>
      </c>
      <c r="K404" s="42" t="str">
        <f>IF(TRIM('Entry Tab'!A405)="","",IF(B404&lt;&gt;"Subscriber","",IF(AND(B404="Subscriber",dental="No"),13,IF(TRIM('Entry Tab'!X405)&lt;&gt;"",IF('Entry Tab'!X405="Spousal Coverage",8,13),IF(Z404="","",Z404)))))</f>
        <v/>
      </c>
      <c r="L404" s="36" t="str">
        <f t="shared" si="66"/>
        <v/>
      </c>
      <c r="M404" s="36" t="str">
        <f>IF(B404&lt;&gt;"Subscriber","",IF(disability="No",0,IF(AND(B404="Subscriber",'Entry Tab'!AE405&lt;&gt;""),1,0)))</f>
        <v/>
      </c>
      <c r="N404" s="37" t="str">
        <f>IF(B404&lt;&gt;"Subscriber","",IF(AND(B404="Subscriber",otherLoc="No"),workZip,'Entry Tab'!P405))</f>
        <v/>
      </c>
      <c r="P404" s="36" t="str">
        <f t="shared" si="74"/>
        <v/>
      </c>
      <c r="Q404" s="36" t="str">
        <f>IF('Entry Tab'!A405="","",IF(TRIM('Entry Tab'!E405)="","Subscriber",IF(OR(TRIM('Entry Tab'!E405)="Wife",TRIM('Entry Tab'!E405)="Husband"),"Spouse","Child")))</f>
        <v/>
      </c>
      <c r="R404" s="44" t="str">
        <f>IF(B404="","",IF('Entry Tab'!W405&lt;&gt;"",0,IF(Q404="Subscriber",1,IF(Q404="Spouse",1,0.01))))</f>
        <v/>
      </c>
      <c r="S404" s="44" t="str">
        <f t="shared" si="67"/>
        <v/>
      </c>
      <c r="T404" s="44" t="str">
        <f t="shared" si="68"/>
        <v/>
      </c>
      <c r="U404" s="113"/>
      <c r="V404" s="36" t="str">
        <f t="shared" si="75"/>
        <v/>
      </c>
      <c r="W404" s="36" t="str">
        <f>IF('Entry Tab'!A405="","",IF('Entry Tab'!X405&lt;&gt;"","Waive",IF(TRIM('Entry Tab'!E405)="","Subscriber",IF(OR(TRIM('Entry Tab'!E405)="Wife",TRIM('Entry Tab'!E405)="Husband"),"Spouse","Child"))))</f>
        <v/>
      </c>
      <c r="X404" s="44" t="str">
        <f t="shared" si="69"/>
        <v/>
      </c>
      <c r="Y404" s="44" t="str">
        <f t="shared" si="70"/>
        <v/>
      </c>
      <c r="Z404" s="44" t="str">
        <f t="shared" si="71"/>
        <v/>
      </c>
      <c r="AB404" s="36" t="str">
        <f t="shared" si="76"/>
        <v/>
      </c>
      <c r="AC404" s="36" t="str">
        <f>IF('Entry Tab'!A405="","",IF(TRIM('Entry Tab'!E405)="","Subscriber",IF(OR(TRIM('Entry Tab'!E405)="Wife",TRIM('Entry Tab'!E405)="Husband"),"Spouse","Child")))</f>
        <v/>
      </c>
      <c r="AD404" s="44" t="str">
        <f>IF(B404="","",IF('Entry Tab'!AC405="",0,1))</f>
        <v/>
      </c>
      <c r="AE404" s="44" t="str">
        <f t="shared" si="72"/>
        <v/>
      </c>
      <c r="AF404" s="44" t="str">
        <f>IF(AE404="","",IF(AC404&lt;&gt;"Subscriber","",IF('Entry Tab'!AC405="","0",AE404)))</f>
        <v/>
      </c>
    </row>
    <row r="405" spans="1:32" x14ac:dyDescent="0.2">
      <c r="A405" s="36" t="str">
        <f t="shared" si="73"/>
        <v/>
      </c>
      <c r="B405" s="36" t="str">
        <f>IF('Entry Tab'!A406="","",IF(TRIM('Entry Tab'!E406)="","Subscriber",IF(OR(TRIM('Entry Tab'!E406)="Wife",TRIM('Entry Tab'!E406)="Husband"),"Spouse","Child")))</f>
        <v/>
      </c>
      <c r="C405" s="85" t="str">
        <f>IF(TRIM('Entry Tab'!A406)="","",TRIM('Entry Tab'!A406))</f>
        <v/>
      </c>
      <c r="D405" s="85" t="str">
        <f>IF(TRIM('Entry Tab'!A406)="","",TRIM('Entry Tab'!B406))</f>
        <v/>
      </c>
      <c r="E405" s="69" t="str">
        <f>IF(B405="Subscriber",'Entry Tab'!L406,"")</f>
        <v/>
      </c>
      <c r="F405" s="86" t="str">
        <f>IF('Entry Tab'!F406="","",'Entry Tab'!F406)</f>
        <v/>
      </c>
      <c r="G405" s="85" t="str">
        <f>IF(TRIM('Entry Tab'!G406)="","",TRIM('Entry Tab'!G406))</f>
        <v/>
      </c>
      <c r="H405" s="36" t="str">
        <f>IF(TRIM('Entry Tab'!A406)="","",IF(B405&lt;&gt;"Subscriber","",IF(AND(B405="Subscriber",OR(TRIM('Entry Tab'!AO406)&lt;&gt;"",TRIM('Entry Tab'!AN406)&lt;&gt;"",TRIM('Entry Tab'!AP406)&lt;&gt;"")),$AP$1,"0")))</f>
        <v/>
      </c>
      <c r="I405" s="71" t="str">
        <f>IF(TRIM('Entry Tab'!A406)="","","N")</f>
        <v/>
      </c>
      <c r="J405" s="42" t="str">
        <f>IF(B405&lt;&gt;"Subscriber","",IF('Entry Tab'!W406="",'QRS Subscriber Census Converter'!T405,IF('Entry Tab'!W406="Spousal Coverage",8,IF('Entry Tab'!W406="Medicare",11,IF('Entry Tab'!W406="Health coverage through another job",9,IF(OR('Entry Tab'!W406="Do not want",'Entry Tab'!W406="Other (provide reason here)"),12,10))))))</f>
        <v/>
      </c>
      <c r="K405" s="42" t="str">
        <f>IF(TRIM('Entry Tab'!A406)="","",IF(B405&lt;&gt;"Subscriber","",IF(AND(B405="Subscriber",dental="No"),13,IF(TRIM('Entry Tab'!X406)&lt;&gt;"",IF('Entry Tab'!X406="Spousal Coverage",8,13),IF(Z405="","",Z405)))))</f>
        <v/>
      </c>
      <c r="L405" s="36" t="str">
        <f t="shared" si="66"/>
        <v/>
      </c>
      <c r="M405" s="36" t="str">
        <f>IF(B405&lt;&gt;"Subscriber","",IF(disability="No",0,IF(AND(B405="Subscriber",'Entry Tab'!AE406&lt;&gt;""),1,0)))</f>
        <v/>
      </c>
      <c r="N405" s="37" t="str">
        <f>IF(B405&lt;&gt;"Subscriber","",IF(AND(B405="Subscriber",otherLoc="No"),workZip,'Entry Tab'!P406))</f>
        <v/>
      </c>
      <c r="P405" s="36" t="str">
        <f t="shared" si="74"/>
        <v/>
      </c>
      <c r="Q405" s="36" t="str">
        <f>IF('Entry Tab'!A406="","",IF(TRIM('Entry Tab'!E406)="","Subscriber",IF(OR(TRIM('Entry Tab'!E406)="Wife",TRIM('Entry Tab'!E406)="Husband"),"Spouse","Child")))</f>
        <v/>
      </c>
      <c r="R405" s="44" t="str">
        <f>IF(B405="","",IF('Entry Tab'!W406&lt;&gt;"",0,IF(Q405="Subscriber",1,IF(Q405="Spouse",1,0.01))))</f>
        <v/>
      </c>
      <c r="S405" s="44" t="str">
        <f t="shared" si="67"/>
        <v/>
      </c>
      <c r="T405" s="44" t="str">
        <f t="shared" si="68"/>
        <v/>
      </c>
      <c r="U405" s="113"/>
      <c r="V405" s="36" t="str">
        <f t="shared" si="75"/>
        <v/>
      </c>
      <c r="W405" s="36" t="str">
        <f>IF('Entry Tab'!A406="","",IF('Entry Tab'!X406&lt;&gt;"","Waive",IF(TRIM('Entry Tab'!E406)="","Subscriber",IF(OR(TRIM('Entry Tab'!E406)="Wife",TRIM('Entry Tab'!E406)="Husband"),"Spouse","Child"))))</f>
        <v/>
      </c>
      <c r="X405" s="44" t="str">
        <f t="shared" si="69"/>
        <v/>
      </c>
      <c r="Y405" s="44" t="str">
        <f t="shared" si="70"/>
        <v/>
      </c>
      <c r="Z405" s="44" t="str">
        <f t="shared" si="71"/>
        <v/>
      </c>
      <c r="AB405" s="36" t="str">
        <f t="shared" si="76"/>
        <v/>
      </c>
      <c r="AC405" s="36" t="str">
        <f>IF('Entry Tab'!A406="","",IF(TRIM('Entry Tab'!E406)="","Subscriber",IF(OR(TRIM('Entry Tab'!E406)="Wife",TRIM('Entry Tab'!E406)="Husband"),"Spouse","Child")))</f>
        <v/>
      </c>
      <c r="AD405" s="44" t="str">
        <f>IF(B405="","",IF('Entry Tab'!AC406="",0,1))</f>
        <v/>
      </c>
      <c r="AE405" s="44" t="str">
        <f t="shared" si="72"/>
        <v/>
      </c>
      <c r="AF405" s="44" t="str">
        <f>IF(AE405="","",IF(AC405&lt;&gt;"Subscriber","",IF('Entry Tab'!AC406="","0",AE405)))</f>
        <v/>
      </c>
    </row>
    <row r="406" spans="1:32" x14ac:dyDescent="0.2">
      <c r="A406" s="36" t="str">
        <f t="shared" si="73"/>
        <v/>
      </c>
      <c r="B406" s="36" t="str">
        <f>IF('Entry Tab'!A407="","",IF(TRIM('Entry Tab'!E407)="","Subscriber",IF(OR(TRIM('Entry Tab'!E407)="Wife",TRIM('Entry Tab'!E407)="Husband"),"Spouse","Child")))</f>
        <v/>
      </c>
      <c r="C406" s="85" t="str">
        <f>IF(TRIM('Entry Tab'!A407)="","",TRIM('Entry Tab'!A407))</f>
        <v/>
      </c>
      <c r="D406" s="85" t="str">
        <f>IF(TRIM('Entry Tab'!A407)="","",TRIM('Entry Tab'!B407))</f>
        <v/>
      </c>
      <c r="E406" s="69" t="str">
        <f>IF(B406="Subscriber",'Entry Tab'!L407,"")</f>
        <v/>
      </c>
      <c r="F406" s="86" t="str">
        <f>IF('Entry Tab'!F407="","",'Entry Tab'!F407)</f>
        <v/>
      </c>
      <c r="G406" s="85" t="str">
        <f>IF(TRIM('Entry Tab'!G407)="","",TRIM('Entry Tab'!G407))</f>
        <v/>
      </c>
      <c r="H406" s="36" t="str">
        <f>IF(TRIM('Entry Tab'!A407)="","",IF(B406&lt;&gt;"Subscriber","",IF(AND(B406="Subscriber",OR(TRIM('Entry Tab'!AO407)&lt;&gt;"",TRIM('Entry Tab'!AN407)&lt;&gt;"",TRIM('Entry Tab'!AP407)&lt;&gt;"")),$AP$1,"0")))</f>
        <v/>
      </c>
      <c r="I406" s="71" t="str">
        <f>IF(TRIM('Entry Tab'!A407)="","","N")</f>
        <v/>
      </c>
      <c r="J406" s="42" t="str">
        <f>IF(B406&lt;&gt;"Subscriber","",IF('Entry Tab'!W407="",'QRS Subscriber Census Converter'!T406,IF('Entry Tab'!W407="Spousal Coverage",8,IF('Entry Tab'!W407="Medicare",11,IF('Entry Tab'!W407="Health coverage through another job",9,IF(OR('Entry Tab'!W407="Do not want",'Entry Tab'!W407="Other (provide reason here)"),12,10))))))</f>
        <v/>
      </c>
      <c r="K406" s="42" t="str">
        <f>IF(TRIM('Entry Tab'!A407)="","",IF(B406&lt;&gt;"Subscriber","",IF(AND(B406="Subscriber",dental="No"),13,IF(TRIM('Entry Tab'!X407)&lt;&gt;"",IF('Entry Tab'!X407="Spousal Coverage",8,13),IF(Z406="","",Z406)))))</f>
        <v/>
      </c>
      <c r="L406" s="36" t="str">
        <f t="shared" si="66"/>
        <v/>
      </c>
      <c r="M406" s="36" t="str">
        <f>IF(B406&lt;&gt;"Subscriber","",IF(disability="No",0,IF(AND(B406="Subscriber",'Entry Tab'!AE407&lt;&gt;""),1,0)))</f>
        <v/>
      </c>
      <c r="N406" s="37" t="str">
        <f>IF(B406&lt;&gt;"Subscriber","",IF(AND(B406="Subscriber",otherLoc="No"),workZip,'Entry Tab'!P407))</f>
        <v/>
      </c>
      <c r="P406" s="36" t="str">
        <f t="shared" si="74"/>
        <v/>
      </c>
      <c r="Q406" s="36" t="str">
        <f>IF('Entry Tab'!A407="","",IF(TRIM('Entry Tab'!E407)="","Subscriber",IF(OR(TRIM('Entry Tab'!E407)="Wife",TRIM('Entry Tab'!E407)="Husband"),"Spouse","Child")))</f>
        <v/>
      </c>
      <c r="R406" s="44" t="str">
        <f>IF(B406="","",IF('Entry Tab'!W407&lt;&gt;"",0,IF(Q406="Subscriber",1,IF(Q406="Spouse",1,0.01))))</f>
        <v/>
      </c>
      <c r="S406" s="44" t="str">
        <f t="shared" si="67"/>
        <v/>
      </c>
      <c r="T406" s="44" t="str">
        <f t="shared" si="68"/>
        <v/>
      </c>
      <c r="U406" s="113"/>
      <c r="V406" s="36" t="str">
        <f t="shared" si="75"/>
        <v/>
      </c>
      <c r="W406" s="36" t="str">
        <f>IF('Entry Tab'!A407="","",IF('Entry Tab'!X407&lt;&gt;"","Waive",IF(TRIM('Entry Tab'!E407)="","Subscriber",IF(OR(TRIM('Entry Tab'!E407)="Wife",TRIM('Entry Tab'!E407)="Husband"),"Spouse","Child"))))</f>
        <v/>
      </c>
      <c r="X406" s="44" t="str">
        <f t="shared" si="69"/>
        <v/>
      </c>
      <c r="Y406" s="44" t="str">
        <f t="shared" si="70"/>
        <v/>
      </c>
      <c r="Z406" s="44" t="str">
        <f t="shared" si="71"/>
        <v/>
      </c>
      <c r="AB406" s="36" t="str">
        <f t="shared" si="76"/>
        <v/>
      </c>
      <c r="AC406" s="36" t="str">
        <f>IF('Entry Tab'!A407="","",IF(TRIM('Entry Tab'!E407)="","Subscriber",IF(OR(TRIM('Entry Tab'!E407)="Wife",TRIM('Entry Tab'!E407)="Husband"),"Spouse","Child")))</f>
        <v/>
      </c>
      <c r="AD406" s="44" t="str">
        <f>IF(B406="","",IF('Entry Tab'!AC407="",0,1))</f>
        <v/>
      </c>
      <c r="AE406" s="44" t="str">
        <f t="shared" si="72"/>
        <v/>
      </c>
      <c r="AF406" s="44" t="str">
        <f>IF(AE406="","",IF(AC406&lt;&gt;"Subscriber","",IF('Entry Tab'!AC407="","0",AE406)))</f>
        <v/>
      </c>
    </row>
    <row r="407" spans="1:32" x14ac:dyDescent="0.2">
      <c r="A407" s="36" t="str">
        <f t="shared" si="73"/>
        <v/>
      </c>
      <c r="B407" s="36" t="str">
        <f>IF('Entry Tab'!A408="","",IF(TRIM('Entry Tab'!E408)="","Subscriber",IF(OR(TRIM('Entry Tab'!E408)="Wife",TRIM('Entry Tab'!E408)="Husband"),"Spouse","Child")))</f>
        <v/>
      </c>
      <c r="C407" s="85" t="str">
        <f>IF(TRIM('Entry Tab'!A408)="","",TRIM('Entry Tab'!A408))</f>
        <v/>
      </c>
      <c r="D407" s="85" t="str">
        <f>IF(TRIM('Entry Tab'!A408)="","",TRIM('Entry Tab'!B408))</f>
        <v/>
      </c>
      <c r="E407" s="69" t="str">
        <f>IF(B407="Subscriber",'Entry Tab'!L408,"")</f>
        <v/>
      </c>
      <c r="F407" s="86" t="str">
        <f>IF('Entry Tab'!F408="","",'Entry Tab'!F408)</f>
        <v/>
      </c>
      <c r="G407" s="85" t="str">
        <f>IF(TRIM('Entry Tab'!G408)="","",TRIM('Entry Tab'!G408))</f>
        <v/>
      </c>
      <c r="H407" s="36" t="str">
        <f>IF(TRIM('Entry Tab'!A408)="","",IF(B407&lt;&gt;"Subscriber","",IF(AND(B407="Subscriber",OR(TRIM('Entry Tab'!AO408)&lt;&gt;"",TRIM('Entry Tab'!AN408)&lt;&gt;"",TRIM('Entry Tab'!AP408)&lt;&gt;"")),$AP$1,"0")))</f>
        <v/>
      </c>
      <c r="I407" s="71" t="str">
        <f>IF(TRIM('Entry Tab'!A408)="","","N")</f>
        <v/>
      </c>
      <c r="J407" s="42" t="str">
        <f>IF(B407&lt;&gt;"Subscriber","",IF('Entry Tab'!W408="",'QRS Subscriber Census Converter'!T407,IF('Entry Tab'!W408="Spousal Coverage",8,IF('Entry Tab'!W408="Medicare",11,IF('Entry Tab'!W408="Health coverage through another job",9,IF(OR('Entry Tab'!W408="Do not want",'Entry Tab'!W408="Other (provide reason here)"),12,10))))))</f>
        <v/>
      </c>
      <c r="K407" s="42" t="str">
        <f>IF(TRIM('Entry Tab'!A408)="","",IF(B407&lt;&gt;"Subscriber","",IF(AND(B407="Subscriber",dental="No"),13,IF(TRIM('Entry Tab'!X408)&lt;&gt;"",IF('Entry Tab'!X408="Spousal Coverage",8,13),IF(Z407="","",Z407)))))</f>
        <v/>
      </c>
      <c r="L407" s="36" t="str">
        <f t="shared" si="66"/>
        <v/>
      </c>
      <c r="M407" s="36" t="str">
        <f>IF(B407&lt;&gt;"Subscriber","",IF(disability="No",0,IF(AND(B407="Subscriber",'Entry Tab'!AE408&lt;&gt;""),1,0)))</f>
        <v/>
      </c>
      <c r="N407" s="37" t="str">
        <f>IF(B407&lt;&gt;"Subscriber","",IF(AND(B407="Subscriber",otherLoc="No"),workZip,'Entry Tab'!P408))</f>
        <v/>
      </c>
      <c r="P407" s="36" t="str">
        <f t="shared" si="74"/>
        <v/>
      </c>
      <c r="Q407" s="36" t="str">
        <f>IF('Entry Tab'!A408="","",IF(TRIM('Entry Tab'!E408)="","Subscriber",IF(OR(TRIM('Entry Tab'!E408)="Wife",TRIM('Entry Tab'!E408)="Husband"),"Spouse","Child")))</f>
        <v/>
      </c>
      <c r="R407" s="44" t="str">
        <f>IF(B407="","",IF('Entry Tab'!W408&lt;&gt;"",0,IF(Q407="Subscriber",1,IF(Q407="Spouse",1,0.01))))</f>
        <v/>
      </c>
      <c r="S407" s="44" t="str">
        <f t="shared" si="67"/>
        <v/>
      </c>
      <c r="T407" s="44" t="str">
        <f t="shared" si="68"/>
        <v/>
      </c>
      <c r="U407" s="113"/>
      <c r="V407" s="36" t="str">
        <f t="shared" si="75"/>
        <v/>
      </c>
      <c r="W407" s="36" t="str">
        <f>IF('Entry Tab'!A408="","",IF('Entry Tab'!X408&lt;&gt;"","Waive",IF(TRIM('Entry Tab'!E408)="","Subscriber",IF(OR(TRIM('Entry Tab'!E408)="Wife",TRIM('Entry Tab'!E408)="Husband"),"Spouse","Child"))))</f>
        <v/>
      </c>
      <c r="X407" s="44" t="str">
        <f t="shared" si="69"/>
        <v/>
      </c>
      <c r="Y407" s="44" t="str">
        <f t="shared" si="70"/>
        <v/>
      </c>
      <c r="Z407" s="44" t="str">
        <f t="shared" si="71"/>
        <v/>
      </c>
      <c r="AB407" s="36" t="str">
        <f t="shared" si="76"/>
        <v/>
      </c>
      <c r="AC407" s="36" t="str">
        <f>IF('Entry Tab'!A408="","",IF(TRIM('Entry Tab'!E408)="","Subscriber",IF(OR(TRIM('Entry Tab'!E408)="Wife",TRIM('Entry Tab'!E408)="Husband"),"Spouse","Child")))</f>
        <v/>
      </c>
      <c r="AD407" s="44" t="str">
        <f>IF(B407="","",IF('Entry Tab'!AC408="",0,1))</f>
        <v/>
      </c>
      <c r="AE407" s="44" t="str">
        <f t="shared" si="72"/>
        <v/>
      </c>
      <c r="AF407" s="44" t="str">
        <f>IF(AE407="","",IF(AC407&lt;&gt;"Subscriber","",IF('Entry Tab'!AC408="","0",AE407)))</f>
        <v/>
      </c>
    </row>
    <row r="408" spans="1:32" x14ac:dyDescent="0.2">
      <c r="A408" s="36" t="str">
        <f t="shared" si="73"/>
        <v/>
      </c>
      <c r="B408" s="36" t="str">
        <f>IF('Entry Tab'!A409="","",IF(TRIM('Entry Tab'!E409)="","Subscriber",IF(OR(TRIM('Entry Tab'!E409)="Wife",TRIM('Entry Tab'!E409)="Husband"),"Spouse","Child")))</f>
        <v/>
      </c>
      <c r="C408" s="85" t="str">
        <f>IF(TRIM('Entry Tab'!A409)="","",TRIM('Entry Tab'!A409))</f>
        <v/>
      </c>
      <c r="D408" s="85" t="str">
        <f>IF(TRIM('Entry Tab'!A409)="","",TRIM('Entry Tab'!B409))</f>
        <v/>
      </c>
      <c r="E408" s="69" t="str">
        <f>IF(B408="Subscriber",'Entry Tab'!L409,"")</f>
        <v/>
      </c>
      <c r="F408" s="86" t="str">
        <f>IF('Entry Tab'!F409="","",'Entry Tab'!F409)</f>
        <v/>
      </c>
      <c r="G408" s="85" t="str">
        <f>IF(TRIM('Entry Tab'!G409)="","",TRIM('Entry Tab'!G409))</f>
        <v/>
      </c>
      <c r="H408" s="36" t="str">
        <f>IF(TRIM('Entry Tab'!A409)="","",IF(B408&lt;&gt;"Subscriber","",IF(AND(B408="Subscriber",OR(TRIM('Entry Tab'!AO409)&lt;&gt;"",TRIM('Entry Tab'!AN409)&lt;&gt;"",TRIM('Entry Tab'!AP409)&lt;&gt;"")),$AP$1,"0")))</f>
        <v/>
      </c>
      <c r="I408" s="71" t="str">
        <f>IF(TRIM('Entry Tab'!A409)="","","N")</f>
        <v/>
      </c>
      <c r="J408" s="42" t="str">
        <f>IF(B408&lt;&gt;"Subscriber","",IF('Entry Tab'!W409="",'QRS Subscriber Census Converter'!T408,IF('Entry Tab'!W409="Spousal Coverage",8,IF('Entry Tab'!W409="Medicare",11,IF('Entry Tab'!W409="Health coverage through another job",9,IF(OR('Entry Tab'!W409="Do not want",'Entry Tab'!W409="Other (provide reason here)"),12,10))))))</f>
        <v/>
      </c>
      <c r="K408" s="42" t="str">
        <f>IF(TRIM('Entry Tab'!A409)="","",IF(B408&lt;&gt;"Subscriber","",IF(AND(B408="Subscriber",dental="No"),13,IF(TRIM('Entry Tab'!X409)&lt;&gt;"",IF('Entry Tab'!X409="Spousal Coverage",8,13),IF(Z408="","",Z408)))))</f>
        <v/>
      </c>
      <c r="L408" s="36" t="str">
        <f t="shared" si="66"/>
        <v/>
      </c>
      <c r="M408" s="36" t="str">
        <f>IF(B408&lt;&gt;"Subscriber","",IF(disability="No",0,IF(AND(B408="Subscriber",'Entry Tab'!AE409&lt;&gt;""),1,0)))</f>
        <v/>
      </c>
      <c r="N408" s="37" t="str">
        <f>IF(B408&lt;&gt;"Subscriber","",IF(AND(B408="Subscriber",otherLoc="No"),workZip,'Entry Tab'!P409))</f>
        <v/>
      </c>
      <c r="P408" s="36" t="str">
        <f t="shared" si="74"/>
        <v/>
      </c>
      <c r="Q408" s="36" t="str">
        <f>IF('Entry Tab'!A409="","",IF(TRIM('Entry Tab'!E409)="","Subscriber",IF(OR(TRIM('Entry Tab'!E409)="Wife",TRIM('Entry Tab'!E409)="Husband"),"Spouse","Child")))</f>
        <v/>
      </c>
      <c r="R408" s="44" t="str">
        <f>IF(B408="","",IF('Entry Tab'!W409&lt;&gt;"",0,IF(Q408="Subscriber",1,IF(Q408="Spouse",1,0.01))))</f>
        <v/>
      </c>
      <c r="S408" s="44" t="str">
        <f t="shared" si="67"/>
        <v/>
      </c>
      <c r="T408" s="44" t="str">
        <f t="shared" si="68"/>
        <v/>
      </c>
      <c r="U408" s="113"/>
      <c r="V408" s="36" t="str">
        <f t="shared" si="75"/>
        <v/>
      </c>
      <c r="W408" s="36" t="str">
        <f>IF('Entry Tab'!A409="","",IF('Entry Tab'!X409&lt;&gt;"","Waive",IF(TRIM('Entry Tab'!E409)="","Subscriber",IF(OR(TRIM('Entry Tab'!E409)="Wife",TRIM('Entry Tab'!E409)="Husband"),"Spouse","Child"))))</f>
        <v/>
      </c>
      <c r="X408" s="44" t="str">
        <f t="shared" si="69"/>
        <v/>
      </c>
      <c r="Y408" s="44" t="str">
        <f t="shared" si="70"/>
        <v/>
      </c>
      <c r="Z408" s="44" t="str">
        <f t="shared" si="71"/>
        <v/>
      </c>
      <c r="AB408" s="36" t="str">
        <f t="shared" si="76"/>
        <v/>
      </c>
      <c r="AC408" s="36" t="str">
        <f>IF('Entry Tab'!A409="","",IF(TRIM('Entry Tab'!E409)="","Subscriber",IF(OR(TRIM('Entry Tab'!E409)="Wife",TRIM('Entry Tab'!E409)="Husband"),"Spouse","Child")))</f>
        <v/>
      </c>
      <c r="AD408" s="44" t="str">
        <f>IF(B408="","",IF('Entry Tab'!AC409="",0,1))</f>
        <v/>
      </c>
      <c r="AE408" s="44" t="str">
        <f t="shared" si="72"/>
        <v/>
      </c>
      <c r="AF408" s="44" t="str">
        <f>IF(AE408="","",IF(AC408&lt;&gt;"Subscriber","",IF('Entry Tab'!AC409="","0",AE408)))</f>
        <v/>
      </c>
    </row>
    <row r="409" spans="1:32" x14ac:dyDescent="0.2">
      <c r="A409" s="36" t="str">
        <f t="shared" si="73"/>
        <v/>
      </c>
      <c r="B409" s="36" t="str">
        <f>IF('Entry Tab'!A410="","",IF(TRIM('Entry Tab'!E410)="","Subscriber",IF(OR(TRIM('Entry Tab'!E410)="Wife",TRIM('Entry Tab'!E410)="Husband"),"Spouse","Child")))</f>
        <v/>
      </c>
      <c r="C409" s="85" t="str">
        <f>IF(TRIM('Entry Tab'!A410)="","",TRIM('Entry Tab'!A410))</f>
        <v/>
      </c>
      <c r="D409" s="85" t="str">
        <f>IF(TRIM('Entry Tab'!A410)="","",TRIM('Entry Tab'!B410))</f>
        <v/>
      </c>
      <c r="E409" s="69" t="str">
        <f>IF(B409="Subscriber",'Entry Tab'!L410,"")</f>
        <v/>
      </c>
      <c r="F409" s="86" t="str">
        <f>IF('Entry Tab'!F410="","",'Entry Tab'!F410)</f>
        <v/>
      </c>
      <c r="G409" s="85" t="str">
        <f>IF(TRIM('Entry Tab'!G410)="","",TRIM('Entry Tab'!G410))</f>
        <v/>
      </c>
      <c r="H409" s="36" t="str">
        <f>IF(TRIM('Entry Tab'!A410)="","",IF(B409&lt;&gt;"Subscriber","",IF(AND(B409="Subscriber",OR(TRIM('Entry Tab'!AO410)&lt;&gt;"",TRIM('Entry Tab'!AN410)&lt;&gt;"",TRIM('Entry Tab'!AP410)&lt;&gt;"")),$AP$1,"0")))</f>
        <v/>
      </c>
      <c r="I409" s="71" t="str">
        <f>IF(TRIM('Entry Tab'!A410)="","","N")</f>
        <v/>
      </c>
      <c r="J409" s="42" t="str">
        <f>IF(B409&lt;&gt;"Subscriber","",IF('Entry Tab'!W410="",'QRS Subscriber Census Converter'!T409,IF('Entry Tab'!W410="Spousal Coverage",8,IF('Entry Tab'!W410="Medicare",11,IF('Entry Tab'!W410="Health coverage through another job",9,IF(OR('Entry Tab'!W410="Do not want",'Entry Tab'!W410="Other (provide reason here)"),12,10))))))</f>
        <v/>
      </c>
      <c r="K409" s="42" t="str">
        <f>IF(TRIM('Entry Tab'!A410)="","",IF(B409&lt;&gt;"Subscriber","",IF(AND(B409="Subscriber",dental="No"),13,IF(TRIM('Entry Tab'!X410)&lt;&gt;"",IF('Entry Tab'!X410="Spousal Coverage",8,13),IF(Z409="","",Z409)))))</f>
        <v/>
      </c>
      <c r="L409" s="36" t="str">
        <f t="shared" si="66"/>
        <v/>
      </c>
      <c r="M409" s="36" t="str">
        <f>IF(B409&lt;&gt;"Subscriber","",IF(disability="No",0,IF(AND(B409="Subscriber",'Entry Tab'!AE410&lt;&gt;""),1,0)))</f>
        <v/>
      </c>
      <c r="N409" s="37" t="str">
        <f>IF(B409&lt;&gt;"Subscriber","",IF(AND(B409="Subscriber",otherLoc="No"),workZip,'Entry Tab'!P410))</f>
        <v/>
      </c>
      <c r="P409" s="36" t="str">
        <f t="shared" si="74"/>
        <v/>
      </c>
      <c r="Q409" s="36" t="str">
        <f>IF('Entry Tab'!A410="","",IF(TRIM('Entry Tab'!E410)="","Subscriber",IF(OR(TRIM('Entry Tab'!E410)="Wife",TRIM('Entry Tab'!E410)="Husband"),"Spouse","Child")))</f>
        <v/>
      </c>
      <c r="R409" s="44" t="str">
        <f>IF(B409="","",IF('Entry Tab'!W410&lt;&gt;"",0,IF(Q409="Subscriber",1,IF(Q409="Spouse",1,0.01))))</f>
        <v/>
      </c>
      <c r="S409" s="44" t="str">
        <f t="shared" si="67"/>
        <v/>
      </c>
      <c r="T409" s="44" t="str">
        <f t="shared" si="68"/>
        <v/>
      </c>
      <c r="U409" s="113"/>
      <c r="V409" s="36" t="str">
        <f t="shared" si="75"/>
        <v/>
      </c>
      <c r="W409" s="36" t="str">
        <f>IF('Entry Tab'!A410="","",IF('Entry Tab'!X410&lt;&gt;"","Waive",IF(TRIM('Entry Tab'!E410)="","Subscriber",IF(OR(TRIM('Entry Tab'!E410)="Wife",TRIM('Entry Tab'!E410)="Husband"),"Spouse","Child"))))</f>
        <v/>
      </c>
      <c r="X409" s="44" t="str">
        <f t="shared" si="69"/>
        <v/>
      </c>
      <c r="Y409" s="44" t="str">
        <f t="shared" si="70"/>
        <v/>
      </c>
      <c r="Z409" s="44" t="str">
        <f t="shared" si="71"/>
        <v/>
      </c>
      <c r="AB409" s="36" t="str">
        <f t="shared" si="76"/>
        <v/>
      </c>
      <c r="AC409" s="36" t="str">
        <f>IF('Entry Tab'!A410="","",IF(TRIM('Entry Tab'!E410)="","Subscriber",IF(OR(TRIM('Entry Tab'!E410)="Wife",TRIM('Entry Tab'!E410)="Husband"),"Spouse","Child")))</f>
        <v/>
      </c>
      <c r="AD409" s="44" t="str">
        <f>IF(B409="","",IF('Entry Tab'!AC410="",0,1))</f>
        <v/>
      </c>
      <c r="AE409" s="44" t="str">
        <f t="shared" si="72"/>
        <v/>
      </c>
      <c r="AF409" s="44" t="str">
        <f>IF(AE409="","",IF(AC409&lt;&gt;"Subscriber","",IF('Entry Tab'!AC410="","0",AE409)))</f>
        <v/>
      </c>
    </row>
    <row r="410" spans="1:32" x14ac:dyDescent="0.2">
      <c r="A410" s="36" t="str">
        <f t="shared" si="73"/>
        <v/>
      </c>
      <c r="B410" s="36" t="str">
        <f>IF('Entry Tab'!A411="","",IF(TRIM('Entry Tab'!E411)="","Subscriber",IF(OR(TRIM('Entry Tab'!E411)="Wife",TRIM('Entry Tab'!E411)="Husband"),"Spouse","Child")))</f>
        <v/>
      </c>
      <c r="C410" s="85" t="str">
        <f>IF(TRIM('Entry Tab'!A411)="","",TRIM('Entry Tab'!A411))</f>
        <v/>
      </c>
      <c r="D410" s="85" t="str">
        <f>IF(TRIM('Entry Tab'!A411)="","",TRIM('Entry Tab'!B411))</f>
        <v/>
      </c>
      <c r="E410" s="69" t="str">
        <f>IF(B410="Subscriber",'Entry Tab'!L411,"")</f>
        <v/>
      </c>
      <c r="F410" s="86" t="str">
        <f>IF('Entry Tab'!F411="","",'Entry Tab'!F411)</f>
        <v/>
      </c>
      <c r="G410" s="85" t="str">
        <f>IF(TRIM('Entry Tab'!G411)="","",TRIM('Entry Tab'!G411))</f>
        <v/>
      </c>
      <c r="H410" s="36" t="str">
        <f>IF(TRIM('Entry Tab'!A411)="","",IF(B410&lt;&gt;"Subscriber","",IF(AND(B410="Subscriber",OR(TRIM('Entry Tab'!AO411)&lt;&gt;"",TRIM('Entry Tab'!AN411)&lt;&gt;"",TRIM('Entry Tab'!AP411)&lt;&gt;"")),$AP$1,"0")))</f>
        <v/>
      </c>
      <c r="I410" s="71" t="str">
        <f>IF(TRIM('Entry Tab'!A411)="","","N")</f>
        <v/>
      </c>
      <c r="J410" s="42" t="str">
        <f>IF(B410&lt;&gt;"Subscriber","",IF('Entry Tab'!W411="",'QRS Subscriber Census Converter'!T410,IF('Entry Tab'!W411="Spousal Coverage",8,IF('Entry Tab'!W411="Medicare",11,IF('Entry Tab'!W411="Health coverage through another job",9,IF(OR('Entry Tab'!W411="Do not want",'Entry Tab'!W411="Other (provide reason here)"),12,10))))))</f>
        <v/>
      </c>
      <c r="K410" s="42" t="str">
        <f>IF(TRIM('Entry Tab'!A411)="","",IF(B410&lt;&gt;"Subscriber","",IF(AND(B410="Subscriber",dental="No"),13,IF(TRIM('Entry Tab'!X411)&lt;&gt;"",IF('Entry Tab'!X411="Spousal Coverage",8,13),IF(Z410="","",Z410)))))</f>
        <v/>
      </c>
      <c r="L410" s="36" t="str">
        <f t="shared" si="66"/>
        <v/>
      </c>
      <c r="M410" s="36" t="str">
        <f>IF(B410&lt;&gt;"Subscriber","",IF(disability="No",0,IF(AND(B410="Subscriber",'Entry Tab'!AE411&lt;&gt;""),1,0)))</f>
        <v/>
      </c>
      <c r="N410" s="37" t="str">
        <f>IF(B410&lt;&gt;"Subscriber","",IF(AND(B410="Subscriber",otherLoc="No"),workZip,'Entry Tab'!P411))</f>
        <v/>
      </c>
      <c r="P410" s="36" t="str">
        <f t="shared" si="74"/>
        <v/>
      </c>
      <c r="Q410" s="36" t="str">
        <f>IF('Entry Tab'!A411="","",IF(TRIM('Entry Tab'!E411)="","Subscriber",IF(OR(TRIM('Entry Tab'!E411)="Wife",TRIM('Entry Tab'!E411)="Husband"),"Spouse","Child")))</f>
        <v/>
      </c>
      <c r="R410" s="44" t="str">
        <f>IF(B410="","",IF('Entry Tab'!W411&lt;&gt;"",0,IF(Q410="Subscriber",1,IF(Q410="Spouse",1,0.01))))</f>
        <v/>
      </c>
      <c r="S410" s="44" t="str">
        <f t="shared" si="67"/>
        <v/>
      </c>
      <c r="T410" s="44" t="str">
        <f t="shared" si="68"/>
        <v/>
      </c>
      <c r="U410" s="113"/>
      <c r="V410" s="36" t="str">
        <f t="shared" si="75"/>
        <v/>
      </c>
      <c r="W410" s="36" t="str">
        <f>IF('Entry Tab'!A411="","",IF('Entry Tab'!X411&lt;&gt;"","Waive",IF(TRIM('Entry Tab'!E411)="","Subscriber",IF(OR(TRIM('Entry Tab'!E411)="Wife",TRIM('Entry Tab'!E411)="Husband"),"Spouse","Child"))))</f>
        <v/>
      </c>
      <c r="X410" s="44" t="str">
        <f t="shared" si="69"/>
        <v/>
      </c>
      <c r="Y410" s="44" t="str">
        <f t="shared" si="70"/>
        <v/>
      </c>
      <c r="Z410" s="44" t="str">
        <f t="shared" si="71"/>
        <v/>
      </c>
      <c r="AB410" s="36" t="str">
        <f t="shared" si="76"/>
        <v/>
      </c>
      <c r="AC410" s="36" t="str">
        <f>IF('Entry Tab'!A411="","",IF(TRIM('Entry Tab'!E411)="","Subscriber",IF(OR(TRIM('Entry Tab'!E411)="Wife",TRIM('Entry Tab'!E411)="Husband"),"Spouse","Child")))</f>
        <v/>
      </c>
      <c r="AD410" s="44" t="str">
        <f>IF(B410="","",IF('Entry Tab'!AC411="",0,1))</f>
        <v/>
      </c>
      <c r="AE410" s="44" t="str">
        <f t="shared" si="72"/>
        <v/>
      </c>
      <c r="AF410" s="44" t="str">
        <f>IF(AE410="","",IF(AC410&lt;&gt;"Subscriber","",IF('Entry Tab'!AC411="","0",AE410)))</f>
        <v/>
      </c>
    </row>
    <row r="411" spans="1:32" x14ac:dyDescent="0.2">
      <c r="A411" s="36" t="str">
        <f t="shared" si="73"/>
        <v/>
      </c>
      <c r="B411" s="36" t="str">
        <f>IF('Entry Tab'!A412="","",IF(TRIM('Entry Tab'!E412)="","Subscriber",IF(OR(TRIM('Entry Tab'!E412)="Wife",TRIM('Entry Tab'!E412)="Husband"),"Spouse","Child")))</f>
        <v/>
      </c>
      <c r="C411" s="85" t="str">
        <f>IF(TRIM('Entry Tab'!A412)="","",TRIM('Entry Tab'!A412))</f>
        <v/>
      </c>
      <c r="D411" s="85" t="str">
        <f>IF(TRIM('Entry Tab'!A412)="","",TRIM('Entry Tab'!B412))</f>
        <v/>
      </c>
      <c r="E411" s="69" t="str">
        <f>IF(B411="Subscriber",'Entry Tab'!L412,"")</f>
        <v/>
      </c>
      <c r="F411" s="86" t="str">
        <f>IF('Entry Tab'!F412="","",'Entry Tab'!F412)</f>
        <v/>
      </c>
      <c r="G411" s="85" t="str">
        <f>IF(TRIM('Entry Tab'!G412)="","",TRIM('Entry Tab'!G412))</f>
        <v/>
      </c>
      <c r="H411" s="36" t="str">
        <f>IF(TRIM('Entry Tab'!A412)="","",IF(B411&lt;&gt;"Subscriber","",IF(AND(B411="Subscriber",OR(TRIM('Entry Tab'!AO412)&lt;&gt;"",TRIM('Entry Tab'!AN412)&lt;&gt;"",TRIM('Entry Tab'!AP412)&lt;&gt;"")),$AP$1,"0")))</f>
        <v/>
      </c>
      <c r="I411" s="71" t="str">
        <f>IF(TRIM('Entry Tab'!A412)="","","N")</f>
        <v/>
      </c>
      <c r="J411" s="42" t="str">
        <f>IF(B411&lt;&gt;"Subscriber","",IF('Entry Tab'!W412="",'QRS Subscriber Census Converter'!T411,IF('Entry Tab'!W412="Spousal Coverage",8,IF('Entry Tab'!W412="Medicare",11,IF('Entry Tab'!W412="Health coverage through another job",9,IF(OR('Entry Tab'!W412="Do not want",'Entry Tab'!W412="Other (provide reason here)"),12,10))))))</f>
        <v/>
      </c>
      <c r="K411" s="42" t="str">
        <f>IF(TRIM('Entry Tab'!A412)="","",IF(B411&lt;&gt;"Subscriber","",IF(AND(B411="Subscriber",dental="No"),13,IF(TRIM('Entry Tab'!X412)&lt;&gt;"",IF('Entry Tab'!X412="Spousal Coverage",8,13),IF(Z411="","",Z411)))))</f>
        <v/>
      </c>
      <c r="L411" s="36" t="str">
        <f t="shared" si="66"/>
        <v/>
      </c>
      <c r="M411" s="36" t="str">
        <f>IF(B411&lt;&gt;"Subscriber","",IF(disability="No",0,IF(AND(B411="Subscriber",'Entry Tab'!AE412&lt;&gt;""),1,0)))</f>
        <v/>
      </c>
      <c r="N411" s="37" t="str">
        <f>IF(B411&lt;&gt;"Subscriber","",IF(AND(B411="Subscriber",otherLoc="No"),workZip,'Entry Tab'!P412))</f>
        <v/>
      </c>
      <c r="P411" s="36" t="str">
        <f t="shared" si="74"/>
        <v/>
      </c>
      <c r="Q411" s="36" t="str">
        <f>IF('Entry Tab'!A412="","",IF(TRIM('Entry Tab'!E412)="","Subscriber",IF(OR(TRIM('Entry Tab'!E412)="Wife",TRIM('Entry Tab'!E412)="Husband"),"Spouse","Child")))</f>
        <v/>
      </c>
      <c r="R411" s="44" t="str">
        <f>IF(B411="","",IF('Entry Tab'!W412&lt;&gt;"",0,IF(Q411="Subscriber",1,IF(Q411="Spouse",1,0.01))))</f>
        <v/>
      </c>
      <c r="S411" s="44" t="str">
        <f t="shared" si="67"/>
        <v/>
      </c>
      <c r="T411" s="44" t="str">
        <f t="shared" si="68"/>
        <v/>
      </c>
      <c r="U411" s="113"/>
      <c r="V411" s="36" t="str">
        <f t="shared" si="75"/>
        <v/>
      </c>
      <c r="W411" s="36" t="str">
        <f>IF('Entry Tab'!A412="","",IF('Entry Tab'!X412&lt;&gt;"","Waive",IF(TRIM('Entry Tab'!E412)="","Subscriber",IF(OR(TRIM('Entry Tab'!E412)="Wife",TRIM('Entry Tab'!E412)="Husband"),"Spouse","Child"))))</f>
        <v/>
      </c>
      <c r="X411" s="44" t="str">
        <f t="shared" si="69"/>
        <v/>
      </c>
      <c r="Y411" s="44" t="str">
        <f t="shared" si="70"/>
        <v/>
      </c>
      <c r="Z411" s="44" t="str">
        <f t="shared" si="71"/>
        <v/>
      </c>
      <c r="AB411" s="36" t="str">
        <f t="shared" si="76"/>
        <v/>
      </c>
      <c r="AC411" s="36" t="str">
        <f>IF('Entry Tab'!A412="","",IF(TRIM('Entry Tab'!E412)="","Subscriber",IF(OR(TRIM('Entry Tab'!E412)="Wife",TRIM('Entry Tab'!E412)="Husband"),"Spouse","Child")))</f>
        <v/>
      </c>
      <c r="AD411" s="44" t="str">
        <f>IF(B411="","",IF('Entry Tab'!AC412="",0,1))</f>
        <v/>
      </c>
      <c r="AE411" s="44" t="str">
        <f t="shared" si="72"/>
        <v/>
      </c>
      <c r="AF411" s="44" t="str">
        <f>IF(AE411="","",IF(AC411&lt;&gt;"Subscriber","",IF('Entry Tab'!AC412="","0",AE411)))</f>
        <v/>
      </c>
    </row>
    <row r="412" spans="1:32" x14ac:dyDescent="0.2">
      <c r="A412" s="36" t="str">
        <f t="shared" si="73"/>
        <v/>
      </c>
      <c r="B412" s="36" t="str">
        <f>IF('Entry Tab'!A413="","",IF(TRIM('Entry Tab'!E413)="","Subscriber",IF(OR(TRIM('Entry Tab'!E413)="Wife",TRIM('Entry Tab'!E413)="Husband"),"Spouse","Child")))</f>
        <v/>
      </c>
      <c r="C412" s="85" t="str">
        <f>IF(TRIM('Entry Tab'!A413)="","",TRIM('Entry Tab'!A413))</f>
        <v/>
      </c>
      <c r="D412" s="85" t="str">
        <f>IF(TRIM('Entry Tab'!A413)="","",TRIM('Entry Tab'!B413))</f>
        <v/>
      </c>
      <c r="E412" s="69" t="str">
        <f>IF(B412="Subscriber",'Entry Tab'!L413,"")</f>
        <v/>
      </c>
      <c r="F412" s="86" t="str">
        <f>IF('Entry Tab'!F413="","",'Entry Tab'!F413)</f>
        <v/>
      </c>
      <c r="G412" s="85" t="str">
        <f>IF(TRIM('Entry Tab'!G413)="","",TRIM('Entry Tab'!G413))</f>
        <v/>
      </c>
      <c r="H412" s="36" t="str">
        <f>IF(TRIM('Entry Tab'!A413)="","",IF(B412&lt;&gt;"Subscriber","",IF(AND(B412="Subscriber",OR(TRIM('Entry Tab'!AO413)&lt;&gt;"",TRIM('Entry Tab'!AN413)&lt;&gt;"",TRIM('Entry Tab'!AP413)&lt;&gt;"")),$AP$1,"0")))</f>
        <v/>
      </c>
      <c r="I412" s="71" t="str">
        <f>IF(TRIM('Entry Tab'!A413)="","","N")</f>
        <v/>
      </c>
      <c r="J412" s="42" t="str">
        <f>IF(B412&lt;&gt;"Subscriber","",IF('Entry Tab'!W413="",'QRS Subscriber Census Converter'!T412,IF('Entry Tab'!W413="Spousal Coverage",8,IF('Entry Tab'!W413="Medicare",11,IF('Entry Tab'!W413="Health coverage through another job",9,IF(OR('Entry Tab'!W413="Do not want",'Entry Tab'!W413="Other (provide reason here)"),12,10))))))</f>
        <v/>
      </c>
      <c r="K412" s="42" t="str">
        <f>IF(TRIM('Entry Tab'!A413)="","",IF(B412&lt;&gt;"Subscriber","",IF(AND(B412="Subscriber",dental="No"),13,IF(TRIM('Entry Tab'!X413)&lt;&gt;"",IF('Entry Tab'!X413="Spousal Coverage",8,13),IF(Z412="","",Z412)))))</f>
        <v/>
      </c>
      <c r="L412" s="36" t="str">
        <f t="shared" si="66"/>
        <v/>
      </c>
      <c r="M412" s="36" t="str">
        <f>IF(B412&lt;&gt;"Subscriber","",IF(disability="No",0,IF(AND(B412="Subscriber",'Entry Tab'!AE413&lt;&gt;""),1,0)))</f>
        <v/>
      </c>
      <c r="N412" s="37" t="str">
        <f>IF(B412&lt;&gt;"Subscriber","",IF(AND(B412="Subscriber",otherLoc="No"),workZip,'Entry Tab'!P413))</f>
        <v/>
      </c>
      <c r="P412" s="36" t="str">
        <f t="shared" si="74"/>
        <v/>
      </c>
      <c r="Q412" s="36" t="str">
        <f>IF('Entry Tab'!A413="","",IF(TRIM('Entry Tab'!E413)="","Subscriber",IF(OR(TRIM('Entry Tab'!E413)="Wife",TRIM('Entry Tab'!E413)="Husband"),"Spouse","Child")))</f>
        <v/>
      </c>
      <c r="R412" s="44" t="str">
        <f>IF(B412="","",IF('Entry Tab'!W413&lt;&gt;"",0,IF(Q412="Subscriber",1,IF(Q412="Spouse",1,0.01))))</f>
        <v/>
      </c>
      <c r="S412" s="44" t="str">
        <f t="shared" si="67"/>
        <v/>
      </c>
      <c r="T412" s="44" t="str">
        <f t="shared" si="68"/>
        <v/>
      </c>
      <c r="U412" s="113"/>
      <c r="V412" s="36" t="str">
        <f t="shared" si="75"/>
        <v/>
      </c>
      <c r="W412" s="36" t="str">
        <f>IF('Entry Tab'!A413="","",IF('Entry Tab'!X413&lt;&gt;"","Waive",IF(TRIM('Entry Tab'!E413)="","Subscriber",IF(OR(TRIM('Entry Tab'!E413)="Wife",TRIM('Entry Tab'!E413)="Husband"),"Spouse","Child"))))</f>
        <v/>
      </c>
      <c r="X412" s="44" t="str">
        <f t="shared" si="69"/>
        <v/>
      </c>
      <c r="Y412" s="44" t="str">
        <f t="shared" si="70"/>
        <v/>
      </c>
      <c r="Z412" s="44" t="str">
        <f t="shared" si="71"/>
        <v/>
      </c>
      <c r="AB412" s="36" t="str">
        <f t="shared" si="76"/>
        <v/>
      </c>
      <c r="AC412" s="36" t="str">
        <f>IF('Entry Tab'!A413="","",IF(TRIM('Entry Tab'!E413)="","Subscriber",IF(OR(TRIM('Entry Tab'!E413)="Wife",TRIM('Entry Tab'!E413)="Husband"),"Spouse","Child")))</f>
        <v/>
      </c>
      <c r="AD412" s="44" t="str">
        <f>IF(B412="","",IF('Entry Tab'!AC413="",0,1))</f>
        <v/>
      </c>
      <c r="AE412" s="44" t="str">
        <f t="shared" si="72"/>
        <v/>
      </c>
      <c r="AF412" s="44" t="str">
        <f>IF(AE412="","",IF(AC412&lt;&gt;"Subscriber","",IF('Entry Tab'!AC413="","0",AE412)))</f>
        <v/>
      </c>
    </row>
    <row r="413" spans="1:32" x14ac:dyDescent="0.2">
      <c r="A413" s="36" t="str">
        <f t="shared" si="73"/>
        <v/>
      </c>
      <c r="B413" s="36" t="str">
        <f>IF('Entry Tab'!A414="","",IF(TRIM('Entry Tab'!E414)="","Subscriber",IF(OR(TRIM('Entry Tab'!E414)="Wife",TRIM('Entry Tab'!E414)="Husband"),"Spouse","Child")))</f>
        <v/>
      </c>
      <c r="C413" s="85" t="str">
        <f>IF(TRIM('Entry Tab'!A414)="","",TRIM('Entry Tab'!A414))</f>
        <v/>
      </c>
      <c r="D413" s="85" t="str">
        <f>IF(TRIM('Entry Tab'!A414)="","",TRIM('Entry Tab'!B414))</f>
        <v/>
      </c>
      <c r="E413" s="69" t="str">
        <f>IF(B413="Subscriber",'Entry Tab'!L414,"")</f>
        <v/>
      </c>
      <c r="F413" s="86" t="str">
        <f>IF('Entry Tab'!F414="","",'Entry Tab'!F414)</f>
        <v/>
      </c>
      <c r="G413" s="85" t="str">
        <f>IF(TRIM('Entry Tab'!G414)="","",TRIM('Entry Tab'!G414))</f>
        <v/>
      </c>
      <c r="H413" s="36" t="str">
        <f>IF(TRIM('Entry Tab'!A414)="","",IF(B413&lt;&gt;"Subscriber","",IF(AND(B413="Subscriber",OR(TRIM('Entry Tab'!AO414)&lt;&gt;"",TRIM('Entry Tab'!AN414)&lt;&gt;"",TRIM('Entry Tab'!AP414)&lt;&gt;"")),$AP$1,"0")))</f>
        <v/>
      </c>
      <c r="I413" s="71" t="str">
        <f>IF(TRIM('Entry Tab'!A414)="","","N")</f>
        <v/>
      </c>
      <c r="J413" s="42" t="str">
        <f>IF(B413&lt;&gt;"Subscriber","",IF('Entry Tab'!W414="",'QRS Subscriber Census Converter'!T413,IF('Entry Tab'!W414="Spousal Coverage",8,IF('Entry Tab'!W414="Medicare",11,IF('Entry Tab'!W414="Health coverage through another job",9,IF(OR('Entry Tab'!W414="Do not want",'Entry Tab'!W414="Other (provide reason here)"),12,10))))))</f>
        <v/>
      </c>
      <c r="K413" s="42" t="str">
        <f>IF(TRIM('Entry Tab'!A414)="","",IF(B413&lt;&gt;"Subscriber","",IF(AND(B413="Subscriber",dental="No"),13,IF(TRIM('Entry Tab'!X414)&lt;&gt;"",IF('Entry Tab'!X414="Spousal Coverage",8,13),IF(Z413="","",Z413)))))</f>
        <v/>
      </c>
      <c r="L413" s="36" t="str">
        <f t="shared" si="66"/>
        <v/>
      </c>
      <c r="M413" s="36" t="str">
        <f>IF(B413&lt;&gt;"Subscriber","",IF(disability="No",0,IF(AND(B413="Subscriber",'Entry Tab'!AE414&lt;&gt;""),1,0)))</f>
        <v/>
      </c>
      <c r="N413" s="37" t="str">
        <f>IF(B413&lt;&gt;"Subscriber","",IF(AND(B413="Subscriber",otherLoc="No"),workZip,'Entry Tab'!P414))</f>
        <v/>
      </c>
      <c r="P413" s="36" t="str">
        <f t="shared" si="74"/>
        <v/>
      </c>
      <c r="Q413" s="36" t="str">
        <f>IF('Entry Tab'!A414="","",IF(TRIM('Entry Tab'!E414)="","Subscriber",IF(OR(TRIM('Entry Tab'!E414)="Wife",TRIM('Entry Tab'!E414)="Husband"),"Spouse","Child")))</f>
        <v/>
      </c>
      <c r="R413" s="44" t="str">
        <f>IF(B413="","",IF('Entry Tab'!W414&lt;&gt;"",0,IF(Q413="Subscriber",1,IF(Q413="Spouse",1,0.01))))</f>
        <v/>
      </c>
      <c r="S413" s="44" t="str">
        <f t="shared" si="67"/>
        <v/>
      </c>
      <c r="T413" s="44" t="str">
        <f t="shared" si="68"/>
        <v/>
      </c>
      <c r="U413" s="113"/>
      <c r="V413" s="36" t="str">
        <f t="shared" si="75"/>
        <v/>
      </c>
      <c r="W413" s="36" t="str">
        <f>IF('Entry Tab'!A414="","",IF('Entry Tab'!X414&lt;&gt;"","Waive",IF(TRIM('Entry Tab'!E414)="","Subscriber",IF(OR(TRIM('Entry Tab'!E414)="Wife",TRIM('Entry Tab'!E414)="Husband"),"Spouse","Child"))))</f>
        <v/>
      </c>
      <c r="X413" s="44" t="str">
        <f t="shared" si="69"/>
        <v/>
      </c>
      <c r="Y413" s="44" t="str">
        <f t="shared" si="70"/>
        <v/>
      </c>
      <c r="Z413" s="44" t="str">
        <f t="shared" si="71"/>
        <v/>
      </c>
      <c r="AB413" s="36" t="str">
        <f t="shared" si="76"/>
        <v/>
      </c>
      <c r="AC413" s="36" t="str">
        <f>IF('Entry Tab'!A414="","",IF(TRIM('Entry Tab'!E414)="","Subscriber",IF(OR(TRIM('Entry Tab'!E414)="Wife",TRIM('Entry Tab'!E414)="Husband"),"Spouse","Child")))</f>
        <v/>
      </c>
      <c r="AD413" s="44" t="str">
        <f>IF(B413="","",IF('Entry Tab'!AC414="",0,1))</f>
        <v/>
      </c>
      <c r="AE413" s="44" t="str">
        <f t="shared" si="72"/>
        <v/>
      </c>
      <c r="AF413" s="44" t="str">
        <f>IF(AE413="","",IF(AC413&lt;&gt;"Subscriber","",IF('Entry Tab'!AC414="","0",AE413)))</f>
        <v/>
      </c>
    </row>
    <row r="414" spans="1:32" x14ac:dyDescent="0.2">
      <c r="A414" s="36" t="str">
        <f t="shared" si="73"/>
        <v/>
      </c>
      <c r="B414" s="36" t="str">
        <f>IF('Entry Tab'!A415="","",IF(TRIM('Entry Tab'!E415)="","Subscriber",IF(OR(TRIM('Entry Tab'!E415)="Wife",TRIM('Entry Tab'!E415)="Husband"),"Spouse","Child")))</f>
        <v/>
      </c>
      <c r="C414" s="85" t="str">
        <f>IF(TRIM('Entry Tab'!A415)="","",TRIM('Entry Tab'!A415))</f>
        <v/>
      </c>
      <c r="D414" s="85" t="str">
        <f>IF(TRIM('Entry Tab'!A415)="","",TRIM('Entry Tab'!B415))</f>
        <v/>
      </c>
      <c r="E414" s="69" t="str">
        <f>IF(B414="Subscriber",'Entry Tab'!L415,"")</f>
        <v/>
      </c>
      <c r="F414" s="86" t="str">
        <f>IF('Entry Tab'!F415="","",'Entry Tab'!F415)</f>
        <v/>
      </c>
      <c r="G414" s="85" t="str">
        <f>IF(TRIM('Entry Tab'!G415)="","",TRIM('Entry Tab'!G415))</f>
        <v/>
      </c>
      <c r="H414" s="36" t="str">
        <f>IF(TRIM('Entry Tab'!A415)="","",IF(B414&lt;&gt;"Subscriber","",IF(AND(B414="Subscriber",OR(TRIM('Entry Tab'!AO415)&lt;&gt;"",TRIM('Entry Tab'!AN415)&lt;&gt;"",TRIM('Entry Tab'!AP415)&lt;&gt;"")),$AP$1,"0")))</f>
        <v/>
      </c>
      <c r="I414" s="71" t="str">
        <f>IF(TRIM('Entry Tab'!A415)="","","N")</f>
        <v/>
      </c>
      <c r="J414" s="42" t="str">
        <f>IF(B414&lt;&gt;"Subscriber","",IF('Entry Tab'!W415="",'QRS Subscriber Census Converter'!T414,IF('Entry Tab'!W415="Spousal Coverage",8,IF('Entry Tab'!W415="Medicare",11,IF('Entry Tab'!W415="Health coverage through another job",9,IF(OR('Entry Tab'!W415="Do not want",'Entry Tab'!W415="Other (provide reason here)"),12,10))))))</f>
        <v/>
      </c>
      <c r="K414" s="42" t="str">
        <f>IF(TRIM('Entry Tab'!A415)="","",IF(B414&lt;&gt;"Subscriber","",IF(AND(B414="Subscriber",dental="No"),13,IF(TRIM('Entry Tab'!X415)&lt;&gt;"",IF('Entry Tab'!X415="Spousal Coverage",8,13),IF(Z414="","",Z414)))))</f>
        <v/>
      </c>
      <c r="L414" s="36" t="str">
        <f t="shared" si="66"/>
        <v/>
      </c>
      <c r="M414" s="36" t="str">
        <f>IF(B414&lt;&gt;"Subscriber","",IF(disability="No",0,IF(AND(B414="Subscriber",'Entry Tab'!AE415&lt;&gt;""),1,0)))</f>
        <v/>
      </c>
      <c r="N414" s="37" t="str">
        <f>IF(B414&lt;&gt;"Subscriber","",IF(AND(B414="Subscriber",otherLoc="No"),workZip,'Entry Tab'!P415))</f>
        <v/>
      </c>
      <c r="P414" s="36" t="str">
        <f t="shared" si="74"/>
        <v/>
      </c>
      <c r="Q414" s="36" t="str">
        <f>IF('Entry Tab'!A415="","",IF(TRIM('Entry Tab'!E415)="","Subscriber",IF(OR(TRIM('Entry Tab'!E415)="Wife",TRIM('Entry Tab'!E415)="Husband"),"Spouse","Child")))</f>
        <v/>
      </c>
      <c r="R414" s="44" t="str">
        <f>IF(B414="","",IF('Entry Tab'!W415&lt;&gt;"",0,IF(Q414="Subscriber",1,IF(Q414="Spouse",1,0.01))))</f>
        <v/>
      </c>
      <c r="S414" s="44" t="str">
        <f t="shared" si="67"/>
        <v/>
      </c>
      <c r="T414" s="44" t="str">
        <f t="shared" si="68"/>
        <v/>
      </c>
      <c r="U414" s="113"/>
      <c r="V414" s="36" t="str">
        <f t="shared" si="75"/>
        <v/>
      </c>
      <c r="W414" s="36" t="str">
        <f>IF('Entry Tab'!A415="","",IF('Entry Tab'!X415&lt;&gt;"","Waive",IF(TRIM('Entry Tab'!E415)="","Subscriber",IF(OR(TRIM('Entry Tab'!E415)="Wife",TRIM('Entry Tab'!E415)="Husband"),"Spouse","Child"))))</f>
        <v/>
      </c>
      <c r="X414" s="44" t="str">
        <f t="shared" si="69"/>
        <v/>
      </c>
      <c r="Y414" s="44" t="str">
        <f t="shared" si="70"/>
        <v/>
      </c>
      <c r="Z414" s="44" t="str">
        <f t="shared" si="71"/>
        <v/>
      </c>
      <c r="AB414" s="36" t="str">
        <f t="shared" si="76"/>
        <v/>
      </c>
      <c r="AC414" s="36" t="str">
        <f>IF('Entry Tab'!A415="","",IF(TRIM('Entry Tab'!E415)="","Subscriber",IF(OR(TRIM('Entry Tab'!E415)="Wife",TRIM('Entry Tab'!E415)="Husband"),"Spouse","Child")))</f>
        <v/>
      </c>
      <c r="AD414" s="44" t="str">
        <f>IF(B414="","",IF('Entry Tab'!AC415="",0,1))</f>
        <v/>
      </c>
      <c r="AE414" s="44" t="str">
        <f t="shared" si="72"/>
        <v/>
      </c>
      <c r="AF414" s="44" t="str">
        <f>IF(AE414="","",IF(AC414&lt;&gt;"Subscriber","",IF('Entry Tab'!AC415="","0",AE414)))</f>
        <v/>
      </c>
    </row>
    <row r="415" spans="1:32" x14ac:dyDescent="0.2">
      <c r="A415" s="36" t="str">
        <f t="shared" si="73"/>
        <v/>
      </c>
      <c r="B415" s="36" t="str">
        <f>IF('Entry Tab'!A416="","",IF(TRIM('Entry Tab'!E416)="","Subscriber",IF(OR(TRIM('Entry Tab'!E416)="Wife",TRIM('Entry Tab'!E416)="Husband"),"Spouse","Child")))</f>
        <v/>
      </c>
      <c r="C415" s="85" t="str">
        <f>IF(TRIM('Entry Tab'!A416)="","",TRIM('Entry Tab'!A416))</f>
        <v/>
      </c>
      <c r="D415" s="85" t="str">
        <f>IF(TRIM('Entry Tab'!A416)="","",TRIM('Entry Tab'!B416))</f>
        <v/>
      </c>
      <c r="E415" s="69" t="str">
        <f>IF(B415="Subscriber",'Entry Tab'!L416,"")</f>
        <v/>
      </c>
      <c r="F415" s="86" t="str">
        <f>IF('Entry Tab'!F416="","",'Entry Tab'!F416)</f>
        <v/>
      </c>
      <c r="G415" s="85" t="str">
        <f>IF(TRIM('Entry Tab'!G416)="","",TRIM('Entry Tab'!G416))</f>
        <v/>
      </c>
      <c r="H415" s="36" t="str">
        <f>IF(TRIM('Entry Tab'!A416)="","",IF(B415&lt;&gt;"Subscriber","",IF(AND(B415="Subscriber",OR(TRIM('Entry Tab'!AO416)&lt;&gt;"",TRIM('Entry Tab'!AN416)&lt;&gt;"",TRIM('Entry Tab'!AP416)&lt;&gt;"")),$AP$1,"0")))</f>
        <v/>
      </c>
      <c r="I415" s="71" t="str">
        <f>IF(TRIM('Entry Tab'!A416)="","","N")</f>
        <v/>
      </c>
      <c r="J415" s="42" t="str">
        <f>IF(B415&lt;&gt;"Subscriber","",IF('Entry Tab'!W416="",'QRS Subscriber Census Converter'!T415,IF('Entry Tab'!W416="Spousal Coverage",8,IF('Entry Tab'!W416="Medicare",11,IF('Entry Tab'!W416="Health coverage through another job",9,IF(OR('Entry Tab'!W416="Do not want",'Entry Tab'!W416="Other (provide reason here)"),12,10))))))</f>
        <v/>
      </c>
      <c r="K415" s="42" t="str">
        <f>IF(TRIM('Entry Tab'!A416)="","",IF(B415&lt;&gt;"Subscriber","",IF(AND(B415="Subscriber",dental="No"),13,IF(TRIM('Entry Tab'!X416)&lt;&gt;"",IF('Entry Tab'!X416="Spousal Coverage",8,13),IF(Z415="","",Z415)))))</f>
        <v/>
      </c>
      <c r="L415" s="36" t="str">
        <f t="shared" si="66"/>
        <v/>
      </c>
      <c r="M415" s="36" t="str">
        <f>IF(B415&lt;&gt;"Subscriber","",IF(disability="No",0,IF(AND(B415="Subscriber",'Entry Tab'!AE416&lt;&gt;""),1,0)))</f>
        <v/>
      </c>
      <c r="N415" s="37" t="str">
        <f>IF(B415&lt;&gt;"Subscriber","",IF(AND(B415="Subscriber",otherLoc="No"),workZip,'Entry Tab'!P416))</f>
        <v/>
      </c>
      <c r="P415" s="36" t="str">
        <f t="shared" si="74"/>
        <v/>
      </c>
      <c r="Q415" s="36" t="str">
        <f>IF('Entry Tab'!A416="","",IF(TRIM('Entry Tab'!E416)="","Subscriber",IF(OR(TRIM('Entry Tab'!E416)="Wife",TRIM('Entry Tab'!E416)="Husband"),"Spouse","Child")))</f>
        <v/>
      </c>
      <c r="R415" s="44" t="str">
        <f>IF(B415="","",IF('Entry Tab'!W416&lt;&gt;"",0,IF(Q415="Subscriber",1,IF(Q415="Spouse",1,0.01))))</f>
        <v/>
      </c>
      <c r="S415" s="44" t="str">
        <f t="shared" si="67"/>
        <v/>
      </c>
      <c r="T415" s="44" t="str">
        <f t="shared" si="68"/>
        <v/>
      </c>
      <c r="U415" s="113"/>
      <c r="V415" s="36" t="str">
        <f t="shared" si="75"/>
        <v/>
      </c>
      <c r="W415" s="36" t="str">
        <f>IF('Entry Tab'!A416="","",IF('Entry Tab'!X416&lt;&gt;"","Waive",IF(TRIM('Entry Tab'!E416)="","Subscriber",IF(OR(TRIM('Entry Tab'!E416)="Wife",TRIM('Entry Tab'!E416)="Husband"),"Spouse","Child"))))</f>
        <v/>
      </c>
      <c r="X415" s="44" t="str">
        <f t="shared" si="69"/>
        <v/>
      </c>
      <c r="Y415" s="44" t="str">
        <f t="shared" si="70"/>
        <v/>
      </c>
      <c r="Z415" s="44" t="str">
        <f t="shared" si="71"/>
        <v/>
      </c>
      <c r="AB415" s="36" t="str">
        <f t="shared" si="76"/>
        <v/>
      </c>
      <c r="AC415" s="36" t="str">
        <f>IF('Entry Tab'!A416="","",IF(TRIM('Entry Tab'!E416)="","Subscriber",IF(OR(TRIM('Entry Tab'!E416)="Wife",TRIM('Entry Tab'!E416)="Husband"),"Spouse","Child")))</f>
        <v/>
      </c>
      <c r="AD415" s="44" t="str">
        <f>IF(B415="","",IF('Entry Tab'!AC416="",0,1))</f>
        <v/>
      </c>
      <c r="AE415" s="44" t="str">
        <f t="shared" si="72"/>
        <v/>
      </c>
      <c r="AF415" s="44" t="str">
        <f>IF(AE415="","",IF(AC415&lt;&gt;"Subscriber","",IF('Entry Tab'!AC416="","0",AE415)))</f>
        <v/>
      </c>
    </row>
    <row r="416" spans="1:32" x14ac:dyDescent="0.2">
      <c r="A416" s="36" t="str">
        <f t="shared" si="73"/>
        <v/>
      </c>
      <c r="B416" s="36" t="str">
        <f>IF('Entry Tab'!A417="","",IF(TRIM('Entry Tab'!E417)="","Subscriber",IF(OR(TRIM('Entry Tab'!E417)="Wife",TRIM('Entry Tab'!E417)="Husband"),"Spouse","Child")))</f>
        <v/>
      </c>
      <c r="C416" s="85" t="str">
        <f>IF(TRIM('Entry Tab'!A417)="","",TRIM('Entry Tab'!A417))</f>
        <v/>
      </c>
      <c r="D416" s="85" t="str">
        <f>IF(TRIM('Entry Tab'!A417)="","",TRIM('Entry Tab'!B417))</f>
        <v/>
      </c>
      <c r="E416" s="69" t="str">
        <f>IF(B416="Subscriber",'Entry Tab'!L417,"")</f>
        <v/>
      </c>
      <c r="F416" s="86" t="str">
        <f>IF('Entry Tab'!F417="","",'Entry Tab'!F417)</f>
        <v/>
      </c>
      <c r="G416" s="85" t="str">
        <f>IF(TRIM('Entry Tab'!G417)="","",TRIM('Entry Tab'!G417))</f>
        <v/>
      </c>
      <c r="H416" s="36" t="str">
        <f>IF(TRIM('Entry Tab'!A417)="","",IF(B416&lt;&gt;"Subscriber","",IF(AND(B416="Subscriber",OR(TRIM('Entry Tab'!AO417)&lt;&gt;"",TRIM('Entry Tab'!AN417)&lt;&gt;"",TRIM('Entry Tab'!AP417)&lt;&gt;"")),$AP$1,"0")))</f>
        <v/>
      </c>
      <c r="I416" s="71" t="str">
        <f>IF(TRIM('Entry Tab'!A417)="","","N")</f>
        <v/>
      </c>
      <c r="J416" s="42" t="str">
        <f>IF(B416&lt;&gt;"Subscriber","",IF('Entry Tab'!W417="",'QRS Subscriber Census Converter'!T416,IF('Entry Tab'!W417="Spousal Coverage",8,IF('Entry Tab'!W417="Medicare",11,IF('Entry Tab'!W417="Health coverage through another job",9,IF(OR('Entry Tab'!W417="Do not want",'Entry Tab'!W417="Other (provide reason here)"),12,10))))))</f>
        <v/>
      </c>
      <c r="K416" s="42" t="str">
        <f>IF(TRIM('Entry Tab'!A417)="","",IF(B416&lt;&gt;"Subscriber","",IF(AND(B416="Subscriber",dental="No"),13,IF(TRIM('Entry Tab'!X417)&lt;&gt;"",IF('Entry Tab'!X417="Spousal Coverage",8,13),IF(Z416="","",Z416)))))</f>
        <v/>
      </c>
      <c r="L416" s="36" t="str">
        <f t="shared" si="66"/>
        <v/>
      </c>
      <c r="M416" s="36" t="str">
        <f>IF(B416&lt;&gt;"Subscriber","",IF(disability="No",0,IF(AND(B416="Subscriber",'Entry Tab'!AE417&lt;&gt;""),1,0)))</f>
        <v/>
      </c>
      <c r="N416" s="37" t="str">
        <f>IF(B416&lt;&gt;"Subscriber","",IF(AND(B416="Subscriber",otherLoc="No"),workZip,'Entry Tab'!P417))</f>
        <v/>
      </c>
      <c r="P416" s="36" t="str">
        <f t="shared" si="74"/>
        <v/>
      </c>
      <c r="Q416" s="36" t="str">
        <f>IF('Entry Tab'!A417="","",IF(TRIM('Entry Tab'!E417)="","Subscriber",IF(OR(TRIM('Entry Tab'!E417)="Wife",TRIM('Entry Tab'!E417)="Husband"),"Spouse","Child")))</f>
        <v/>
      </c>
      <c r="R416" s="44" t="str">
        <f>IF(B416="","",IF('Entry Tab'!W417&lt;&gt;"",0,IF(Q416="Subscriber",1,IF(Q416="Spouse",1,0.01))))</f>
        <v/>
      </c>
      <c r="S416" s="44" t="str">
        <f t="shared" si="67"/>
        <v/>
      </c>
      <c r="T416" s="44" t="str">
        <f t="shared" si="68"/>
        <v/>
      </c>
      <c r="U416" s="113"/>
      <c r="V416" s="36" t="str">
        <f t="shared" si="75"/>
        <v/>
      </c>
      <c r="W416" s="36" t="str">
        <f>IF('Entry Tab'!A417="","",IF('Entry Tab'!X417&lt;&gt;"","Waive",IF(TRIM('Entry Tab'!E417)="","Subscriber",IF(OR(TRIM('Entry Tab'!E417)="Wife",TRIM('Entry Tab'!E417)="Husband"),"Spouse","Child"))))</f>
        <v/>
      </c>
      <c r="X416" s="44" t="str">
        <f t="shared" si="69"/>
        <v/>
      </c>
      <c r="Y416" s="44" t="str">
        <f t="shared" si="70"/>
        <v/>
      </c>
      <c r="Z416" s="44" t="str">
        <f t="shared" si="71"/>
        <v/>
      </c>
      <c r="AB416" s="36" t="str">
        <f t="shared" si="76"/>
        <v/>
      </c>
      <c r="AC416" s="36" t="str">
        <f>IF('Entry Tab'!A417="","",IF(TRIM('Entry Tab'!E417)="","Subscriber",IF(OR(TRIM('Entry Tab'!E417)="Wife",TRIM('Entry Tab'!E417)="Husband"),"Spouse","Child")))</f>
        <v/>
      </c>
      <c r="AD416" s="44" t="str">
        <f>IF(B416="","",IF('Entry Tab'!AC417="",0,1))</f>
        <v/>
      </c>
      <c r="AE416" s="44" t="str">
        <f t="shared" si="72"/>
        <v/>
      </c>
      <c r="AF416" s="44" t="str">
        <f>IF(AE416="","",IF(AC416&lt;&gt;"Subscriber","",IF('Entry Tab'!AC417="","0",AE416)))</f>
        <v/>
      </c>
    </row>
    <row r="417" spans="1:32" x14ac:dyDescent="0.2">
      <c r="A417" s="36" t="str">
        <f t="shared" si="73"/>
        <v/>
      </c>
      <c r="B417" s="36" t="str">
        <f>IF('Entry Tab'!A418="","",IF(TRIM('Entry Tab'!E418)="","Subscriber",IF(OR(TRIM('Entry Tab'!E418)="Wife",TRIM('Entry Tab'!E418)="Husband"),"Spouse","Child")))</f>
        <v/>
      </c>
      <c r="C417" s="85" t="str">
        <f>IF(TRIM('Entry Tab'!A418)="","",TRIM('Entry Tab'!A418))</f>
        <v/>
      </c>
      <c r="D417" s="85" t="str">
        <f>IF(TRIM('Entry Tab'!A418)="","",TRIM('Entry Tab'!B418))</f>
        <v/>
      </c>
      <c r="E417" s="69" t="str">
        <f>IF(B417="Subscriber",'Entry Tab'!L418,"")</f>
        <v/>
      </c>
      <c r="F417" s="86" t="str">
        <f>IF('Entry Tab'!F418="","",'Entry Tab'!F418)</f>
        <v/>
      </c>
      <c r="G417" s="85" t="str">
        <f>IF(TRIM('Entry Tab'!G418)="","",TRIM('Entry Tab'!G418))</f>
        <v/>
      </c>
      <c r="H417" s="36" t="str">
        <f>IF(TRIM('Entry Tab'!A418)="","",IF(B417&lt;&gt;"Subscriber","",IF(AND(B417="Subscriber",OR(TRIM('Entry Tab'!AO418)&lt;&gt;"",TRIM('Entry Tab'!AN418)&lt;&gt;"",TRIM('Entry Tab'!AP418)&lt;&gt;"")),$AP$1,"0")))</f>
        <v/>
      </c>
      <c r="I417" s="71" t="str">
        <f>IF(TRIM('Entry Tab'!A418)="","","N")</f>
        <v/>
      </c>
      <c r="J417" s="42" t="str">
        <f>IF(B417&lt;&gt;"Subscriber","",IF('Entry Tab'!W418="",'QRS Subscriber Census Converter'!T417,IF('Entry Tab'!W418="Spousal Coverage",8,IF('Entry Tab'!W418="Medicare",11,IF('Entry Tab'!W418="Health coverage through another job",9,IF(OR('Entry Tab'!W418="Do not want",'Entry Tab'!W418="Other (provide reason here)"),12,10))))))</f>
        <v/>
      </c>
      <c r="K417" s="42" t="str">
        <f>IF(TRIM('Entry Tab'!A418)="","",IF(B417&lt;&gt;"Subscriber","",IF(AND(B417="Subscriber",dental="No"),13,IF(TRIM('Entry Tab'!X418)&lt;&gt;"",IF('Entry Tab'!X418="Spousal Coverage",8,13),IF(Z417="","",Z417)))))</f>
        <v/>
      </c>
      <c r="L417" s="36" t="str">
        <f t="shared" si="66"/>
        <v/>
      </c>
      <c r="M417" s="36" t="str">
        <f>IF(B417&lt;&gt;"Subscriber","",IF(disability="No",0,IF(AND(B417="Subscriber",'Entry Tab'!AE418&lt;&gt;""),1,0)))</f>
        <v/>
      </c>
      <c r="N417" s="37" t="str">
        <f>IF(B417&lt;&gt;"Subscriber","",IF(AND(B417="Subscriber",otherLoc="No"),workZip,'Entry Tab'!P418))</f>
        <v/>
      </c>
      <c r="P417" s="36" t="str">
        <f t="shared" si="74"/>
        <v/>
      </c>
      <c r="Q417" s="36" t="str">
        <f>IF('Entry Tab'!A418="","",IF(TRIM('Entry Tab'!E418)="","Subscriber",IF(OR(TRIM('Entry Tab'!E418)="Wife",TRIM('Entry Tab'!E418)="Husband"),"Spouse","Child")))</f>
        <v/>
      </c>
      <c r="R417" s="44" t="str">
        <f>IF(B417="","",IF('Entry Tab'!W418&lt;&gt;"",0,IF(Q417="Subscriber",1,IF(Q417="Spouse",1,0.01))))</f>
        <v/>
      </c>
      <c r="S417" s="44" t="str">
        <f t="shared" si="67"/>
        <v/>
      </c>
      <c r="T417" s="44" t="str">
        <f t="shared" si="68"/>
        <v/>
      </c>
      <c r="U417" s="113"/>
      <c r="V417" s="36" t="str">
        <f t="shared" si="75"/>
        <v/>
      </c>
      <c r="W417" s="36" t="str">
        <f>IF('Entry Tab'!A418="","",IF('Entry Tab'!X418&lt;&gt;"","Waive",IF(TRIM('Entry Tab'!E418)="","Subscriber",IF(OR(TRIM('Entry Tab'!E418)="Wife",TRIM('Entry Tab'!E418)="Husband"),"Spouse","Child"))))</f>
        <v/>
      </c>
      <c r="X417" s="44" t="str">
        <f t="shared" si="69"/>
        <v/>
      </c>
      <c r="Y417" s="44" t="str">
        <f t="shared" si="70"/>
        <v/>
      </c>
      <c r="Z417" s="44" t="str">
        <f t="shared" si="71"/>
        <v/>
      </c>
      <c r="AB417" s="36" t="str">
        <f t="shared" si="76"/>
        <v/>
      </c>
      <c r="AC417" s="36" t="str">
        <f>IF('Entry Tab'!A418="","",IF(TRIM('Entry Tab'!E418)="","Subscriber",IF(OR(TRIM('Entry Tab'!E418)="Wife",TRIM('Entry Tab'!E418)="Husband"),"Spouse","Child")))</f>
        <v/>
      </c>
      <c r="AD417" s="44" t="str">
        <f>IF(B417="","",IF('Entry Tab'!AC418="",0,1))</f>
        <v/>
      </c>
      <c r="AE417" s="44" t="str">
        <f t="shared" si="72"/>
        <v/>
      </c>
      <c r="AF417" s="44" t="str">
        <f>IF(AE417="","",IF(AC417&lt;&gt;"Subscriber","",IF('Entry Tab'!AC418="","0",AE417)))</f>
        <v/>
      </c>
    </row>
    <row r="418" spans="1:32" x14ac:dyDescent="0.2">
      <c r="A418" s="36" t="str">
        <f t="shared" si="73"/>
        <v/>
      </c>
      <c r="B418" s="36" t="str">
        <f>IF('Entry Tab'!A419="","",IF(TRIM('Entry Tab'!E419)="","Subscriber",IF(OR(TRIM('Entry Tab'!E419)="Wife",TRIM('Entry Tab'!E419)="Husband"),"Spouse","Child")))</f>
        <v/>
      </c>
      <c r="C418" s="85" t="str">
        <f>IF(TRIM('Entry Tab'!A419)="","",TRIM('Entry Tab'!A419))</f>
        <v/>
      </c>
      <c r="D418" s="85" t="str">
        <f>IF(TRIM('Entry Tab'!A419)="","",TRIM('Entry Tab'!B419))</f>
        <v/>
      </c>
      <c r="E418" s="69" t="str">
        <f>IF(B418="Subscriber",'Entry Tab'!L419,"")</f>
        <v/>
      </c>
      <c r="F418" s="86" t="str">
        <f>IF('Entry Tab'!F419="","",'Entry Tab'!F419)</f>
        <v/>
      </c>
      <c r="G418" s="85" t="str">
        <f>IF(TRIM('Entry Tab'!G419)="","",TRIM('Entry Tab'!G419))</f>
        <v/>
      </c>
      <c r="H418" s="36" t="str">
        <f>IF(TRIM('Entry Tab'!A419)="","",IF(B418&lt;&gt;"Subscriber","",IF(AND(B418="Subscriber",OR(TRIM('Entry Tab'!AO419)&lt;&gt;"",TRIM('Entry Tab'!AN419)&lt;&gt;"",TRIM('Entry Tab'!AP419)&lt;&gt;"")),$AP$1,"0")))</f>
        <v/>
      </c>
      <c r="I418" s="71" t="str">
        <f>IF(TRIM('Entry Tab'!A419)="","","N")</f>
        <v/>
      </c>
      <c r="J418" s="42" t="str">
        <f>IF(B418&lt;&gt;"Subscriber","",IF('Entry Tab'!W419="",'QRS Subscriber Census Converter'!T418,IF('Entry Tab'!W419="Spousal Coverage",8,IF('Entry Tab'!W419="Medicare",11,IF('Entry Tab'!W419="Health coverage through another job",9,IF(OR('Entry Tab'!W419="Do not want",'Entry Tab'!W419="Other (provide reason here)"),12,10))))))</f>
        <v/>
      </c>
      <c r="K418" s="42" t="str">
        <f>IF(TRIM('Entry Tab'!A419)="","",IF(B418&lt;&gt;"Subscriber","",IF(AND(B418="Subscriber",dental="No"),13,IF(TRIM('Entry Tab'!X419)&lt;&gt;"",IF('Entry Tab'!X419="Spousal Coverage",8,13),IF(Z418="","",Z418)))))</f>
        <v/>
      </c>
      <c r="L418" s="36" t="str">
        <f t="shared" si="66"/>
        <v/>
      </c>
      <c r="M418" s="36" t="str">
        <f>IF(B418&lt;&gt;"Subscriber","",IF(disability="No",0,IF(AND(B418="Subscriber",'Entry Tab'!AE419&lt;&gt;""),1,0)))</f>
        <v/>
      </c>
      <c r="N418" s="37" t="str">
        <f>IF(B418&lt;&gt;"Subscriber","",IF(AND(B418="Subscriber",otherLoc="No"),workZip,'Entry Tab'!P419))</f>
        <v/>
      </c>
      <c r="P418" s="36" t="str">
        <f t="shared" si="74"/>
        <v/>
      </c>
      <c r="Q418" s="36" t="str">
        <f>IF('Entry Tab'!A419="","",IF(TRIM('Entry Tab'!E419)="","Subscriber",IF(OR(TRIM('Entry Tab'!E419)="Wife",TRIM('Entry Tab'!E419)="Husband"),"Spouse","Child")))</f>
        <v/>
      </c>
      <c r="R418" s="44" t="str">
        <f>IF(B418="","",IF('Entry Tab'!W419&lt;&gt;"",0,IF(Q418="Subscriber",1,IF(Q418="Spouse",1,0.01))))</f>
        <v/>
      </c>
      <c r="S418" s="44" t="str">
        <f t="shared" si="67"/>
        <v/>
      </c>
      <c r="T418" s="44" t="str">
        <f t="shared" si="68"/>
        <v/>
      </c>
      <c r="U418" s="113"/>
      <c r="V418" s="36" t="str">
        <f t="shared" si="75"/>
        <v/>
      </c>
      <c r="W418" s="36" t="str">
        <f>IF('Entry Tab'!A419="","",IF('Entry Tab'!X419&lt;&gt;"","Waive",IF(TRIM('Entry Tab'!E419)="","Subscriber",IF(OR(TRIM('Entry Tab'!E419)="Wife",TRIM('Entry Tab'!E419)="Husband"),"Spouse","Child"))))</f>
        <v/>
      </c>
      <c r="X418" s="44" t="str">
        <f t="shared" si="69"/>
        <v/>
      </c>
      <c r="Y418" s="44" t="str">
        <f t="shared" si="70"/>
        <v/>
      </c>
      <c r="Z418" s="44" t="str">
        <f t="shared" si="71"/>
        <v/>
      </c>
      <c r="AB418" s="36" t="str">
        <f t="shared" si="76"/>
        <v/>
      </c>
      <c r="AC418" s="36" t="str">
        <f>IF('Entry Tab'!A419="","",IF(TRIM('Entry Tab'!E419)="","Subscriber",IF(OR(TRIM('Entry Tab'!E419)="Wife",TRIM('Entry Tab'!E419)="Husband"),"Spouse","Child")))</f>
        <v/>
      </c>
      <c r="AD418" s="44" t="str">
        <f>IF(B418="","",IF('Entry Tab'!AC419="",0,1))</f>
        <v/>
      </c>
      <c r="AE418" s="44" t="str">
        <f t="shared" si="72"/>
        <v/>
      </c>
      <c r="AF418" s="44" t="str">
        <f>IF(AE418="","",IF(AC418&lt;&gt;"Subscriber","",IF('Entry Tab'!AC419="","0",AE418)))</f>
        <v/>
      </c>
    </row>
    <row r="419" spans="1:32" x14ac:dyDescent="0.2">
      <c r="A419" s="36" t="str">
        <f t="shared" si="73"/>
        <v/>
      </c>
      <c r="B419" s="36" t="str">
        <f>IF('Entry Tab'!A420="","",IF(TRIM('Entry Tab'!E420)="","Subscriber",IF(OR(TRIM('Entry Tab'!E420)="Wife",TRIM('Entry Tab'!E420)="Husband"),"Spouse","Child")))</f>
        <v/>
      </c>
      <c r="C419" s="85" t="str">
        <f>IF(TRIM('Entry Tab'!A420)="","",TRIM('Entry Tab'!A420))</f>
        <v/>
      </c>
      <c r="D419" s="85" t="str">
        <f>IF(TRIM('Entry Tab'!A420)="","",TRIM('Entry Tab'!B420))</f>
        <v/>
      </c>
      <c r="E419" s="69" t="str">
        <f>IF(B419="Subscriber",'Entry Tab'!L420,"")</f>
        <v/>
      </c>
      <c r="F419" s="86" t="str">
        <f>IF('Entry Tab'!F420="","",'Entry Tab'!F420)</f>
        <v/>
      </c>
      <c r="G419" s="85" t="str">
        <f>IF(TRIM('Entry Tab'!G420)="","",TRIM('Entry Tab'!G420))</f>
        <v/>
      </c>
      <c r="H419" s="36" t="str">
        <f>IF(TRIM('Entry Tab'!A420)="","",IF(B419&lt;&gt;"Subscriber","",IF(AND(B419="Subscriber",OR(TRIM('Entry Tab'!AO420)&lt;&gt;"",TRIM('Entry Tab'!AN420)&lt;&gt;"",TRIM('Entry Tab'!AP420)&lt;&gt;"")),$AP$1,"0")))</f>
        <v/>
      </c>
      <c r="I419" s="71" t="str">
        <f>IF(TRIM('Entry Tab'!A420)="","","N")</f>
        <v/>
      </c>
      <c r="J419" s="42" t="str">
        <f>IF(B419&lt;&gt;"Subscriber","",IF('Entry Tab'!W420="",'QRS Subscriber Census Converter'!T419,IF('Entry Tab'!W420="Spousal Coverage",8,IF('Entry Tab'!W420="Medicare",11,IF('Entry Tab'!W420="Health coverage through another job",9,IF(OR('Entry Tab'!W420="Do not want",'Entry Tab'!W420="Other (provide reason here)"),12,10))))))</f>
        <v/>
      </c>
      <c r="K419" s="42" t="str">
        <f>IF(TRIM('Entry Tab'!A420)="","",IF(B419&lt;&gt;"Subscriber","",IF(AND(B419="Subscriber",dental="No"),13,IF(TRIM('Entry Tab'!X420)&lt;&gt;"",IF('Entry Tab'!X420="Spousal Coverage",8,13),IF(Z419="","",Z419)))))</f>
        <v/>
      </c>
      <c r="L419" s="36" t="str">
        <f t="shared" si="66"/>
        <v/>
      </c>
      <c r="M419" s="36" t="str">
        <f>IF(B419&lt;&gt;"Subscriber","",IF(disability="No",0,IF(AND(B419="Subscriber",'Entry Tab'!AE420&lt;&gt;""),1,0)))</f>
        <v/>
      </c>
      <c r="N419" s="37" t="str">
        <f>IF(B419&lt;&gt;"Subscriber","",IF(AND(B419="Subscriber",otherLoc="No"),workZip,'Entry Tab'!P420))</f>
        <v/>
      </c>
      <c r="P419" s="36" t="str">
        <f t="shared" si="74"/>
        <v/>
      </c>
      <c r="Q419" s="36" t="str">
        <f>IF('Entry Tab'!A420="","",IF(TRIM('Entry Tab'!E420)="","Subscriber",IF(OR(TRIM('Entry Tab'!E420)="Wife",TRIM('Entry Tab'!E420)="Husband"),"Spouse","Child")))</f>
        <v/>
      </c>
      <c r="R419" s="44" t="str">
        <f>IF(B419="","",IF('Entry Tab'!W420&lt;&gt;"",0,IF(Q419="Subscriber",1,IF(Q419="Spouse",1,0.01))))</f>
        <v/>
      </c>
      <c r="S419" s="44" t="str">
        <f t="shared" si="67"/>
        <v/>
      </c>
      <c r="T419" s="44" t="str">
        <f t="shared" si="68"/>
        <v/>
      </c>
      <c r="U419" s="113"/>
      <c r="V419" s="36" t="str">
        <f t="shared" si="75"/>
        <v/>
      </c>
      <c r="W419" s="36" t="str">
        <f>IF('Entry Tab'!A420="","",IF('Entry Tab'!X420&lt;&gt;"","Waive",IF(TRIM('Entry Tab'!E420)="","Subscriber",IF(OR(TRIM('Entry Tab'!E420)="Wife",TRIM('Entry Tab'!E420)="Husband"),"Spouse","Child"))))</f>
        <v/>
      </c>
      <c r="X419" s="44" t="str">
        <f t="shared" si="69"/>
        <v/>
      </c>
      <c r="Y419" s="44" t="str">
        <f t="shared" si="70"/>
        <v/>
      </c>
      <c r="Z419" s="44" t="str">
        <f t="shared" si="71"/>
        <v/>
      </c>
      <c r="AB419" s="36" t="str">
        <f t="shared" si="76"/>
        <v/>
      </c>
      <c r="AC419" s="36" t="str">
        <f>IF('Entry Tab'!A420="","",IF(TRIM('Entry Tab'!E420)="","Subscriber",IF(OR(TRIM('Entry Tab'!E420)="Wife",TRIM('Entry Tab'!E420)="Husband"),"Spouse","Child")))</f>
        <v/>
      </c>
      <c r="AD419" s="44" t="str">
        <f>IF(B419="","",IF('Entry Tab'!AC420="",0,1))</f>
        <v/>
      </c>
      <c r="AE419" s="44" t="str">
        <f t="shared" si="72"/>
        <v/>
      </c>
      <c r="AF419" s="44" t="str">
        <f>IF(AE419="","",IF(AC419&lt;&gt;"Subscriber","",IF('Entry Tab'!AC420="","0",AE419)))</f>
        <v/>
      </c>
    </row>
    <row r="420" spans="1:32" x14ac:dyDescent="0.2">
      <c r="A420" s="36" t="str">
        <f t="shared" si="73"/>
        <v/>
      </c>
      <c r="B420" s="36" t="str">
        <f>IF('Entry Tab'!A421="","",IF(TRIM('Entry Tab'!E421)="","Subscriber",IF(OR(TRIM('Entry Tab'!E421)="Wife",TRIM('Entry Tab'!E421)="Husband"),"Spouse","Child")))</f>
        <v/>
      </c>
      <c r="C420" s="85" t="str">
        <f>IF(TRIM('Entry Tab'!A421)="","",TRIM('Entry Tab'!A421))</f>
        <v/>
      </c>
      <c r="D420" s="85" t="str">
        <f>IF(TRIM('Entry Tab'!A421)="","",TRIM('Entry Tab'!B421))</f>
        <v/>
      </c>
      <c r="E420" s="69" t="str">
        <f>IF(B420="Subscriber",'Entry Tab'!L421,"")</f>
        <v/>
      </c>
      <c r="F420" s="86" t="str">
        <f>IF('Entry Tab'!F421="","",'Entry Tab'!F421)</f>
        <v/>
      </c>
      <c r="G420" s="85" t="str">
        <f>IF(TRIM('Entry Tab'!G421)="","",TRIM('Entry Tab'!G421))</f>
        <v/>
      </c>
      <c r="H420" s="36" t="str">
        <f>IF(TRIM('Entry Tab'!A421)="","",IF(B420&lt;&gt;"Subscriber","",IF(AND(B420="Subscriber",OR(TRIM('Entry Tab'!AO421)&lt;&gt;"",TRIM('Entry Tab'!AN421)&lt;&gt;"",TRIM('Entry Tab'!AP421)&lt;&gt;"")),$AP$1,"0")))</f>
        <v/>
      </c>
      <c r="I420" s="71" t="str">
        <f>IF(TRIM('Entry Tab'!A421)="","","N")</f>
        <v/>
      </c>
      <c r="J420" s="42" t="str">
        <f>IF(B420&lt;&gt;"Subscriber","",IF('Entry Tab'!W421="",'QRS Subscriber Census Converter'!T420,IF('Entry Tab'!W421="Spousal Coverage",8,IF('Entry Tab'!W421="Medicare",11,IF('Entry Tab'!W421="Health coverage through another job",9,IF(OR('Entry Tab'!W421="Do not want",'Entry Tab'!W421="Other (provide reason here)"),12,10))))))</f>
        <v/>
      </c>
      <c r="K420" s="42" t="str">
        <f>IF(TRIM('Entry Tab'!A421)="","",IF(B420&lt;&gt;"Subscriber","",IF(AND(B420="Subscriber",dental="No"),13,IF(TRIM('Entry Tab'!X421)&lt;&gt;"",IF('Entry Tab'!X421="Spousal Coverage",8,13),IF(Z420="","",Z420)))))</f>
        <v/>
      </c>
      <c r="L420" s="36" t="str">
        <f t="shared" si="66"/>
        <v/>
      </c>
      <c r="M420" s="36" t="str">
        <f>IF(B420&lt;&gt;"Subscriber","",IF(disability="No",0,IF(AND(B420="Subscriber",'Entry Tab'!AE421&lt;&gt;""),1,0)))</f>
        <v/>
      </c>
      <c r="N420" s="37" t="str">
        <f>IF(B420&lt;&gt;"Subscriber","",IF(AND(B420="Subscriber",otherLoc="No"),workZip,'Entry Tab'!P421))</f>
        <v/>
      </c>
      <c r="P420" s="36" t="str">
        <f t="shared" si="74"/>
        <v/>
      </c>
      <c r="Q420" s="36" t="str">
        <f>IF('Entry Tab'!A421="","",IF(TRIM('Entry Tab'!E421)="","Subscriber",IF(OR(TRIM('Entry Tab'!E421)="Wife",TRIM('Entry Tab'!E421)="Husband"),"Spouse","Child")))</f>
        <v/>
      </c>
      <c r="R420" s="44" t="str">
        <f>IF(B420="","",IF('Entry Tab'!W421&lt;&gt;"",0,IF(Q420="Subscriber",1,IF(Q420="Spouse",1,0.01))))</f>
        <v/>
      </c>
      <c r="S420" s="44" t="str">
        <f t="shared" si="67"/>
        <v/>
      </c>
      <c r="T420" s="44" t="str">
        <f t="shared" si="68"/>
        <v/>
      </c>
      <c r="U420" s="113"/>
      <c r="V420" s="36" t="str">
        <f t="shared" si="75"/>
        <v/>
      </c>
      <c r="W420" s="36" t="str">
        <f>IF('Entry Tab'!A421="","",IF('Entry Tab'!X421&lt;&gt;"","Waive",IF(TRIM('Entry Tab'!E421)="","Subscriber",IF(OR(TRIM('Entry Tab'!E421)="Wife",TRIM('Entry Tab'!E421)="Husband"),"Spouse","Child"))))</f>
        <v/>
      </c>
      <c r="X420" s="44" t="str">
        <f t="shared" si="69"/>
        <v/>
      </c>
      <c r="Y420" s="44" t="str">
        <f t="shared" si="70"/>
        <v/>
      </c>
      <c r="Z420" s="44" t="str">
        <f t="shared" si="71"/>
        <v/>
      </c>
      <c r="AB420" s="36" t="str">
        <f t="shared" si="76"/>
        <v/>
      </c>
      <c r="AC420" s="36" t="str">
        <f>IF('Entry Tab'!A421="","",IF(TRIM('Entry Tab'!E421)="","Subscriber",IF(OR(TRIM('Entry Tab'!E421)="Wife",TRIM('Entry Tab'!E421)="Husband"),"Spouse","Child")))</f>
        <v/>
      </c>
      <c r="AD420" s="44" t="str">
        <f>IF(B420="","",IF('Entry Tab'!AC421="",0,1))</f>
        <v/>
      </c>
      <c r="AE420" s="44" t="str">
        <f t="shared" si="72"/>
        <v/>
      </c>
      <c r="AF420" s="44" t="str">
        <f>IF(AE420="","",IF(AC420&lt;&gt;"Subscriber","",IF('Entry Tab'!AC421="","0",AE420)))</f>
        <v/>
      </c>
    </row>
    <row r="421" spans="1:32" x14ac:dyDescent="0.2">
      <c r="A421" s="36" t="str">
        <f t="shared" si="73"/>
        <v/>
      </c>
      <c r="B421" s="36" t="str">
        <f>IF('Entry Tab'!A422="","",IF(TRIM('Entry Tab'!E422)="","Subscriber",IF(OR(TRIM('Entry Tab'!E422)="Wife",TRIM('Entry Tab'!E422)="Husband"),"Spouse","Child")))</f>
        <v/>
      </c>
      <c r="C421" s="85" t="str">
        <f>IF(TRIM('Entry Tab'!A422)="","",TRIM('Entry Tab'!A422))</f>
        <v/>
      </c>
      <c r="D421" s="85" t="str">
        <f>IF(TRIM('Entry Tab'!A422)="","",TRIM('Entry Tab'!B422))</f>
        <v/>
      </c>
      <c r="E421" s="69" t="str">
        <f>IF(B421="Subscriber",'Entry Tab'!L422,"")</f>
        <v/>
      </c>
      <c r="F421" s="86" t="str">
        <f>IF('Entry Tab'!F422="","",'Entry Tab'!F422)</f>
        <v/>
      </c>
      <c r="G421" s="85" t="str">
        <f>IF(TRIM('Entry Tab'!G422)="","",TRIM('Entry Tab'!G422))</f>
        <v/>
      </c>
      <c r="H421" s="36" t="str">
        <f>IF(TRIM('Entry Tab'!A422)="","",IF(B421&lt;&gt;"Subscriber","",IF(AND(B421="Subscriber",OR(TRIM('Entry Tab'!AO422)&lt;&gt;"",TRIM('Entry Tab'!AN422)&lt;&gt;"",TRIM('Entry Tab'!AP422)&lt;&gt;"")),$AP$1,"0")))</f>
        <v/>
      </c>
      <c r="I421" s="71" t="str">
        <f>IF(TRIM('Entry Tab'!A422)="","","N")</f>
        <v/>
      </c>
      <c r="J421" s="42" t="str">
        <f>IF(B421&lt;&gt;"Subscriber","",IF('Entry Tab'!W422="",'QRS Subscriber Census Converter'!T421,IF('Entry Tab'!W422="Spousal Coverage",8,IF('Entry Tab'!W422="Medicare",11,IF('Entry Tab'!W422="Health coverage through another job",9,IF(OR('Entry Tab'!W422="Do not want",'Entry Tab'!W422="Other (provide reason here)"),12,10))))))</f>
        <v/>
      </c>
      <c r="K421" s="42" t="str">
        <f>IF(TRIM('Entry Tab'!A422)="","",IF(B421&lt;&gt;"Subscriber","",IF(AND(B421="Subscriber",dental="No"),13,IF(TRIM('Entry Tab'!X422)&lt;&gt;"",IF('Entry Tab'!X422="Spousal Coverage",8,13),IF(Z421="","",Z421)))))</f>
        <v/>
      </c>
      <c r="L421" s="36" t="str">
        <f t="shared" si="66"/>
        <v/>
      </c>
      <c r="M421" s="36" t="str">
        <f>IF(B421&lt;&gt;"Subscriber","",IF(disability="No",0,IF(AND(B421="Subscriber",'Entry Tab'!AE422&lt;&gt;""),1,0)))</f>
        <v/>
      </c>
      <c r="N421" s="37" t="str">
        <f>IF(B421&lt;&gt;"Subscriber","",IF(AND(B421="Subscriber",otherLoc="No"),workZip,'Entry Tab'!P422))</f>
        <v/>
      </c>
      <c r="P421" s="36" t="str">
        <f t="shared" si="74"/>
        <v/>
      </c>
      <c r="Q421" s="36" t="str">
        <f>IF('Entry Tab'!A422="","",IF(TRIM('Entry Tab'!E422)="","Subscriber",IF(OR(TRIM('Entry Tab'!E422)="Wife",TRIM('Entry Tab'!E422)="Husband"),"Spouse","Child")))</f>
        <v/>
      </c>
      <c r="R421" s="44" t="str">
        <f>IF(B421="","",IF('Entry Tab'!W422&lt;&gt;"",0,IF(Q421="Subscriber",1,IF(Q421="Spouse",1,0.01))))</f>
        <v/>
      </c>
      <c r="S421" s="44" t="str">
        <f t="shared" si="67"/>
        <v/>
      </c>
      <c r="T421" s="44" t="str">
        <f t="shared" si="68"/>
        <v/>
      </c>
      <c r="U421" s="113"/>
      <c r="V421" s="36" t="str">
        <f t="shared" si="75"/>
        <v/>
      </c>
      <c r="W421" s="36" t="str">
        <f>IF('Entry Tab'!A422="","",IF('Entry Tab'!X422&lt;&gt;"","Waive",IF(TRIM('Entry Tab'!E422)="","Subscriber",IF(OR(TRIM('Entry Tab'!E422)="Wife",TRIM('Entry Tab'!E422)="Husband"),"Spouse","Child"))))</f>
        <v/>
      </c>
      <c r="X421" s="44" t="str">
        <f t="shared" si="69"/>
        <v/>
      </c>
      <c r="Y421" s="44" t="str">
        <f t="shared" si="70"/>
        <v/>
      </c>
      <c r="Z421" s="44" t="str">
        <f t="shared" si="71"/>
        <v/>
      </c>
      <c r="AB421" s="36" t="str">
        <f t="shared" si="76"/>
        <v/>
      </c>
      <c r="AC421" s="36" t="str">
        <f>IF('Entry Tab'!A422="","",IF(TRIM('Entry Tab'!E422)="","Subscriber",IF(OR(TRIM('Entry Tab'!E422)="Wife",TRIM('Entry Tab'!E422)="Husband"),"Spouse","Child")))</f>
        <v/>
      </c>
      <c r="AD421" s="44" t="str">
        <f>IF(B421="","",IF('Entry Tab'!AC422="",0,1))</f>
        <v/>
      </c>
      <c r="AE421" s="44" t="str">
        <f t="shared" si="72"/>
        <v/>
      </c>
      <c r="AF421" s="44" t="str">
        <f>IF(AE421="","",IF(AC421&lt;&gt;"Subscriber","",IF('Entry Tab'!AC422="","0",AE421)))</f>
        <v/>
      </c>
    </row>
    <row r="422" spans="1:32" x14ac:dyDescent="0.2">
      <c r="A422" s="36" t="str">
        <f t="shared" si="73"/>
        <v/>
      </c>
      <c r="B422" s="36" t="str">
        <f>IF('Entry Tab'!A423="","",IF(TRIM('Entry Tab'!E423)="","Subscriber",IF(OR(TRIM('Entry Tab'!E423)="Wife",TRIM('Entry Tab'!E423)="Husband"),"Spouse","Child")))</f>
        <v/>
      </c>
      <c r="C422" s="85" t="str">
        <f>IF(TRIM('Entry Tab'!A423)="","",TRIM('Entry Tab'!A423))</f>
        <v/>
      </c>
      <c r="D422" s="85" t="str">
        <f>IF(TRIM('Entry Tab'!A423)="","",TRIM('Entry Tab'!B423))</f>
        <v/>
      </c>
      <c r="E422" s="69" t="str">
        <f>IF(B422="Subscriber",'Entry Tab'!L423,"")</f>
        <v/>
      </c>
      <c r="F422" s="86" t="str">
        <f>IF('Entry Tab'!F423="","",'Entry Tab'!F423)</f>
        <v/>
      </c>
      <c r="G422" s="85" t="str">
        <f>IF(TRIM('Entry Tab'!G423)="","",TRIM('Entry Tab'!G423))</f>
        <v/>
      </c>
      <c r="H422" s="36" t="str">
        <f>IF(TRIM('Entry Tab'!A423)="","",IF(B422&lt;&gt;"Subscriber","",IF(AND(B422="Subscriber",OR(TRIM('Entry Tab'!AO423)&lt;&gt;"",TRIM('Entry Tab'!AN423)&lt;&gt;"",TRIM('Entry Tab'!AP423)&lt;&gt;"")),$AP$1,"0")))</f>
        <v/>
      </c>
      <c r="I422" s="71" t="str">
        <f>IF(TRIM('Entry Tab'!A423)="","","N")</f>
        <v/>
      </c>
      <c r="J422" s="42" t="str">
        <f>IF(B422&lt;&gt;"Subscriber","",IF('Entry Tab'!W423="",'QRS Subscriber Census Converter'!T422,IF('Entry Tab'!W423="Spousal Coverage",8,IF('Entry Tab'!W423="Medicare",11,IF('Entry Tab'!W423="Health coverage through another job",9,IF(OR('Entry Tab'!W423="Do not want",'Entry Tab'!W423="Other (provide reason here)"),12,10))))))</f>
        <v/>
      </c>
      <c r="K422" s="42" t="str">
        <f>IF(TRIM('Entry Tab'!A423)="","",IF(B422&lt;&gt;"Subscriber","",IF(AND(B422="Subscriber",dental="No"),13,IF(TRIM('Entry Tab'!X423)&lt;&gt;"",IF('Entry Tab'!X423="Spousal Coverage",8,13),IF(Z422="","",Z422)))))</f>
        <v/>
      </c>
      <c r="L422" s="36" t="str">
        <f t="shared" si="66"/>
        <v/>
      </c>
      <c r="M422" s="36" t="str">
        <f>IF(B422&lt;&gt;"Subscriber","",IF(disability="No",0,IF(AND(B422="Subscriber",'Entry Tab'!AE423&lt;&gt;""),1,0)))</f>
        <v/>
      </c>
      <c r="N422" s="37" t="str">
        <f>IF(B422&lt;&gt;"Subscriber","",IF(AND(B422="Subscriber",otherLoc="No"),workZip,'Entry Tab'!P423))</f>
        <v/>
      </c>
      <c r="P422" s="36" t="str">
        <f t="shared" si="74"/>
        <v/>
      </c>
      <c r="Q422" s="36" t="str">
        <f>IF('Entry Tab'!A423="","",IF(TRIM('Entry Tab'!E423)="","Subscriber",IF(OR(TRIM('Entry Tab'!E423)="Wife",TRIM('Entry Tab'!E423)="Husband"),"Spouse","Child")))</f>
        <v/>
      </c>
      <c r="R422" s="44" t="str">
        <f>IF(B422="","",IF('Entry Tab'!W423&lt;&gt;"",0,IF(Q422="Subscriber",1,IF(Q422="Spouse",1,0.01))))</f>
        <v/>
      </c>
      <c r="S422" s="44" t="str">
        <f t="shared" si="67"/>
        <v/>
      </c>
      <c r="T422" s="44" t="str">
        <f t="shared" si="68"/>
        <v/>
      </c>
      <c r="U422" s="113"/>
      <c r="V422" s="36" t="str">
        <f t="shared" si="75"/>
        <v/>
      </c>
      <c r="W422" s="36" t="str">
        <f>IF('Entry Tab'!A423="","",IF('Entry Tab'!X423&lt;&gt;"","Waive",IF(TRIM('Entry Tab'!E423)="","Subscriber",IF(OR(TRIM('Entry Tab'!E423)="Wife",TRIM('Entry Tab'!E423)="Husband"),"Spouse","Child"))))</f>
        <v/>
      </c>
      <c r="X422" s="44" t="str">
        <f t="shared" si="69"/>
        <v/>
      </c>
      <c r="Y422" s="44" t="str">
        <f t="shared" si="70"/>
        <v/>
      </c>
      <c r="Z422" s="44" t="str">
        <f t="shared" si="71"/>
        <v/>
      </c>
      <c r="AB422" s="36" t="str">
        <f t="shared" si="76"/>
        <v/>
      </c>
      <c r="AC422" s="36" t="str">
        <f>IF('Entry Tab'!A423="","",IF(TRIM('Entry Tab'!E423)="","Subscriber",IF(OR(TRIM('Entry Tab'!E423)="Wife",TRIM('Entry Tab'!E423)="Husband"),"Spouse","Child")))</f>
        <v/>
      </c>
      <c r="AD422" s="44" t="str">
        <f>IF(B422="","",IF('Entry Tab'!AC423="",0,1))</f>
        <v/>
      </c>
      <c r="AE422" s="44" t="str">
        <f t="shared" si="72"/>
        <v/>
      </c>
      <c r="AF422" s="44" t="str">
        <f>IF(AE422="","",IF(AC422&lt;&gt;"Subscriber","",IF('Entry Tab'!AC423="","0",AE422)))</f>
        <v/>
      </c>
    </row>
    <row r="423" spans="1:32" x14ac:dyDescent="0.2">
      <c r="A423" s="36" t="str">
        <f t="shared" si="73"/>
        <v/>
      </c>
      <c r="B423" s="36" t="str">
        <f>IF('Entry Tab'!A424="","",IF(TRIM('Entry Tab'!E424)="","Subscriber",IF(OR(TRIM('Entry Tab'!E424)="Wife",TRIM('Entry Tab'!E424)="Husband"),"Spouse","Child")))</f>
        <v/>
      </c>
      <c r="C423" s="85" t="str">
        <f>IF(TRIM('Entry Tab'!A424)="","",TRIM('Entry Tab'!A424))</f>
        <v/>
      </c>
      <c r="D423" s="85" t="str">
        <f>IF(TRIM('Entry Tab'!A424)="","",TRIM('Entry Tab'!B424))</f>
        <v/>
      </c>
      <c r="E423" s="69" t="str">
        <f>IF(B423="Subscriber",'Entry Tab'!L424,"")</f>
        <v/>
      </c>
      <c r="F423" s="86" t="str">
        <f>IF('Entry Tab'!F424="","",'Entry Tab'!F424)</f>
        <v/>
      </c>
      <c r="G423" s="85" t="str">
        <f>IF(TRIM('Entry Tab'!G424)="","",TRIM('Entry Tab'!G424))</f>
        <v/>
      </c>
      <c r="H423" s="36" t="str">
        <f>IF(TRIM('Entry Tab'!A424)="","",IF(B423&lt;&gt;"Subscriber","",IF(AND(B423="Subscriber",OR(TRIM('Entry Tab'!AO424)&lt;&gt;"",TRIM('Entry Tab'!AN424)&lt;&gt;"",TRIM('Entry Tab'!AP424)&lt;&gt;"")),$AP$1,"0")))</f>
        <v/>
      </c>
      <c r="I423" s="71" t="str">
        <f>IF(TRIM('Entry Tab'!A424)="","","N")</f>
        <v/>
      </c>
      <c r="J423" s="42" t="str">
        <f>IF(B423&lt;&gt;"Subscriber","",IF('Entry Tab'!W424="",'QRS Subscriber Census Converter'!T423,IF('Entry Tab'!W424="Spousal Coverage",8,IF('Entry Tab'!W424="Medicare",11,IF('Entry Tab'!W424="Health coverage through another job",9,IF(OR('Entry Tab'!W424="Do not want",'Entry Tab'!W424="Other (provide reason here)"),12,10))))))</f>
        <v/>
      </c>
      <c r="K423" s="42" t="str">
        <f>IF(TRIM('Entry Tab'!A424)="","",IF(B423&lt;&gt;"Subscriber","",IF(AND(B423="Subscriber",dental="No"),13,IF(TRIM('Entry Tab'!X424)&lt;&gt;"",IF('Entry Tab'!X424="Spousal Coverage",8,13),IF(Z423="","",Z423)))))</f>
        <v/>
      </c>
      <c r="L423" s="36" t="str">
        <f t="shared" si="66"/>
        <v/>
      </c>
      <c r="M423" s="36" t="str">
        <f>IF(B423&lt;&gt;"Subscriber","",IF(disability="No",0,IF(AND(B423="Subscriber",'Entry Tab'!AE424&lt;&gt;""),1,0)))</f>
        <v/>
      </c>
      <c r="N423" s="37" t="str">
        <f>IF(B423&lt;&gt;"Subscriber","",IF(AND(B423="Subscriber",otherLoc="No"),workZip,'Entry Tab'!P424))</f>
        <v/>
      </c>
      <c r="P423" s="36" t="str">
        <f t="shared" si="74"/>
        <v/>
      </c>
      <c r="Q423" s="36" t="str">
        <f>IF('Entry Tab'!A424="","",IF(TRIM('Entry Tab'!E424)="","Subscriber",IF(OR(TRIM('Entry Tab'!E424)="Wife",TRIM('Entry Tab'!E424)="Husband"),"Spouse","Child")))</f>
        <v/>
      </c>
      <c r="R423" s="44" t="str">
        <f>IF(B423="","",IF('Entry Tab'!W424&lt;&gt;"",0,IF(Q423="Subscriber",1,IF(Q423="Spouse",1,0.01))))</f>
        <v/>
      </c>
      <c r="S423" s="44" t="str">
        <f t="shared" si="67"/>
        <v/>
      </c>
      <c r="T423" s="44" t="str">
        <f t="shared" si="68"/>
        <v/>
      </c>
      <c r="U423" s="113"/>
      <c r="V423" s="36" t="str">
        <f t="shared" si="75"/>
        <v/>
      </c>
      <c r="W423" s="36" t="str">
        <f>IF('Entry Tab'!A424="","",IF('Entry Tab'!X424&lt;&gt;"","Waive",IF(TRIM('Entry Tab'!E424)="","Subscriber",IF(OR(TRIM('Entry Tab'!E424)="Wife",TRIM('Entry Tab'!E424)="Husband"),"Spouse","Child"))))</f>
        <v/>
      </c>
      <c r="X423" s="44" t="str">
        <f t="shared" si="69"/>
        <v/>
      </c>
      <c r="Y423" s="44" t="str">
        <f t="shared" si="70"/>
        <v/>
      </c>
      <c r="Z423" s="44" t="str">
        <f t="shared" si="71"/>
        <v/>
      </c>
      <c r="AB423" s="36" t="str">
        <f t="shared" si="76"/>
        <v/>
      </c>
      <c r="AC423" s="36" t="str">
        <f>IF('Entry Tab'!A424="","",IF(TRIM('Entry Tab'!E424)="","Subscriber",IF(OR(TRIM('Entry Tab'!E424)="Wife",TRIM('Entry Tab'!E424)="Husband"),"Spouse","Child")))</f>
        <v/>
      </c>
      <c r="AD423" s="44" t="str">
        <f>IF(B423="","",IF('Entry Tab'!AC424="",0,1))</f>
        <v/>
      </c>
      <c r="AE423" s="44" t="str">
        <f t="shared" si="72"/>
        <v/>
      </c>
      <c r="AF423" s="44" t="str">
        <f>IF(AE423="","",IF(AC423&lt;&gt;"Subscriber","",IF('Entry Tab'!AC424="","0",AE423)))</f>
        <v/>
      </c>
    </row>
    <row r="424" spans="1:32" x14ac:dyDescent="0.2">
      <c r="A424" s="36" t="str">
        <f t="shared" si="73"/>
        <v/>
      </c>
      <c r="B424" s="36" t="str">
        <f>IF('Entry Tab'!A425="","",IF(TRIM('Entry Tab'!E425)="","Subscriber",IF(OR(TRIM('Entry Tab'!E425)="Wife",TRIM('Entry Tab'!E425)="Husband"),"Spouse","Child")))</f>
        <v/>
      </c>
      <c r="C424" s="85" t="str">
        <f>IF(TRIM('Entry Tab'!A425)="","",TRIM('Entry Tab'!A425))</f>
        <v/>
      </c>
      <c r="D424" s="85" t="str">
        <f>IF(TRIM('Entry Tab'!A425)="","",TRIM('Entry Tab'!B425))</f>
        <v/>
      </c>
      <c r="E424" s="69" t="str">
        <f>IF(B424="Subscriber",'Entry Tab'!L425,"")</f>
        <v/>
      </c>
      <c r="F424" s="86" t="str">
        <f>IF('Entry Tab'!F425="","",'Entry Tab'!F425)</f>
        <v/>
      </c>
      <c r="G424" s="85" t="str">
        <f>IF(TRIM('Entry Tab'!G425)="","",TRIM('Entry Tab'!G425))</f>
        <v/>
      </c>
      <c r="H424" s="36" t="str">
        <f>IF(TRIM('Entry Tab'!A425)="","",IF(B424&lt;&gt;"Subscriber","",IF(AND(B424="Subscriber",OR(TRIM('Entry Tab'!AO425)&lt;&gt;"",TRIM('Entry Tab'!AN425)&lt;&gt;"",TRIM('Entry Tab'!AP425)&lt;&gt;"")),$AP$1,"0")))</f>
        <v/>
      </c>
      <c r="I424" s="71" t="str">
        <f>IF(TRIM('Entry Tab'!A425)="","","N")</f>
        <v/>
      </c>
      <c r="J424" s="42" t="str">
        <f>IF(B424&lt;&gt;"Subscriber","",IF('Entry Tab'!W425="",'QRS Subscriber Census Converter'!T424,IF('Entry Tab'!W425="Spousal Coverage",8,IF('Entry Tab'!W425="Medicare",11,IF('Entry Tab'!W425="Health coverage through another job",9,IF(OR('Entry Tab'!W425="Do not want",'Entry Tab'!W425="Other (provide reason here)"),12,10))))))</f>
        <v/>
      </c>
      <c r="K424" s="42" t="str">
        <f>IF(TRIM('Entry Tab'!A425)="","",IF(B424&lt;&gt;"Subscriber","",IF(AND(B424="Subscriber",dental="No"),13,IF(TRIM('Entry Tab'!X425)&lt;&gt;"",IF('Entry Tab'!X425="Spousal Coverage",8,13),IF(Z424="","",Z424)))))</f>
        <v/>
      </c>
      <c r="L424" s="36" t="str">
        <f t="shared" si="66"/>
        <v/>
      </c>
      <c r="M424" s="36" t="str">
        <f>IF(B424&lt;&gt;"Subscriber","",IF(disability="No",0,IF(AND(B424="Subscriber",'Entry Tab'!AE425&lt;&gt;""),1,0)))</f>
        <v/>
      </c>
      <c r="N424" s="37" t="str">
        <f>IF(B424&lt;&gt;"Subscriber","",IF(AND(B424="Subscriber",otherLoc="No"),workZip,'Entry Tab'!P425))</f>
        <v/>
      </c>
      <c r="P424" s="36" t="str">
        <f t="shared" si="74"/>
        <v/>
      </c>
      <c r="Q424" s="36" t="str">
        <f>IF('Entry Tab'!A425="","",IF(TRIM('Entry Tab'!E425)="","Subscriber",IF(OR(TRIM('Entry Tab'!E425)="Wife",TRIM('Entry Tab'!E425)="Husband"),"Spouse","Child")))</f>
        <v/>
      </c>
      <c r="R424" s="44" t="str">
        <f>IF(B424="","",IF('Entry Tab'!W425&lt;&gt;"",0,IF(Q424="Subscriber",1,IF(Q424="Spouse",1,0.01))))</f>
        <v/>
      </c>
      <c r="S424" s="44" t="str">
        <f t="shared" si="67"/>
        <v/>
      </c>
      <c r="T424" s="44" t="str">
        <f t="shared" si="68"/>
        <v/>
      </c>
      <c r="U424" s="113"/>
      <c r="V424" s="36" t="str">
        <f t="shared" si="75"/>
        <v/>
      </c>
      <c r="W424" s="36" t="str">
        <f>IF('Entry Tab'!A425="","",IF('Entry Tab'!X425&lt;&gt;"","Waive",IF(TRIM('Entry Tab'!E425)="","Subscriber",IF(OR(TRIM('Entry Tab'!E425)="Wife",TRIM('Entry Tab'!E425)="Husband"),"Spouse","Child"))))</f>
        <v/>
      </c>
      <c r="X424" s="44" t="str">
        <f t="shared" si="69"/>
        <v/>
      </c>
      <c r="Y424" s="44" t="str">
        <f t="shared" si="70"/>
        <v/>
      </c>
      <c r="Z424" s="44" t="str">
        <f t="shared" si="71"/>
        <v/>
      </c>
      <c r="AB424" s="36" t="str">
        <f t="shared" si="76"/>
        <v/>
      </c>
      <c r="AC424" s="36" t="str">
        <f>IF('Entry Tab'!A425="","",IF(TRIM('Entry Tab'!E425)="","Subscriber",IF(OR(TRIM('Entry Tab'!E425)="Wife",TRIM('Entry Tab'!E425)="Husband"),"Spouse","Child")))</f>
        <v/>
      </c>
      <c r="AD424" s="44" t="str">
        <f>IF(B424="","",IF('Entry Tab'!AC425="",0,1))</f>
        <v/>
      </c>
      <c r="AE424" s="44" t="str">
        <f t="shared" si="72"/>
        <v/>
      </c>
      <c r="AF424" s="44" t="str">
        <f>IF(AE424="","",IF(AC424&lt;&gt;"Subscriber","",IF('Entry Tab'!AC425="","0",AE424)))</f>
        <v/>
      </c>
    </row>
    <row r="425" spans="1:32" x14ac:dyDescent="0.2">
      <c r="A425" s="36" t="str">
        <f t="shared" si="73"/>
        <v/>
      </c>
      <c r="B425" s="36" t="str">
        <f>IF('Entry Tab'!A426="","",IF(TRIM('Entry Tab'!E426)="","Subscriber",IF(OR(TRIM('Entry Tab'!E426)="Wife",TRIM('Entry Tab'!E426)="Husband"),"Spouse","Child")))</f>
        <v/>
      </c>
      <c r="C425" s="85" t="str">
        <f>IF(TRIM('Entry Tab'!A426)="","",TRIM('Entry Tab'!A426))</f>
        <v/>
      </c>
      <c r="D425" s="85" t="str">
        <f>IF(TRIM('Entry Tab'!A426)="","",TRIM('Entry Tab'!B426))</f>
        <v/>
      </c>
      <c r="E425" s="69" t="str">
        <f>IF(B425="Subscriber",'Entry Tab'!L426,"")</f>
        <v/>
      </c>
      <c r="F425" s="86" t="str">
        <f>IF('Entry Tab'!F426="","",'Entry Tab'!F426)</f>
        <v/>
      </c>
      <c r="G425" s="85" t="str">
        <f>IF(TRIM('Entry Tab'!G426)="","",TRIM('Entry Tab'!G426))</f>
        <v/>
      </c>
      <c r="H425" s="36" t="str">
        <f>IF(TRIM('Entry Tab'!A426)="","",IF(B425&lt;&gt;"Subscriber","",IF(AND(B425="Subscriber",OR(TRIM('Entry Tab'!AO426)&lt;&gt;"",TRIM('Entry Tab'!AN426)&lt;&gt;"",TRIM('Entry Tab'!AP426)&lt;&gt;"")),$AP$1,"0")))</f>
        <v/>
      </c>
      <c r="I425" s="71" t="str">
        <f>IF(TRIM('Entry Tab'!A426)="","","N")</f>
        <v/>
      </c>
      <c r="J425" s="42" t="str">
        <f>IF(B425&lt;&gt;"Subscriber","",IF('Entry Tab'!W426="",'QRS Subscriber Census Converter'!T425,IF('Entry Tab'!W426="Spousal Coverage",8,IF('Entry Tab'!W426="Medicare",11,IF('Entry Tab'!W426="Health coverage through another job",9,IF(OR('Entry Tab'!W426="Do not want",'Entry Tab'!W426="Other (provide reason here)"),12,10))))))</f>
        <v/>
      </c>
      <c r="K425" s="42" t="str">
        <f>IF(TRIM('Entry Tab'!A426)="","",IF(B425&lt;&gt;"Subscriber","",IF(AND(B425="Subscriber",dental="No"),13,IF(TRIM('Entry Tab'!X426)&lt;&gt;"",IF('Entry Tab'!X426="Spousal Coverage",8,13),IF(Z425="","",Z425)))))</f>
        <v/>
      </c>
      <c r="L425" s="36" t="str">
        <f t="shared" si="66"/>
        <v/>
      </c>
      <c r="M425" s="36" t="str">
        <f>IF(B425&lt;&gt;"Subscriber","",IF(disability="No",0,IF(AND(B425="Subscriber",'Entry Tab'!AE426&lt;&gt;""),1,0)))</f>
        <v/>
      </c>
      <c r="N425" s="37" t="str">
        <f>IF(B425&lt;&gt;"Subscriber","",IF(AND(B425="Subscriber",otherLoc="No"),workZip,'Entry Tab'!P426))</f>
        <v/>
      </c>
      <c r="P425" s="36" t="str">
        <f t="shared" si="74"/>
        <v/>
      </c>
      <c r="Q425" s="36" t="str">
        <f>IF('Entry Tab'!A426="","",IF(TRIM('Entry Tab'!E426)="","Subscriber",IF(OR(TRIM('Entry Tab'!E426)="Wife",TRIM('Entry Tab'!E426)="Husband"),"Spouse","Child")))</f>
        <v/>
      </c>
      <c r="R425" s="44" t="str">
        <f>IF(B425="","",IF('Entry Tab'!W426&lt;&gt;"",0,IF(Q425="Subscriber",1,IF(Q425="Spouse",1,0.01))))</f>
        <v/>
      </c>
      <c r="S425" s="44" t="str">
        <f t="shared" si="67"/>
        <v/>
      </c>
      <c r="T425" s="44" t="str">
        <f t="shared" si="68"/>
        <v/>
      </c>
      <c r="U425" s="113"/>
      <c r="V425" s="36" t="str">
        <f t="shared" si="75"/>
        <v/>
      </c>
      <c r="W425" s="36" t="str">
        <f>IF('Entry Tab'!A426="","",IF('Entry Tab'!X426&lt;&gt;"","Waive",IF(TRIM('Entry Tab'!E426)="","Subscriber",IF(OR(TRIM('Entry Tab'!E426)="Wife",TRIM('Entry Tab'!E426)="Husband"),"Spouse","Child"))))</f>
        <v/>
      </c>
      <c r="X425" s="44" t="str">
        <f t="shared" si="69"/>
        <v/>
      </c>
      <c r="Y425" s="44" t="str">
        <f t="shared" si="70"/>
        <v/>
      </c>
      <c r="Z425" s="44" t="str">
        <f t="shared" si="71"/>
        <v/>
      </c>
      <c r="AB425" s="36" t="str">
        <f t="shared" si="76"/>
        <v/>
      </c>
      <c r="AC425" s="36" t="str">
        <f>IF('Entry Tab'!A426="","",IF(TRIM('Entry Tab'!E426)="","Subscriber",IF(OR(TRIM('Entry Tab'!E426)="Wife",TRIM('Entry Tab'!E426)="Husband"),"Spouse","Child")))</f>
        <v/>
      </c>
      <c r="AD425" s="44" t="str">
        <f>IF(B425="","",IF('Entry Tab'!AC426="",0,1))</f>
        <v/>
      </c>
      <c r="AE425" s="44" t="str">
        <f t="shared" si="72"/>
        <v/>
      </c>
      <c r="AF425" s="44" t="str">
        <f>IF(AE425="","",IF(AC425&lt;&gt;"Subscriber","",IF('Entry Tab'!AC426="","0",AE425)))</f>
        <v/>
      </c>
    </row>
    <row r="426" spans="1:32" x14ac:dyDescent="0.2">
      <c r="A426" s="36" t="str">
        <f t="shared" si="73"/>
        <v/>
      </c>
      <c r="B426" s="36" t="str">
        <f>IF('Entry Tab'!A427="","",IF(TRIM('Entry Tab'!E427)="","Subscriber",IF(OR(TRIM('Entry Tab'!E427)="Wife",TRIM('Entry Tab'!E427)="Husband"),"Spouse","Child")))</f>
        <v/>
      </c>
      <c r="C426" s="85" t="str">
        <f>IF(TRIM('Entry Tab'!A427)="","",TRIM('Entry Tab'!A427))</f>
        <v/>
      </c>
      <c r="D426" s="85" t="str">
        <f>IF(TRIM('Entry Tab'!A427)="","",TRIM('Entry Tab'!B427))</f>
        <v/>
      </c>
      <c r="E426" s="69" t="str">
        <f>IF(B426="Subscriber",'Entry Tab'!L427,"")</f>
        <v/>
      </c>
      <c r="F426" s="86" t="str">
        <f>IF('Entry Tab'!F427="","",'Entry Tab'!F427)</f>
        <v/>
      </c>
      <c r="G426" s="85" t="str">
        <f>IF(TRIM('Entry Tab'!G427)="","",TRIM('Entry Tab'!G427))</f>
        <v/>
      </c>
      <c r="H426" s="36" t="str">
        <f>IF(TRIM('Entry Tab'!A427)="","",IF(B426&lt;&gt;"Subscriber","",IF(AND(B426="Subscriber",OR(TRIM('Entry Tab'!AO427)&lt;&gt;"",TRIM('Entry Tab'!AN427)&lt;&gt;"",TRIM('Entry Tab'!AP427)&lt;&gt;"")),$AP$1,"0")))</f>
        <v/>
      </c>
      <c r="I426" s="71" t="str">
        <f>IF(TRIM('Entry Tab'!A427)="","","N")</f>
        <v/>
      </c>
      <c r="J426" s="42" t="str">
        <f>IF(B426&lt;&gt;"Subscriber","",IF('Entry Tab'!W427="",'QRS Subscriber Census Converter'!T426,IF('Entry Tab'!W427="Spousal Coverage",8,IF('Entry Tab'!W427="Medicare",11,IF('Entry Tab'!W427="Health coverage through another job",9,IF(OR('Entry Tab'!W427="Do not want",'Entry Tab'!W427="Other (provide reason here)"),12,10))))))</f>
        <v/>
      </c>
      <c r="K426" s="42" t="str">
        <f>IF(TRIM('Entry Tab'!A427)="","",IF(B426&lt;&gt;"Subscriber","",IF(AND(B426="Subscriber",dental="No"),13,IF(TRIM('Entry Tab'!X427)&lt;&gt;"",IF('Entry Tab'!X427="Spousal Coverage",8,13),IF(Z426="","",Z426)))))</f>
        <v/>
      </c>
      <c r="L426" s="36" t="str">
        <f t="shared" si="66"/>
        <v/>
      </c>
      <c r="M426" s="36" t="str">
        <f>IF(B426&lt;&gt;"Subscriber","",IF(disability="No",0,IF(AND(B426="Subscriber",'Entry Tab'!AE427&lt;&gt;""),1,0)))</f>
        <v/>
      </c>
      <c r="N426" s="37" t="str">
        <f>IF(B426&lt;&gt;"Subscriber","",IF(AND(B426="Subscriber",otherLoc="No"),workZip,'Entry Tab'!P427))</f>
        <v/>
      </c>
      <c r="P426" s="36" t="str">
        <f t="shared" si="74"/>
        <v/>
      </c>
      <c r="Q426" s="36" t="str">
        <f>IF('Entry Tab'!A427="","",IF(TRIM('Entry Tab'!E427)="","Subscriber",IF(OR(TRIM('Entry Tab'!E427)="Wife",TRIM('Entry Tab'!E427)="Husband"),"Spouse","Child")))</f>
        <v/>
      </c>
      <c r="R426" s="44" t="str">
        <f>IF(B426="","",IF('Entry Tab'!W427&lt;&gt;"",0,IF(Q426="Subscriber",1,IF(Q426="Spouse",1,0.01))))</f>
        <v/>
      </c>
      <c r="S426" s="44" t="str">
        <f t="shared" si="67"/>
        <v/>
      </c>
      <c r="T426" s="44" t="str">
        <f t="shared" si="68"/>
        <v/>
      </c>
      <c r="U426" s="113"/>
      <c r="V426" s="36" t="str">
        <f t="shared" si="75"/>
        <v/>
      </c>
      <c r="W426" s="36" t="str">
        <f>IF('Entry Tab'!A427="","",IF('Entry Tab'!X427&lt;&gt;"","Waive",IF(TRIM('Entry Tab'!E427)="","Subscriber",IF(OR(TRIM('Entry Tab'!E427)="Wife",TRIM('Entry Tab'!E427)="Husband"),"Spouse","Child"))))</f>
        <v/>
      </c>
      <c r="X426" s="44" t="str">
        <f t="shared" si="69"/>
        <v/>
      </c>
      <c r="Y426" s="44" t="str">
        <f t="shared" si="70"/>
        <v/>
      </c>
      <c r="Z426" s="44" t="str">
        <f t="shared" si="71"/>
        <v/>
      </c>
      <c r="AB426" s="36" t="str">
        <f t="shared" si="76"/>
        <v/>
      </c>
      <c r="AC426" s="36" t="str">
        <f>IF('Entry Tab'!A427="","",IF(TRIM('Entry Tab'!E427)="","Subscriber",IF(OR(TRIM('Entry Tab'!E427)="Wife",TRIM('Entry Tab'!E427)="Husband"),"Spouse","Child")))</f>
        <v/>
      </c>
      <c r="AD426" s="44" t="str">
        <f>IF(B426="","",IF('Entry Tab'!AC427="",0,1))</f>
        <v/>
      </c>
      <c r="AE426" s="44" t="str">
        <f t="shared" si="72"/>
        <v/>
      </c>
      <c r="AF426" s="44" t="str">
        <f>IF(AE426="","",IF(AC426&lt;&gt;"Subscriber","",IF('Entry Tab'!AC427="","0",AE426)))</f>
        <v/>
      </c>
    </row>
    <row r="427" spans="1:32" x14ac:dyDescent="0.2">
      <c r="A427" s="36" t="str">
        <f t="shared" si="73"/>
        <v/>
      </c>
      <c r="B427" s="36" t="str">
        <f>IF('Entry Tab'!A428="","",IF(TRIM('Entry Tab'!E428)="","Subscriber",IF(OR(TRIM('Entry Tab'!E428)="Wife",TRIM('Entry Tab'!E428)="Husband"),"Spouse","Child")))</f>
        <v/>
      </c>
      <c r="C427" s="85" t="str">
        <f>IF(TRIM('Entry Tab'!A428)="","",TRIM('Entry Tab'!A428))</f>
        <v/>
      </c>
      <c r="D427" s="85" t="str">
        <f>IF(TRIM('Entry Tab'!A428)="","",TRIM('Entry Tab'!B428))</f>
        <v/>
      </c>
      <c r="E427" s="69" t="str">
        <f>IF(B427="Subscriber",'Entry Tab'!L428,"")</f>
        <v/>
      </c>
      <c r="F427" s="86" t="str">
        <f>IF('Entry Tab'!F428="","",'Entry Tab'!F428)</f>
        <v/>
      </c>
      <c r="G427" s="85" t="str">
        <f>IF(TRIM('Entry Tab'!G428)="","",TRIM('Entry Tab'!G428))</f>
        <v/>
      </c>
      <c r="H427" s="36" t="str">
        <f>IF(TRIM('Entry Tab'!A428)="","",IF(B427&lt;&gt;"Subscriber","",IF(AND(B427="Subscriber",OR(TRIM('Entry Tab'!AO428)&lt;&gt;"",TRIM('Entry Tab'!AN428)&lt;&gt;"",TRIM('Entry Tab'!AP428)&lt;&gt;"")),$AP$1,"0")))</f>
        <v/>
      </c>
      <c r="I427" s="71" t="str">
        <f>IF(TRIM('Entry Tab'!A428)="","","N")</f>
        <v/>
      </c>
      <c r="J427" s="42" t="str">
        <f>IF(B427&lt;&gt;"Subscriber","",IF('Entry Tab'!W428="",'QRS Subscriber Census Converter'!T427,IF('Entry Tab'!W428="Spousal Coverage",8,IF('Entry Tab'!W428="Medicare",11,IF('Entry Tab'!W428="Health coverage through another job",9,IF(OR('Entry Tab'!W428="Do not want",'Entry Tab'!W428="Other (provide reason here)"),12,10))))))</f>
        <v/>
      </c>
      <c r="K427" s="42" t="str">
        <f>IF(TRIM('Entry Tab'!A428)="","",IF(B427&lt;&gt;"Subscriber","",IF(AND(B427="Subscriber",dental="No"),13,IF(TRIM('Entry Tab'!X428)&lt;&gt;"",IF('Entry Tab'!X428="Spousal Coverage",8,13),IF(Z427="","",Z427)))))</f>
        <v/>
      </c>
      <c r="L427" s="36" t="str">
        <f t="shared" si="66"/>
        <v/>
      </c>
      <c r="M427" s="36" t="str">
        <f>IF(B427&lt;&gt;"Subscriber","",IF(disability="No",0,IF(AND(B427="Subscriber",'Entry Tab'!AE428&lt;&gt;""),1,0)))</f>
        <v/>
      </c>
      <c r="N427" s="37" t="str">
        <f>IF(B427&lt;&gt;"Subscriber","",IF(AND(B427="Subscriber",otherLoc="No"),workZip,'Entry Tab'!P428))</f>
        <v/>
      </c>
      <c r="P427" s="36" t="str">
        <f t="shared" si="74"/>
        <v/>
      </c>
      <c r="Q427" s="36" t="str">
        <f>IF('Entry Tab'!A428="","",IF(TRIM('Entry Tab'!E428)="","Subscriber",IF(OR(TRIM('Entry Tab'!E428)="Wife",TRIM('Entry Tab'!E428)="Husband"),"Spouse","Child")))</f>
        <v/>
      </c>
      <c r="R427" s="44" t="str">
        <f>IF(B427="","",IF('Entry Tab'!W428&lt;&gt;"",0,IF(Q427="Subscriber",1,IF(Q427="Spouse",1,0.01))))</f>
        <v/>
      </c>
      <c r="S427" s="44" t="str">
        <f t="shared" si="67"/>
        <v/>
      </c>
      <c r="T427" s="44" t="str">
        <f t="shared" si="68"/>
        <v/>
      </c>
      <c r="U427" s="113"/>
      <c r="V427" s="36" t="str">
        <f t="shared" si="75"/>
        <v/>
      </c>
      <c r="W427" s="36" t="str">
        <f>IF('Entry Tab'!A428="","",IF('Entry Tab'!X428&lt;&gt;"","Waive",IF(TRIM('Entry Tab'!E428)="","Subscriber",IF(OR(TRIM('Entry Tab'!E428)="Wife",TRIM('Entry Tab'!E428)="Husband"),"Spouse","Child"))))</f>
        <v/>
      </c>
      <c r="X427" s="44" t="str">
        <f t="shared" si="69"/>
        <v/>
      </c>
      <c r="Y427" s="44" t="str">
        <f t="shared" si="70"/>
        <v/>
      </c>
      <c r="Z427" s="44" t="str">
        <f t="shared" si="71"/>
        <v/>
      </c>
      <c r="AB427" s="36" t="str">
        <f t="shared" si="76"/>
        <v/>
      </c>
      <c r="AC427" s="36" t="str">
        <f>IF('Entry Tab'!A428="","",IF(TRIM('Entry Tab'!E428)="","Subscriber",IF(OR(TRIM('Entry Tab'!E428)="Wife",TRIM('Entry Tab'!E428)="Husband"),"Spouse","Child")))</f>
        <v/>
      </c>
      <c r="AD427" s="44" t="str">
        <f>IF(B427="","",IF('Entry Tab'!AC428="",0,1))</f>
        <v/>
      </c>
      <c r="AE427" s="44" t="str">
        <f t="shared" si="72"/>
        <v/>
      </c>
      <c r="AF427" s="44" t="str">
        <f>IF(AE427="","",IF(AC427&lt;&gt;"Subscriber","",IF('Entry Tab'!AC428="","0",AE427)))</f>
        <v/>
      </c>
    </row>
    <row r="428" spans="1:32" x14ac:dyDescent="0.2">
      <c r="A428" s="36" t="str">
        <f t="shared" si="73"/>
        <v/>
      </c>
      <c r="B428" s="36" t="str">
        <f>IF('Entry Tab'!A429="","",IF(TRIM('Entry Tab'!E429)="","Subscriber",IF(OR(TRIM('Entry Tab'!E429)="Wife",TRIM('Entry Tab'!E429)="Husband"),"Spouse","Child")))</f>
        <v/>
      </c>
      <c r="C428" s="85" t="str">
        <f>IF(TRIM('Entry Tab'!A429)="","",TRIM('Entry Tab'!A429))</f>
        <v/>
      </c>
      <c r="D428" s="85" t="str">
        <f>IF(TRIM('Entry Tab'!A429)="","",TRIM('Entry Tab'!B429))</f>
        <v/>
      </c>
      <c r="E428" s="69" t="str">
        <f>IF(B428="Subscriber",'Entry Tab'!L429,"")</f>
        <v/>
      </c>
      <c r="F428" s="86" t="str">
        <f>IF('Entry Tab'!F429="","",'Entry Tab'!F429)</f>
        <v/>
      </c>
      <c r="G428" s="85" t="str">
        <f>IF(TRIM('Entry Tab'!G429)="","",TRIM('Entry Tab'!G429))</f>
        <v/>
      </c>
      <c r="H428" s="36" t="str">
        <f>IF(TRIM('Entry Tab'!A429)="","",IF(B428&lt;&gt;"Subscriber","",IF(AND(B428="Subscriber",OR(TRIM('Entry Tab'!AO429)&lt;&gt;"",TRIM('Entry Tab'!AN429)&lt;&gt;"",TRIM('Entry Tab'!AP429)&lt;&gt;"")),$AP$1,"0")))</f>
        <v/>
      </c>
      <c r="I428" s="71" t="str">
        <f>IF(TRIM('Entry Tab'!A429)="","","N")</f>
        <v/>
      </c>
      <c r="J428" s="42" t="str">
        <f>IF(B428&lt;&gt;"Subscriber","",IF('Entry Tab'!W429="",'QRS Subscriber Census Converter'!T428,IF('Entry Tab'!W429="Spousal Coverage",8,IF('Entry Tab'!W429="Medicare",11,IF('Entry Tab'!W429="Health coverage through another job",9,IF(OR('Entry Tab'!W429="Do not want",'Entry Tab'!W429="Other (provide reason here)"),12,10))))))</f>
        <v/>
      </c>
      <c r="K428" s="42" t="str">
        <f>IF(TRIM('Entry Tab'!A429)="","",IF(B428&lt;&gt;"Subscriber","",IF(AND(B428="Subscriber",dental="No"),13,IF(TRIM('Entry Tab'!X429)&lt;&gt;"",IF('Entry Tab'!X429="Spousal Coverage",8,13),IF(Z428="","",Z428)))))</f>
        <v/>
      </c>
      <c r="L428" s="36" t="str">
        <f t="shared" si="66"/>
        <v/>
      </c>
      <c r="M428" s="36" t="str">
        <f>IF(B428&lt;&gt;"Subscriber","",IF(disability="No",0,IF(AND(B428="Subscriber",'Entry Tab'!AE429&lt;&gt;""),1,0)))</f>
        <v/>
      </c>
      <c r="N428" s="37" t="str">
        <f>IF(B428&lt;&gt;"Subscriber","",IF(AND(B428="Subscriber",otherLoc="No"),workZip,'Entry Tab'!P429))</f>
        <v/>
      </c>
      <c r="P428" s="36" t="str">
        <f t="shared" si="74"/>
        <v/>
      </c>
      <c r="Q428" s="36" t="str">
        <f>IF('Entry Tab'!A429="","",IF(TRIM('Entry Tab'!E429)="","Subscriber",IF(OR(TRIM('Entry Tab'!E429)="Wife",TRIM('Entry Tab'!E429)="Husband"),"Spouse","Child")))</f>
        <v/>
      </c>
      <c r="R428" s="44" t="str">
        <f>IF(B428="","",IF('Entry Tab'!W429&lt;&gt;"",0,IF(Q428="Subscriber",1,IF(Q428="Spouse",1,0.01))))</f>
        <v/>
      </c>
      <c r="S428" s="44" t="str">
        <f t="shared" si="67"/>
        <v/>
      </c>
      <c r="T428" s="44" t="str">
        <f t="shared" si="68"/>
        <v/>
      </c>
      <c r="U428" s="113"/>
      <c r="V428" s="36" t="str">
        <f t="shared" si="75"/>
        <v/>
      </c>
      <c r="W428" s="36" t="str">
        <f>IF('Entry Tab'!A429="","",IF('Entry Tab'!X429&lt;&gt;"","Waive",IF(TRIM('Entry Tab'!E429)="","Subscriber",IF(OR(TRIM('Entry Tab'!E429)="Wife",TRIM('Entry Tab'!E429)="Husband"),"Spouse","Child"))))</f>
        <v/>
      </c>
      <c r="X428" s="44" t="str">
        <f t="shared" si="69"/>
        <v/>
      </c>
      <c r="Y428" s="44" t="str">
        <f t="shared" si="70"/>
        <v/>
      </c>
      <c r="Z428" s="44" t="str">
        <f t="shared" si="71"/>
        <v/>
      </c>
      <c r="AB428" s="36" t="str">
        <f t="shared" si="76"/>
        <v/>
      </c>
      <c r="AC428" s="36" t="str">
        <f>IF('Entry Tab'!A429="","",IF(TRIM('Entry Tab'!E429)="","Subscriber",IF(OR(TRIM('Entry Tab'!E429)="Wife",TRIM('Entry Tab'!E429)="Husband"),"Spouse","Child")))</f>
        <v/>
      </c>
      <c r="AD428" s="44" t="str">
        <f>IF(B428="","",IF('Entry Tab'!AC429="",0,1))</f>
        <v/>
      </c>
      <c r="AE428" s="44" t="str">
        <f t="shared" si="72"/>
        <v/>
      </c>
      <c r="AF428" s="44" t="str">
        <f>IF(AE428="","",IF(AC428&lt;&gt;"Subscriber","",IF('Entry Tab'!AC429="","0",AE428)))</f>
        <v/>
      </c>
    </row>
    <row r="429" spans="1:32" x14ac:dyDescent="0.2">
      <c r="A429" s="36" t="str">
        <f t="shared" si="73"/>
        <v/>
      </c>
      <c r="B429" s="36" t="str">
        <f>IF('Entry Tab'!A430="","",IF(TRIM('Entry Tab'!E430)="","Subscriber",IF(OR(TRIM('Entry Tab'!E430)="Wife",TRIM('Entry Tab'!E430)="Husband"),"Spouse","Child")))</f>
        <v/>
      </c>
      <c r="C429" s="85" t="str">
        <f>IF(TRIM('Entry Tab'!A430)="","",TRIM('Entry Tab'!A430))</f>
        <v/>
      </c>
      <c r="D429" s="85" t="str">
        <f>IF(TRIM('Entry Tab'!A430)="","",TRIM('Entry Tab'!B430))</f>
        <v/>
      </c>
      <c r="E429" s="69" t="str">
        <f>IF(B429="Subscriber",'Entry Tab'!L430,"")</f>
        <v/>
      </c>
      <c r="F429" s="86" t="str">
        <f>IF('Entry Tab'!F430="","",'Entry Tab'!F430)</f>
        <v/>
      </c>
      <c r="G429" s="85" t="str">
        <f>IF(TRIM('Entry Tab'!G430)="","",TRIM('Entry Tab'!G430))</f>
        <v/>
      </c>
      <c r="H429" s="36" t="str">
        <f>IF(TRIM('Entry Tab'!A430)="","",IF(B429&lt;&gt;"Subscriber","",IF(AND(B429="Subscriber",OR(TRIM('Entry Tab'!AO430)&lt;&gt;"",TRIM('Entry Tab'!AN430)&lt;&gt;"",TRIM('Entry Tab'!AP430)&lt;&gt;"")),$AP$1,"0")))</f>
        <v/>
      </c>
      <c r="I429" s="71" t="str">
        <f>IF(TRIM('Entry Tab'!A430)="","","N")</f>
        <v/>
      </c>
      <c r="J429" s="42" t="str">
        <f>IF(B429&lt;&gt;"Subscriber","",IF('Entry Tab'!W430="",'QRS Subscriber Census Converter'!T429,IF('Entry Tab'!W430="Spousal Coverage",8,IF('Entry Tab'!W430="Medicare",11,IF('Entry Tab'!W430="Health coverage through another job",9,IF(OR('Entry Tab'!W430="Do not want",'Entry Tab'!W430="Other (provide reason here)"),12,10))))))</f>
        <v/>
      </c>
      <c r="K429" s="42" t="str">
        <f>IF(TRIM('Entry Tab'!A430)="","",IF(B429&lt;&gt;"Subscriber","",IF(AND(B429="Subscriber",dental="No"),13,IF(TRIM('Entry Tab'!X430)&lt;&gt;"",IF('Entry Tab'!X430="Spousal Coverage",8,13),IF(Z429="","",Z429)))))</f>
        <v/>
      </c>
      <c r="L429" s="36" t="str">
        <f t="shared" si="66"/>
        <v/>
      </c>
      <c r="M429" s="36" t="str">
        <f>IF(B429&lt;&gt;"Subscriber","",IF(disability="No",0,IF(AND(B429="Subscriber",'Entry Tab'!AE430&lt;&gt;""),1,0)))</f>
        <v/>
      </c>
      <c r="N429" s="37" t="str">
        <f>IF(B429&lt;&gt;"Subscriber","",IF(AND(B429="Subscriber",otherLoc="No"),workZip,'Entry Tab'!P430))</f>
        <v/>
      </c>
      <c r="P429" s="36" t="str">
        <f t="shared" si="74"/>
        <v/>
      </c>
      <c r="Q429" s="36" t="str">
        <f>IF('Entry Tab'!A430="","",IF(TRIM('Entry Tab'!E430)="","Subscriber",IF(OR(TRIM('Entry Tab'!E430)="Wife",TRIM('Entry Tab'!E430)="Husband"),"Spouse","Child")))</f>
        <v/>
      </c>
      <c r="R429" s="44" t="str">
        <f>IF(B429="","",IF('Entry Tab'!W430&lt;&gt;"",0,IF(Q429="Subscriber",1,IF(Q429="Spouse",1,0.01))))</f>
        <v/>
      </c>
      <c r="S429" s="44" t="str">
        <f t="shared" si="67"/>
        <v/>
      </c>
      <c r="T429" s="44" t="str">
        <f t="shared" si="68"/>
        <v/>
      </c>
      <c r="U429" s="113"/>
      <c r="V429" s="36" t="str">
        <f t="shared" si="75"/>
        <v/>
      </c>
      <c r="W429" s="36" t="str">
        <f>IF('Entry Tab'!A430="","",IF('Entry Tab'!X430&lt;&gt;"","Waive",IF(TRIM('Entry Tab'!E430)="","Subscriber",IF(OR(TRIM('Entry Tab'!E430)="Wife",TRIM('Entry Tab'!E430)="Husband"),"Spouse","Child"))))</f>
        <v/>
      </c>
      <c r="X429" s="44" t="str">
        <f t="shared" si="69"/>
        <v/>
      </c>
      <c r="Y429" s="44" t="str">
        <f t="shared" si="70"/>
        <v/>
      </c>
      <c r="Z429" s="44" t="str">
        <f t="shared" si="71"/>
        <v/>
      </c>
      <c r="AB429" s="36" t="str">
        <f t="shared" si="76"/>
        <v/>
      </c>
      <c r="AC429" s="36" t="str">
        <f>IF('Entry Tab'!A430="","",IF(TRIM('Entry Tab'!E430)="","Subscriber",IF(OR(TRIM('Entry Tab'!E430)="Wife",TRIM('Entry Tab'!E430)="Husband"),"Spouse","Child")))</f>
        <v/>
      </c>
      <c r="AD429" s="44" t="str">
        <f>IF(B429="","",IF('Entry Tab'!AC430="",0,1))</f>
        <v/>
      </c>
      <c r="AE429" s="44" t="str">
        <f t="shared" si="72"/>
        <v/>
      </c>
      <c r="AF429" s="44" t="str">
        <f>IF(AE429="","",IF(AC429&lt;&gt;"Subscriber","",IF('Entry Tab'!AC430="","0",AE429)))</f>
        <v/>
      </c>
    </row>
    <row r="430" spans="1:32" x14ac:dyDescent="0.2">
      <c r="A430" s="36" t="str">
        <f t="shared" si="73"/>
        <v/>
      </c>
      <c r="B430" s="36" t="str">
        <f>IF('Entry Tab'!A431="","",IF(TRIM('Entry Tab'!E431)="","Subscriber",IF(OR(TRIM('Entry Tab'!E431)="Wife",TRIM('Entry Tab'!E431)="Husband"),"Spouse","Child")))</f>
        <v/>
      </c>
      <c r="C430" s="85" t="str">
        <f>IF(TRIM('Entry Tab'!A431)="","",TRIM('Entry Tab'!A431))</f>
        <v/>
      </c>
      <c r="D430" s="85" t="str">
        <f>IF(TRIM('Entry Tab'!A431)="","",TRIM('Entry Tab'!B431))</f>
        <v/>
      </c>
      <c r="E430" s="69" t="str">
        <f>IF(B430="Subscriber",'Entry Tab'!L431,"")</f>
        <v/>
      </c>
      <c r="F430" s="86" t="str">
        <f>IF('Entry Tab'!F431="","",'Entry Tab'!F431)</f>
        <v/>
      </c>
      <c r="G430" s="85" t="str">
        <f>IF(TRIM('Entry Tab'!G431)="","",TRIM('Entry Tab'!G431))</f>
        <v/>
      </c>
      <c r="H430" s="36" t="str">
        <f>IF(TRIM('Entry Tab'!A431)="","",IF(B430&lt;&gt;"Subscriber","",IF(AND(B430="Subscriber",OR(TRIM('Entry Tab'!AO431)&lt;&gt;"",TRIM('Entry Tab'!AN431)&lt;&gt;"",TRIM('Entry Tab'!AP431)&lt;&gt;"")),$AP$1,"0")))</f>
        <v/>
      </c>
      <c r="I430" s="71" t="str">
        <f>IF(TRIM('Entry Tab'!A431)="","","N")</f>
        <v/>
      </c>
      <c r="J430" s="42" t="str">
        <f>IF(B430&lt;&gt;"Subscriber","",IF('Entry Tab'!W431="",'QRS Subscriber Census Converter'!T430,IF('Entry Tab'!W431="Spousal Coverage",8,IF('Entry Tab'!W431="Medicare",11,IF('Entry Tab'!W431="Health coverage through another job",9,IF(OR('Entry Tab'!W431="Do not want",'Entry Tab'!W431="Other (provide reason here)"),12,10))))))</f>
        <v/>
      </c>
      <c r="K430" s="42" t="str">
        <f>IF(TRIM('Entry Tab'!A431)="","",IF(B430&lt;&gt;"Subscriber","",IF(AND(B430="Subscriber",dental="No"),13,IF(TRIM('Entry Tab'!X431)&lt;&gt;"",IF('Entry Tab'!X431="Spousal Coverage",8,13),IF(Z430="","",Z430)))))</f>
        <v/>
      </c>
      <c r="L430" s="36" t="str">
        <f t="shared" si="66"/>
        <v/>
      </c>
      <c r="M430" s="36" t="str">
        <f>IF(B430&lt;&gt;"Subscriber","",IF(disability="No",0,IF(AND(B430="Subscriber",'Entry Tab'!AE431&lt;&gt;""),1,0)))</f>
        <v/>
      </c>
      <c r="N430" s="37" t="str">
        <f>IF(B430&lt;&gt;"Subscriber","",IF(AND(B430="Subscriber",otherLoc="No"),workZip,'Entry Tab'!P431))</f>
        <v/>
      </c>
      <c r="P430" s="36" t="str">
        <f t="shared" si="74"/>
        <v/>
      </c>
      <c r="Q430" s="36" t="str">
        <f>IF('Entry Tab'!A431="","",IF(TRIM('Entry Tab'!E431)="","Subscriber",IF(OR(TRIM('Entry Tab'!E431)="Wife",TRIM('Entry Tab'!E431)="Husband"),"Spouse","Child")))</f>
        <v/>
      </c>
      <c r="R430" s="44" t="str">
        <f>IF(B430="","",IF('Entry Tab'!W431&lt;&gt;"",0,IF(Q430="Subscriber",1,IF(Q430="Spouse",1,0.01))))</f>
        <v/>
      </c>
      <c r="S430" s="44" t="str">
        <f t="shared" si="67"/>
        <v/>
      </c>
      <c r="T430" s="44" t="str">
        <f t="shared" si="68"/>
        <v/>
      </c>
      <c r="U430" s="113"/>
      <c r="V430" s="36" t="str">
        <f t="shared" si="75"/>
        <v/>
      </c>
      <c r="W430" s="36" t="str">
        <f>IF('Entry Tab'!A431="","",IF('Entry Tab'!X431&lt;&gt;"","Waive",IF(TRIM('Entry Tab'!E431)="","Subscriber",IF(OR(TRIM('Entry Tab'!E431)="Wife",TRIM('Entry Tab'!E431)="Husband"),"Spouse","Child"))))</f>
        <v/>
      </c>
      <c r="X430" s="44" t="str">
        <f t="shared" si="69"/>
        <v/>
      </c>
      <c r="Y430" s="44" t="str">
        <f t="shared" si="70"/>
        <v/>
      </c>
      <c r="Z430" s="44" t="str">
        <f t="shared" si="71"/>
        <v/>
      </c>
      <c r="AB430" s="36" t="str">
        <f t="shared" si="76"/>
        <v/>
      </c>
      <c r="AC430" s="36" t="str">
        <f>IF('Entry Tab'!A431="","",IF(TRIM('Entry Tab'!E431)="","Subscriber",IF(OR(TRIM('Entry Tab'!E431)="Wife",TRIM('Entry Tab'!E431)="Husband"),"Spouse","Child")))</f>
        <v/>
      </c>
      <c r="AD430" s="44" t="str">
        <f>IF(B430="","",IF('Entry Tab'!AC431="",0,1))</f>
        <v/>
      </c>
      <c r="AE430" s="44" t="str">
        <f t="shared" si="72"/>
        <v/>
      </c>
      <c r="AF430" s="44" t="str">
        <f>IF(AE430="","",IF(AC430&lt;&gt;"Subscriber","",IF('Entry Tab'!AC431="","0",AE430)))</f>
        <v/>
      </c>
    </row>
    <row r="431" spans="1:32" x14ac:dyDescent="0.2">
      <c r="A431" s="36" t="str">
        <f t="shared" si="73"/>
        <v/>
      </c>
      <c r="B431" s="36" t="str">
        <f>IF('Entry Tab'!A432="","",IF(TRIM('Entry Tab'!E432)="","Subscriber",IF(OR(TRIM('Entry Tab'!E432)="Wife",TRIM('Entry Tab'!E432)="Husband"),"Spouse","Child")))</f>
        <v/>
      </c>
      <c r="C431" s="85" t="str">
        <f>IF(TRIM('Entry Tab'!A432)="","",TRIM('Entry Tab'!A432))</f>
        <v/>
      </c>
      <c r="D431" s="85" t="str">
        <f>IF(TRIM('Entry Tab'!A432)="","",TRIM('Entry Tab'!B432))</f>
        <v/>
      </c>
      <c r="E431" s="69" t="str">
        <f>IF(B431="Subscriber",'Entry Tab'!L432,"")</f>
        <v/>
      </c>
      <c r="F431" s="86" t="str">
        <f>IF('Entry Tab'!F432="","",'Entry Tab'!F432)</f>
        <v/>
      </c>
      <c r="G431" s="85" t="str">
        <f>IF(TRIM('Entry Tab'!G432)="","",TRIM('Entry Tab'!G432))</f>
        <v/>
      </c>
      <c r="H431" s="36" t="str">
        <f>IF(TRIM('Entry Tab'!A432)="","",IF(B431&lt;&gt;"Subscriber","",IF(AND(B431="Subscriber",OR(TRIM('Entry Tab'!AO432)&lt;&gt;"",TRIM('Entry Tab'!AN432)&lt;&gt;"",TRIM('Entry Tab'!AP432)&lt;&gt;"")),$AP$1,"0")))</f>
        <v/>
      </c>
      <c r="I431" s="71" t="str">
        <f>IF(TRIM('Entry Tab'!A432)="","","N")</f>
        <v/>
      </c>
      <c r="J431" s="42" t="str">
        <f>IF(B431&lt;&gt;"Subscriber","",IF('Entry Tab'!W432="",'QRS Subscriber Census Converter'!T431,IF('Entry Tab'!W432="Spousal Coverage",8,IF('Entry Tab'!W432="Medicare",11,IF('Entry Tab'!W432="Health coverage through another job",9,IF(OR('Entry Tab'!W432="Do not want",'Entry Tab'!W432="Other (provide reason here)"),12,10))))))</f>
        <v/>
      </c>
      <c r="K431" s="42" t="str">
        <f>IF(TRIM('Entry Tab'!A432)="","",IF(B431&lt;&gt;"Subscriber","",IF(AND(B431="Subscriber",dental="No"),13,IF(TRIM('Entry Tab'!X432)&lt;&gt;"",IF('Entry Tab'!X432="Spousal Coverage",8,13),IF(Z431="","",Z431)))))</f>
        <v/>
      </c>
      <c r="L431" s="36" t="str">
        <f t="shared" si="66"/>
        <v/>
      </c>
      <c r="M431" s="36" t="str">
        <f>IF(B431&lt;&gt;"Subscriber","",IF(disability="No",0,IF(AND(B431="Subscriber",'Entry Tab'!AE432&lt;&gt;""),1,0)))</f>
        <v/>
      </c>
      <c r="N431" s="37" t="str">
        <f>IF(B431&lt;&gt;"Subscriber","",IF(AND(B431="Subscriber",otherLoc="No"),workZip,'Entry Tab'!P432))</f>
        <v/>
      </c>
      <c r="P431" s="36" t="str">
        <f t="shared" si="74"/>
        <v/>
      </c>
      <c r="Q431" s="36" t="str">
        <f>IF('Entry Tab'!A432="","",IF(TRIM('Entry Tab'!E432)="","Subscriber",IF(OR(TRIM('Entry Tab'!E432)="Wife",TRIM('Entry Tab'!E432)="Husband"),"Spouse","Child")))</f>
        <v/>
      </c>
      <c r="R431" s="44" t="str">
        <f>IF(B431="","",IF('Entry Tab'!W432&lt;&gt;"",0,IF(Q431="Subscriber",1,IF(Q431="Spouse",1,0.01))))</f>
        <v/>
      </c>
      <c r="S431" s="44" t="str">
        <f t="shared" si="67"/>
        <v/>
      </c>
      <c r="T431" s="44" t="str">
        <f t="shared" si="68"/>
        <v/>
      </c>
      <c r="U431" s="113"/>
      <c r="V431" s="36" t="str">
        <f t="shared" si="75"/>
        <v/>
      </c>
      <c r="W431" s="36" t="str">
        <f>IF('Entry Tab'!A432="","",IF('Entry Tab'!X432&lt;&gt;"","Waive",IF(TRIM('Entry Tab'!E432)="","Subscriber",IF(OR(TRIM('Entry Tab'!E432)="Wife",TRIM('Entry Tab'!E432)="Husband"),"Spouse","Child"))))</f>
        <v/>
      </c>
      <c r="X431" s="44" t="str">
        <f t="shared" si="69"/>
        <v/>
      </c>
      <c r="Y431" s="44" t="str">
        <f t="shared" si="70"/>
        <v/>
      </c>
      <c r="Z431" s="44" t="str">
        <f t="shared" si="71"/>
        <v/>
      </c>
      <c r="AB431" s="36" t="str">
        <f t="shared" si="76"/>
        <v/>
      </c>
      <c r="AC431" s="36" t="str">
        <f>IF('Entry Tab'!A432="","",IF(TRIM('Entry Tab'!E432)="","Subscriber",IF(OR(TRIM('Entry Tab'!E432)="Wife",TRIM('Entry Tab'!E432)="Husband"),"Spouse","Child")))</f>
        <v/>
      </c>
      <c r="AD431" s="44" t="str">
        <f>IF(B431="","",IF('Entry Tab'!AC432="",0,1))</f>
        <v/>
      </c>
      <c r="AE431" s="44" t="str">
        <f t="shared" si="72"/>
        <v/>
      </c>
      <c r="AF431" s="44" t="str">
        <f>IF(AE431="","",IF(AC431&lt;&gt;"Subscriber","",IF('Entry Tab'!AC432="","0",AE431)))</f>
        <v/>
      </c>
    </row>
    <row r="432" spans="1:32" x14ac:dyDescent="0.2">
      <c r="A432" s="36" t="str">
        <f t="shared" si="73"/>
        <v/>
      </c>
      <c r="B432" s="36" t="str">
        <f>IF('Entry Tab'!A433="","",IF(TRIM('Entry Tab'!E433)="","Subscriber",IF(OR(TRIM('Entry Tab'!E433)="Wife",TRIM('Entry Tab'!E433)="Husband"),"Spouse","Child")))</f>
        <v/>
      </c>
      <c r="C432" s="85" t="str">
        <f>IF(TRIM('Entry Tab'!A433)="","",TRIM('Entry Tab'!A433))</f>
        <v/>
      </c>
      <c r="D432" s="85" t="str">
        <f>IF(TRIM('Entry Tab'!A433)="","",TRIM('Entry Tab'!B433))</f>
        <v/>
      </c>
      <c r="E432" s="69" t="str">
        <f>IF(B432="Subscriber",'Entry Tab'!L433,"")</f>
        <v/>
      </c>
      <c r="F432" s="86" t="str">
        <f>IF('Entry Tab'!F433="","",'Entry Tab'!F433)</f>
        <v/>
      </c>
      <c r="G432" s="85" t="str">
        <f>IF(TRIM('Entry Tab'!G433)="","",TRIM('Entry Tab'!G433))</f>
        <v/>
      </c>
      <c r="H432" s="36" t="str">
        <f>IF(TRIM('Entry Tab'!A433)="","",IF(B432&lt;&gt;"Subscriber","",IF(AND(B432="Subscriber",OR(TRIM('Entry Tab'!AO433)&lt;&gt;"",TRIM('Entry Tab'!AN433)&lt;&gt;"",TRIM('Entry Tab'!AP433)&lt;&gt;"")),$AP$1,"0")))</f>
        <v/>
      </c>
      <c r="I432" s="71" t="str">
        <f>IF(TRIM('Entry Tab'!A433)="","","N")</f>
        <v/>
      </c>
      <c r="J432" s="42" t="str">
        <f>IF(B432&lt;&gt;"Subscriber","",IF('Entry Tab'!W433="",'QRS Subscriber Census Converter'!T432,IF('Entry Tab'!W433="Spousal Coverage",8,IF('Entry Tab'!W433="Medicare",11,IF('Entry Tab'!W433="Health coverage through another job",9,IF(OR('Entry Tab'!W433="Do not want",'Entry Tab'!W433="Other (provide reason here)"),12,10))))))</f>
        <v/>
      </c>
      <c r="K432" s="42" t="str">
        <f>IF(TRIM('Entry Tab'!A433)="","",IF(B432&lt;&gt;"Subscriber","",IF(AND(B432="Subscriber",dental="No"),13,IF(TRIM('Entry Tab'!X433)&lt;&gt;"",IF('Entry Tab'!X433="Spousal Coverage",8,13),IF(Z432="","",Z432)))))</f>
        <v/>
      </c>
      <c r="L432" s="36" t="str">
        <f t="shared" si="66"/>
        <v/>
      </c>
      <c r="M432" s="36" t="str">
        <f>IF(B432&lt;&gt;"Subscriber","",IF(disability="No",0,IF(AND(B432="Subscriber",'Entry Tab'!AE433&lt;&gt;""),1,0)))</f>
        <v/>
      </c>
      <c r="N432" s="37" t="str">
        <f>IF(B432&lt;&gt;"Subscriber","",IF(AND(B432="Subscriber",otherLoc="No"),workZip,'Entry Tab'!P433))</f>
        <v/>
      </c>
      <c r="P432" s="36" t="str">
        <f t="shared" si="74"/>
        <v/>
      </c>
      <c r="Q432" s="36" t="str">
        <f>IF('Entry Tab'!A433="","",IF(TRIM('Entry Tab'!E433)="","Subscriber",IF(OR(TRIM('Entry Tab'!E433)="Wife",TRIM('Entry Tab'!E433)="Husband"),"Spouse","Child")))</f>
        <v/>
      </c>
      <c r="R432" s="44" t="str">
        <f>IF(B432="","",IF('Entry Tab'!W433&lt;&gt;"",0,IF(Q432="Subscriber",1,IF(Q432="Spouse",1,0.01))))</f>
        <v/>
      </c>
      <c r="S432" s="44" t="str">
        <f t="shared" si="67"/>
        <v/>
      </c>
      <c r="T432" s="44" t="str">
        <f t="shared" si="68"/>
        <v/>
      </c>
      <c r="U432" s="113"/>
      <c r="V432" s="36" t="str">
        <f t="shared" si="75"/>
        <v/>
      </c>
      <c r="W432" s="36" t="str">
        <f>IF('Entry Tab'!A433="","",IF('Entry Tab'!X433&lt;&gt;"","Waive",IF(TRIM('Entry Tab'!E433)="","Subscriber",IF(OR(TRIM('Entry Tab'!E433)="Wife",TRIM('Entry Tab'!E433)="Husband"),"Spouse","Child"))))</f>
        <v/>
      </c>
      <c r="X432" s="44" t="str">
        <f t="shared" si="69"/>
        <v/>
      </c>
      <c r="Y432" s="44" t="str">
        <f t="shared" si="70"/>
        <v/>
      </c>
      <c r="Z432" s="44" t="str">
        <f t="shared" si="71"/>
        <v/>
      </c>
      <c r="AB432" s="36" t="str">
        <f t="shared" si="76"/>
        <v/>
      </c>
      <c r="AC432" s="36" t="str">
        <f>IF('Entry Tab'!A433="","",IF(TRIM('Entry Tab'!E433)="","Subscriber",IF(OR(TRIM('Entry Tab'!E433)="Wife",TRIM('Entry Tab'!E433)="Husband"),"Spouse","Child")))</f>
        <v/>
      </c>
      <c r="AD432" s="44" t="str">
        <f>IF(B432="","",IF('Entry Tab'!AC433="",0,1))</f>
        <v/>
      </c>
      <c r="AE432" s="44" t="str">
        <f t="shared" si="72"/>
        <v/>
      </c>
      <c r="AF432" s="44" t="str">
        <f>IF(AE432="","",IF(AC432&lt;&gt;"Subscriber","",IF('Entry Tab'!AC433="","0",AE432)))</f>
        <v/>
      </c>
    </row>
    <row r="433" spans="1:32" x14ac:dyDescent="0.2">
      <c r="A433" s="36" t="str">
        <f t="shared" si="73"/>
        <v/>
      </c>
      <c r="B433" s="36" t="str">
        <f>IF('Entry Tab'!A434="","",IF(TRIM('Entry Tab'!E434)="","Subscriber",IF(OR(TRIM('Entry Tab'!E434)="Wife",TRIM('Entry Tab'!E434)="Husband"),"Spouse","Child")))</f>
        <v/>
      </c>
      <c r="C433" s="85" t="str">
        <f>IF(TRIM('Entry Tab'!A434)="","",TRIM('Entry Tab'!A434))</f>
        <v/>
      </c>
      <c r="D433" s="85" t="str">
        <f>IF(TRIM('Entry Tab'!A434)="","",TRIM('Entry Tab'!B434))</f>
        <v/>
      </c>
      <c r="E433" s="69" t="str">
        <f>IF(B433="Subscriber",'Entry Tab'!L434,"")</f>
        <v/>
      </c>
      <c r="F433" s="86" t="str">
        <f>IF('Entry Tab'!F434="","",'Entry Tab'!F434)</f>
        <v/>
      </c>
      <c r="G433" s="85" t="str">
        <f>IF(TRIM('Entry Tab'!G434)="","",TRIM('Entry Tab'!G434))</f>
        <v/>
      </c>
      <c r="H433" s="36" t="str">
        <f>IF(TRIM('Entry Tab'!A434)="","",IF(B433&lt;&gt;"Subscriber","",IF(AND(B433="Subscriber",OR(TRIM('Entry Tab'!AO434)&lt;&gt;"",TRIM('Entry Tab'!AN434)&lt;&gt;"",TRIM('Entry Tab'!AP434)&lt;&gt;"")),$AP$1,"0")))</f>
        <v/>
      </c>
      <c r="I433" s="71" t="str">
        <f>IF(TRIM('Entry Tab'!A434)="","","N")</f>
        <v/>
      </c>
      <c r="J433" s="42" t="str">
        <f>IF(B433&lt;&gt;"Subscriber","",IF('Entry Tab'!W434="",'QRS Subscriber Census Converter'!T433,IF('Entry Tab'!W434="Spousal Coverage",8,IF('Entry Tab'!W434="Medicare",11,IF('Entry Tab'!W434="Health coverage through another job",9,IF(OR('Entry Tab'!W434="Do not want",'Entry Tab'!W434="Other (provide reason here)"),12,10))))))</f>
        <v/>
      </c>
      <c r="K433" s="42" t="str">
        <f>IF(TRIM('Entry Tab'!A434)="","",IF(B433&lt;&gt;"Subscriber","",IF(AND(B433="Subscriber",dental="No"),13,IF(TRIM('Entry Tab'!X434)&lt;&gt;"",IF('Entry Tab'!X434="Spousal Coverage",8,13),IF(Z433="","",Z433)))))</f>
        <v/>
      </c>
      <c r="L433" s="36" t="str">
        <f t="shared" si="66"/>
        <v/>
      </c>
      <c r="M433" s="36" t="str">
        <f>IF(B433&lt;&gt;"Subscriber","",IF(disability="No",0,IF(AND(B433="Subscriber",'Entry Tab'!AE434&lt;&gt;""),1,0)))</f>
        <v/>
      </c>
      <c r="N433" s="37" t="str">
        <f>IF(B433&lt;&gt;"Subscriber","",IF(AND(B433="Subscriber",otherLoc="No"),workZip,'Entry Tab'!P434))</f>
        <v/>
      </c>
      <c r="P433" s="36" t="str">
        <f t="shared" si="74"/>
        <v/>
      </c>
      <c r="Q433" s="36" t="str">
        <f>IF('Entry Tab'!A434="","",IF(TRIM('Entry Tab'!E434)="","Subscriber",IF(OR(TRIM('Entry Tab'!E434)="Wife",TRIM('Entry Tab'!E434)="Husband"),"Spouse","Child")))</f>
        <v/>
      </c>
      <c r="R433" s="44" t="str">
        <f>IF(B433="","",IF('Entry Tab'!W434&lt;&gt;"",0,IF(Q433="Subscriber",1,IF(Q433="Spouse",1,0.01))))</f>
        <v/>
      </c>
      <c r="S433" s="44" t="str">
        <f t="shared" si="67"/>
        <v/>
      </c>
      <c r="T433" s="44" t="str">
        <f t="shared" si="68"/>
        <v/>
      </c>
      <c r="U433" s="113"/>
      <c r="V433" s="36" t="str">
        <f t="shared" si="75"/>
        <v/>
      </c>
      <c r="W433" s="36" t="str">
        <f>IF('Entry Tab'!A434="","",IF('Entry Tab'!X434&lt;&gt;"","Waive",IF(TRIM('Entry Tab'!E434)="","Subscriber",IF(OR(TRIM('Entry Tab'!E434)="Wife",TRIM('Entry Tab'!E434)="Husband"),"Spouse","Child"))))</f>
        <v/>
      </c>
      <c r="X433" s="44" t="str">
        <f t="shared" si="69"/>
        <v/>
      </c>
      <c r="Y433" s="44" t="str">
        <f t="shared" si="70"/>
        <v/>
      </c>
      <c r="Z433" s="44" t="str">
        <f t="shared" si="71"/>
        <v/>
      </c>
      <c r="AB433" s="36" t="str">
        <f t="shared" si="76"/>
        <v/>
      </c>
      <c r="AC433" s="36" t="str">
        <f>IF('Entry Tab'!A434="","",IF(TRIM('Entry Tab'!E434)="","Subscriber",IF(OR(TRIM('Entry Tab'!E434)="Wife",TRIM('Entry Tab'!E434)="Husband"),"Spouse","Child")))</f>
        <v/>
      </c>
      <c r="AD433" s="44" t="str">
        <f>IF(B433="","",IF('Entry Tab'!AC434="",0,1))</f>
        <v/>
      </c>
      <c r="AE433" s="44" t="str">
        <f t="shared" si="72"/>
        <v/>
      </c>
      <c r="AF433" s="44" t="str">
        <f>IF(AE433="","",IF(AC433&lt;&gt;"Subscriber","",IF('Entry Tab'!AC434="","0",AE433)))</f>
        <v/>
      </c>
    </row>
    <row r="434" spans="1:32" x14ac:dyDescent="0.2">
      <c r="A434" s="36" t="str">
        <f t="shared" si="73"/>
        <v/>
      </c>
      <c r="B434" s="36" t="str">
        <f>IF('Entry Tab'!A435="","",IF(TRIM('Entry Tab'!E435)="","Subscriber",IF(OR(TRIM('Entry Tab'!E435)="Wife",TRIM('Entry Tab'!E435)="Husband"),"Spouse","Child")))</f>
        <v/>
      </c>
      <c r="C434" s="85" t="str">
        <f>IF(TRIM('Entry Tab'!A435)="","",TRIM('Entry Tab'!A435))</f>
        <v/>
      </c>
      <c r="D434" s="85" t="str">
        <f>IF(TRIM('Entry Tab'!A435)="","",TRIM('Entry Tab'!B435))</f>
        <v/>
      </c>
      <c r="E434" s="69" t="str">
        <f>IF(B434="Subscriber",'Entry Tab'!L435,"")</f>
        <v/>
      </c>
      <c r="F434" s="86" t="str">
        <f>IF('Entry Tab'!F435="","",'Entry Tab'!F435)</f>
        <v/>
      </c>
      <c r="G434" s="85" t="str">
        <f>IF(TRIM('Entry Tab'!G435)="","",TRIM('Entry Tab'!G435))</f>
        <v/>
      </c>
      <c r="H434" s="36" t="str">
        <f>IF(TRIM('Entry Tab'!A435)="","",IF(B434&lt;&gt;"Subscriber","",IF(AND(B434="Subscriber",OR(TRIM('Entry Tab'!AO435)&lt;&gt;"",TRIM('Entry Tab'!AN435)&lt;&gt;"",TRIM('Entry Tab'!AP435)&lt;&gt;"")),$AP$1,"0")))</f>
        <v/>
      </c>
      <c r="I434" s="71" t="str">
        <f>IF(TRIM('Entry Tab'!A435)="","","N")</f>
        <v/>
      </c>
      <c r="J434" s="42" t="str">
        <f>IF(B434&lt;&gt;"Subscriber","",IF('Entry Tab'!W435="",'QRS Subscriber Census Converter'!T434,IF('Entry Tab'!W435="Spousal Coverage",8,IF('Entry Tab'!W435="Medicare",11,IF('Entry Tab'!W435="Health coverage through another job",9,IF(OR('Entry Tab'!W435="Do not want",'Entry Tab'!W435="Other (provide reason here)"),12,10))))))</f>
        <v/>
      </c>
      <c r="K434" s="42" t="str">
        <f>IF(TRIM('Entry Tab'!A435)="","",IF(B434&lt;&gt;"Subscriber","",IF(AND(B434="Subscriber",dental="No"),13,IF(TRIM('Entry Tab'!X435)&lt;&gt;"",IF('Entry Tab'!X435="Spousal Coverage",8,13),IF(Z434="","",Z434)))))</f>
        <v/>
      </c>
      <c r="L434" s="36" t="str">
        <f t="shared" si="66"/>
        <v/>
      </c>
      <c r="M434" s="36" t="str">
        <f>IF(B434&lt;&gt;"Subscriber","",IF(disability="No",0,IF(AND(B434="Subscriber",'Entry Tab'!AE435&lt;&gt;""),1,0)))</f>
        <v/>
      </c>
      <c r="N434" s="37" t="str">
        <f>IF(B434&lt;&gt;"Subscriber","",IF(AND(B434="Subscriber",otherLoc="No"),workZip,'Entry Tab'!P435))</f>
        <v/>
      </c>
      <c r="P434" s="36" t="str">
        <f t="shared" si="74"/>
        <v/>
      </c>
      <c r="Q434" s="36" t="str">
        <f>IF('Entry Tab'!A435="","",IF(TRIM('Entry Tab'!E435)="","Subscriber",IF(OR(TRIM('Entry Tab'!E435)="Wife",TRIM('Entry Tab'!E435)="Husband"),"Spouse","Child")))</f>
        <v/>
      </c>
      <c r="R434" s="44" t="str">
        <f>IF(B434="","",IF('Entry Tab'!W435&lt;&gt;"",0,IF(Q434="Subscriber",1,IF(Q434="Spouse",1,0.01))))</f>
        <v/>
      </c>
      <c r="S434" s="44" t="str">
        <f t="shared" si="67"/>
        <v/>
      </c>
      <c r="T434" s="44" t="str">
        <f t="shared" si="68"/>
        <v/>
      </c>
      <c r="U434" s="113"/>
      <c r="V434" s="36" t="str">
        <f t="shared" si="75"/>
        <v/>
      </c>
      <c r="W434" s="36" t="str">
        <f>IF('Entry Tab'!A435="","",IF('Entry Tab'!X435&lt;&gt;"","Waive",IF(TRIM('Entry Tab'!E435)="","Subscriber",IF(OR(TRIM('Entry Tab'!E435)="Wife",TRIM('Entry Tab'!E435)="Husband"),"Spouse","Child"))))</f>
        <v/>
      </c>
      <c r="X434" s="44" t="str">
        <f t="shared" si="69"/>
        <v/>
      </c>
      <c r="Y434" s="44" t="str">
        <f t="shared" si="70"/>
        <v/>
      </c>
      <c r="Z434" s="44" t="str">
        <f t="shared" si="71"/>
        <v/>
      </c>
      <c r="AB434" s="36" t="str">
        <f t="shared" si="76"/>
        <v/>
      </c>
      <c r="AC434" s="36" t="str">
        <f>IF('Entry Tab'!A435="","",IF(TRIM('Entry Tab'!E435)="","Subscriber",IF(OR(TRIM('Entry Tab'!E435)="Wife",TRIM('Entry Tab'!E435)="Husband"),"Spouse","Child")))</f>
        <v/>
      </c>
      <c r="AD434" s="44" t="str">
        <f>IF(B434="","",IF('Entry Tab'!AC435="",0,1))</f>
        <v/>
      </c>
      <c r="AE434" s="44" t="str">
        <f t="shared" si="72"/>
        <v/>
      </c>
      <c r="AF434" s="44" t="str">
        <f>IF(AE434="","",IF(AC434&lt;&gt;"Subscriber","",IF('Entry Tab'!AC435="","0",AE434)))</f>
        <v/>
      </c>
    </row>
    <row r="435" spans="1:32" x14ac:dyDescent="0.2">
      <c r="A435" s="36" t="str">
        <f t="shared" si="73"/>
        <v/>
      </c>
      <c r="B435" s="36" t="str">
        <f>IF('Entry Tab'!A436="","",IF(TRIM('Entry Tab'!E436)="","Subscriber",IF(OR(TRIM('Entry Tab'!E436)="Wife",TRIM('Entry Tab'!E436)="Husband"),"Spouse","Child")))</f>
        <v/>
      </c>
      <c r="C435" s="85" t="str">
        <f>IF(TRIM('Entry Tab'!A436)="","",TRIM('Entry Tab'!A436))</f>
        <v/>
      </c>
      <c r="D435" s="85" t="str">
        <f>IF(TRIM('Entry Tab'!A436)="","",TRIM('Entry Tab'!B436))</f>
        <v/>
      </c>
      <c r="E435" s="69" t="str">
        <f>IF(B435="Subscriber",'Entry Tab'!L436,"")</f>
        <v/>
      </c>
      <c r="F435" s="86" t="str">
        <f>IF('Entry Tab'!F436="","",'Entry Tab'!F436)</f>
        <v/>
      </c>
      <c r="G435" s="85" t="str">
        <f>IF(TRIM('Entry Tab'!G436)="","",TRIM('Entry Tab'!G436))</f>
        <v/>
      </c>
      <c r="H435" s="36" t="str">
        <f>IF(TRIM('Entry Tab'!A436)="","",IF(B435&lt;&gt;"Subscriber","",IF(AND(B435="Subscriber",OR(TRIM('Entry Tab'!AO436)&lt;&gt;"",TRIM('Entry Tab'!AN436)&lt;&gt;"",TRIM('Entry Tab'!AP436)&lt;&gt;"")),$AP$1,"0")))</f>
        <v/>
      </c>
      <c r="I435" s="71" t="str">
        <f>IF(TRIM('Entry Tab'!A436)="","","N")</f>
        <v/>
      </c>
      <c r="J435" s="42" t="str">
        <f>IF(B435&lt;&gt;"Subscriber","",IF('Entry Tab'!W436="",'QRS Subscriber Census Converter'!T435,IF('Entry Tab'!W436="Spousal Coverage",8,IF('Entry Tab'!W436="Medicare",11,IF('Entry Tab'!W436="Health coverage through another job",9,IF(OR('Entry Tab'!W436="Do not want",'Entry Tab'!W436="Other (provide reason here)"),12,10))))))</f>
        <v/>
      </c>
      <c r="K435" s="42" t="str">
        <f>IF(TRIM('Entry Tab'!A436)="","",IF(B435&lt;&gt;"Subscriber","",IF(AND(B435="Subscriber",dental="No"),13,IF(TRIM('Entry Tab'!X436)&lt;&gt;"",IF('Entry Tab'!X436="Spousal Coverage",8,13),IF(Z435="","",Z435)))))</f>
        <v/>
      </c>
      <c r="L435" s="36" t="str">
        <f t="shared" si="66"/>
        <v/>
      </c>
      <c r="M435" s="36" t="str">
        <f>IF(B435&lt;&gt;"Subscriber","",IF(disability="No",0,IF(AND(B435="Subscriber",'Entry Tab'!AE436&lt;&gt;""),1,0)))</f>
        <v/>
      </c>
      <c r="N435" s="37" t="str">
        <f>IF(B435&lt;&gt;"Subscriber","",IF(AND(B435="Subscriber",otherLoc="No"),workZip,'Entry Tab'!P436))</f>
        <v/>
      </c>
      <c r="P435" s="36" t="str">
        <f t="shared" si="74"/>
        <v/>
      </c>
      <c r="Q435" s="36" t="str">
        <f>IF('Entry Tab'!A436="","",IF(TRIM('Entry Tab'!E436)="","Subscriber",IF(OR(TRIM('Entry Tab'!E436)="Wife",TRIM('Entry Tab'!E436)="Husband"),"Spouse","Child")))</f>
        <v/>
      </c>
      <c r="R435" s="44" t="str">
        <f>IF(B435="","",IF('Entry Tab'!W436&lt;&gt;"",0,IF(Q435="Subscriber",1,IF(Q435="Spouse",1,0.01))))</f>
        <v/>
      </c>
      <c r="S435" s="44" t="str">
        <f t="shared" si="67"/>
        <v/>
      </c>
      <c r="T435" s="44" t="str">
        <f t="shared" si="68"/>
        <v/>
      </c>
      <c r="U435" s="113"/>
      <c r="V435" s="36" t="str">
        <f t="shared" si="75"/>
        <v/>
      </c>
      <c r="W435" s="36" t="str">
        <f>IF('Entry Tab'!A436="","",IF('Entry Tab'!X436&lt;&gt;"","Waive",IF(TRIM('Entry Tab'!E436)="","Subscriber",IF(OR(TRIM('Entry Tab'!E436)="Wife",TRIM('Entry Tab'!E436)="Husband"),"Spouse","Child"))))</f>
        <v/>
      </c>
      <c r="X435" s="44" t="str">
        <f t="shared" si="69"/>
        <v/>
      </c>
      <c r="Y435" s="44" t="str">
        <f t="shared" si="70"/>
        <v/>
      </c>
      <c r="Z435" s="44" t="str">
        <f t="shared" si="71"/>
        <v/>
      </c>
      <c r="AB435" s="36" t="str">
        <f t="shared" si="76"/>
        <v/>
      </c>
      <c r="AC435" s="36" t="str">
        <f>IF('Entry Tab'!A436="","",IF(TRIM('Entry Tab'!E436)="","Subscriber",IF(OR(TRIM('Entry Tab'!E436)="Wife",TRIM('Entry Tab'!E436)="Husband"),"Spouse","Child")))</f>
        <v/>
      </c>
      <c r="AD435" s="44" t="str">
        <f>IF(B435="","",IF('Entry Tab'!AC436="",0,1))</f>
        <v/>
      </c>
      <c r="AE435" s="44" t="str">
        <f t="shared" si="72"/>
        <v/>
      </c>
      <c r="AF435" s="44" t="str">
        <f>IF(AE435="","",IF(AC435&lt;&gt;"Subscriber","",IF('Entry Tab'!AC436="","0",AE435)))</f>
        <v/>
      </c>
    </row>
    <row r="436" spans="1:32" x14ac:dyDescent="0.2">
      <c r="A436" s="36" t="str">
        <f t="shared" si="73"/>
        <v/>
      </c>
      <c r="B436" s="36" t="str">
        <f>IF('Entry Tab'!A437="","",IF(TRIM('Entry Tab'!E437)="","Subscriber",IF(OR(TRIM('Entry Tab'!E437)="Wife",TRIM('Entry Tab'!E437)="Husband"),"Spouse","Child")))</f>
        <v/>
      </c>
      <c r="C436" s="85" t="str">
        <f>IF(TRIM('Entry Tab'!A437)="","",TRIM('Entry Tab'!A437))</f>
        <v/>
      </c>
      <c r="D436" s="85" t="str">
        <f>IF(TRIM('Entry Tab'!A437)="","",TRIM('Entry Tab'!B437))</f>
        <v/>
      </c>
      <c r="E436" s="69" t="str">
        <f>IF(B436="Subscriber",'Entry Tab'!L437,"")</f>
        <v/>
      </c>
      <c r="F436" s="86" t="str">
        <f>IF('Entry Tab'!F437="","",'Entry Tab'!F437)</f>
        <v/>
      </c>
      <c r="G436" s="85" t="str">
        <f>IF(TRIM('Entry Tab'!G437)="","",TRIM('Entry Tab'!G437))</f>
        <v/>
      </c>
      <c r="H436" s="36" t="str">
        <f>IF(TRIM('Entry Tab'!A437)="","",IF(B436&lt;&gt;"Subscriber","",IF(AND(B436="Subscriber",OR(TRIM('Entry Tab'!AO437)&lt;&gt;"",TRIM('Entry Tab'!AN437)&lt;&gt;"",TRIM('Entry Tab'!AP437)&lt;&gt;"")),$AP$1,"0")))</f>
        <v/>
      </c>
      <c r="I436" s="71" t="str">
        <f>IF(TRIM('Entry Tab'!A437)="","","N")</f>
        <v/>
      </c>
      <c r="J436" s="42" t="str">
        <f>IF(B436&lt;&gt;"Subscriber","",IF('Entry Tab'!W437="",'QRS Subscriber Census Converter'!T436,IF('Entry Tab'!W437="Spousal Coverage",8,IF('Entry Tab'!W437="Medicare",11,IF('Entry Tab'!W437="Health coverage through another job",9,IF(OR('Entry Tab'!W437="Do not want",'Entry Tab'!W437="Other (provide reason here)"),12,10))))))</f>
        <v/>
      </c>
      <c r="K436" s="42" t="str">
        <f>IF(TRIM('Entry Tab'!A437)="","",IF(B436&lt;&gt;"Subscriber","",IF(AND(B436="Subscriber",dental="No"),13,IF(TRIM('Entry Tab'!X437)&lt;&gt;"",IF('Entry Tab'!X437="Spousal Coverage",8,13),IF(Z436="","",Z436)))))</f>
        <v/>
      </c>
      <c r="L436" s="36" t="str">
        <f t="shared" si="66"/>
        <v/>
      </c>
      <c r="M436" s="36" t="str">
        <f>IF(B436&lt;&gt;"Subscriber","",IF(disability="No",0,IF(AND(B436="Subscriber",'Entry Tab'!AE437&lt;&gt;""),1,0)))</f>
        <v/>
      </c>
      <c r="N436" s="37" t="str">
        <f>IF(B436&lt;&gt;"Subscriber","",IF(AND(B436="Subscriber",otherLoc="No"),workZip,'Entry Tab'!P437))</f>
        <v/>
      </c>
      <c r="P436" s="36" t="str">
        <f t="shared" si="74"/>
        <v/>
      </c>
      <c r="Q436" s="36" t="str">
        <f>IF('Entry Tab'!A437="","",IF(TRIM('Entry Tab'!E437)="","Subscriber",IF(OR(TRIM('Entry Tab'!E437)="Wife",TRIM('Entry Tab'!E437)="Husband"),"Spouse","Child")))</f>
        <v/>
      </c>
      <c r="R436" s="44" t="str">
        <f>IF(B436="","",IF('Entry Tab'!W437&lt;&gt;"",0,IF(Q436="Subscriber",1,IF(Q436="Spouse",1,0.01))))</f>
        <v/>
      </c>
      <c r="S436" s="44" t="str">
        <f t="shared" si="67"/>
        <v/>
      </c>
      <c r="T436" s="44" t="str">
        <f t="shared" si="68"/>
        <v/>
      </c>
      <c r="U436" s="113"/>
      <c r="V436" s="36" t="str">
        <f t="shared" si="75"/>
        <v/>
      </c>
      <c r="W436" s="36" t="str">
        <f>IF('Entry Tab'!A437="","",IF('Entry Tab'!X437&lt;&gt;"","Waive",IF(TRIM('Entry Tab'!E437)="","Subscriber",IF(OR(TRIM('Entry Tab'!E437)="Wife",TRIM('Entry Tab'!E437)="Husband"),"Spouse","Child"))))</f>
        <v/>
      </c>
      <c r="X436" s="44" t="str">
        <f t="shared" si="69"/>
        <v/>
      </c>
      <c r="Y436" s="44" t="str">
        <f t="shared" si="70"/>
        <v/>
      </c>
      <c r="Z436" s="44" t="str">
        <f t="shared" si="71"/>
        <v/>
      </c>
      <c r="AB436" s="36" t="str">
        <f t="shared" si="76"/>
        <v/>
      </c>
      <c r="AC436" s="36" t="str">
        <f>IF('Entry Tab'!A437="","",IF(TRIM('Entry Tab'!E437)="","Subscriber",IF(OR(TRIM('Entry Tab'!E437)="Wife",TRIM('Entry Tab'!E437)="Husband"),"Spouse","Child")))</f>
        <v/>
      </c>
      <c r="AD436" s="44" t="str">
        <f>IF(B436="","",IF('Entry Tab'!AC437="",0,1))</f>
        <v/>
      </c>
      <c r="AE436" s="44" t="str">
        <f t="shared" si="72"/>
        <v/>
      </c>
      <c r="AF436" s="44" t="str">
        <f>IF(AE436="","",IF(AC436&lt;&gt;"Subscriber","",IF('Entry Tab'!AC437="","0",AE436)))</f>
        <v/>
      </c>
    </row>
    <row r="437" spans="1:32" x14ac:dyDescent="0.2">
      <c r="A437" s="36" t="str">
        <f t="shared" si="73"/>
        <v/>
      </c>
      <c r="B437" s="36" t="str">
        <f>IF('Entry Tab'!A438="","",IF(TRIM('Entry Tab'!E438)="","Subscriber",IF(OR(TRIM('Entry Tab'!E438)="Wife",TRIM('Entry Tab'!E438)="Husband"),"Spouse","Child")))</f>
        <v/>
      </c>
      <c r="C437" s="85" t="str">
        <f>IF(TRIM('Entry Tab'!A438)="","",TRIM('Entry Tab'!A438))</f>
        <v/>
      </c>
      <c r="D437" s="85" t="str">
        <f>IF(TRIM('Entry Tab'!A438)="","",TRIM('Entry Tab'!B438))</f>
        <v/>
      </c>
      <c r="E437" s="69" t="str">
        <f>IF(B437="Subscriber",'Entry Tab'!L438,"")</f>
        <v/>
      </c>
      <c r="F437" s="86" t="str">
        <f>IF('Entry Tab'!F438="","",'Entry Tab'!F438)</f>
        <v/>
      </c>
      <c r="G437" s="85" t="str">
        <f>IF(TRIM('Entry Tab'!G438)="","",TRIM('Entry Tab'!G438))</f>
        <v/>
      </c>
      <c r="H437" s="36" t="str">
        <f>IF(TRIM('Entry Tab'!A438)="","",IF(B437&lt;&gt;"Subscriber","",IF(AND(B437="Subscriber",OR(TRIM('Entry Tab'!AO438)&lt;&gt;"",TRIM('Entry Tab'!AN438)&lt;&gt;"",TRIM('Entry Tab'!AP438)&lt;&gt;"")),$AP$1,"0")))</f>
        <v/>
      </c>
      <c r="I437" s="71" t="str">
        <f>IF(TRIM('Entry Tab'!A438)="","","N")</f>
        <v/>
      </c>
      <c r="J437" s="42" t="str">
        <f>IF(B437&lt;&gt;"Subscriber","",IF('Entry Tab'!W438="",'QRS Subscriber Census Converter'!T437,IF('Entry Tab'!W438="Spousal Coverage",8,IF('Entry Tab'!W438="Medicare",11,IF('Entry Tab'!W438="Health coverage through another job",9,IF(OR('Entry Tab'!W438="Do not want",'Entry Tab'!W438="Other (provide reason here)"),12,10))))))</f>
        <v/>
      </c>
      <c r="K437" s="42" t="str">
        <f>IF(TRIM('Entry Tab'!A438)="","",IF(B437&lt;&gt;"Subscriber","",IF(AND(B437="Subscriber",dental="No"),13,IF(TRIM('Entry Tab'!X438)&lt;&gt;"",IF('Entry Tab'!X438="Spousal Coverage",8,13),IF(Z437="","",Z437)))))</f>
        <v/>
      </c>
      <c r="L437" s="36" t="str">
        <f t="shared" si="66"/>
        <v/>
      </c>
      <c r="M437" s="36" t="str">
        <f>IF(B437&lt;&gt;"Subscriber","",IF(disability="No",0,IF(AND(B437="Subscriber",'Entry Tab'!AE438&lt;&gt;""),1,0)))</f>
        <v/>
      </c>
      <c r="N437" s="37" t="str">
        <f>IF(B437&lt;&gt;"Subscriber","",IF(AND(B437="Subscriber",otherLoc="No"),workZip,'Entry Tab'!P438))</f>
        <v/>
      </c>
      <c r="P437" s="36" t="str">
        <f t="shared" si="74"/>
        <v/>
      </c>
      <c r="Q437" s="36" t="str">
        <f>IF('Entry Tab'!A438="","",IF(TRIM('Entry Tab'!E438)="","Subscriber",IF(OR(TRIM('Entry Tab'!E438)="Wife",TRIM('Entry Tab'!E438)="Husband"),"Spouse","Child")))</f>
        <v/>
      </c>
      <c r="R437" s="44" t="str">
        <f>IF(B437="","",IF('Entry Tab'!W438&lt;&gt;"",0,IF(Q437="Subscriber",1,IF(Q437="Spouse",1,0.01))))</f>
        <v/>
      </c>
      <c r="S437" s="44" t="str">
        <f t="shared" si="67"/>
        <v/>
      </c>
      <c r="T437" s="44" t="str">
        <f t="shared" si="68"/>
        <v/>
      </c>
      <c r="U437" s="113"/>
      <c r="V437" s="36" t="str">
        <f t="shared" si="75"/>
        <v/>
      </c>
      <c r="W437" s="36" t="str">
        <f>IF('Entry Tab'!A438="","",IF('Entry Tab'!X438&lt;&gt;"","Waive",IF(TRIM('Entry Tab'!E438)="","Subscriber",IF(OR(TRIM('Entry Tab'!E438)="Wife",TRIM('Entry Tab'!E438)="Husband"),"Spouse","Child"))))</f>
        <v/>
      </c>
      <c r="X437" s="44" t="str">
        <f t="shared" si="69"/>
        <v/>
      </c>
      <c r="Y437" s="44" t="str">
        <f t="shared" si="70"/>
        <v/>
      </c>
      <c r="Z437" s="44" t="str">
        <f t="shared" si="71"/>
        <v/>
      </c>
      <c r="AB437" s="36" t="str">
        <f t="shared" si="76"/>
        <v/>
      </c>
      <c r="AC437" s="36" t="str">
        <f>IF('Entry Tab'!A438="","",IF(TRIM('Entry Tab'!E438)="","Subscriber",IF(OR(TRIM('Entry Tab'!E438)="Wife",TRIM('Entry Tab'!E438)="Husband"),"Spouse","Child")))</f>
        <v/>
      </c>
      <c r="AD437" s="44" t="str">
        <f>IF(B437="","",IF('Entry Tab'!AC438="",0,1))</f>
        <v/>
      </c>
      <c r="AE437" s="44" t="str">
        <f t="shared" si="72"/>
        <v/>
      </c>
      <c r="AF437" s="44" t="str">
        <f>IF(AE437="","",IF(AC437&lt;&gt;"Subscriber","",IF('Entry Tab'!AC438="","0",AE437)))</f>
        <v/>
      </c>
    </row>
    <row r="438" spans="1:32" x14ac:dyDescent="0.2">
      <c r="A438" s="36" t="str">
        <f t="shared" si="73"/>
        <v/>
      </c>
      <c r="B438" s="36" t="str">
        <f>IF('Entry Tab'!A439="","",IF(TRIM('Entry Tab'!E439)="","Subscriber",IF(OR(TRIM('Entry Tab'!E439)="Wife",TRIM('Entry Tab'!E439)="Husband"),"Spouse","Child")))</f>
        <v/>
      </c>
      <c r="C438" s="85" t="str">
        <f>IF(TRIM('Entry Tab'!A439)="","",TRIM('Entry Tab'!A439))</f>
        <v/>
      </c>
      <c r="D438" s="85" t="str">
        <f>IF(TRIM('Entry Tab'!A439)="","",TRIM('Entry Tab'!B439))</f>
        <v/>
      </c>
      <c r="E438" s="69" t="str">
        <f>IF(B438="Subscriber",'Entry Tab'!L439,"")</f>
        <v/>
      </c>
      <c r="F438" s="86" t="str">
        <f>IF('Entry Tab'!F439="","",'Entry Tab'!F439)</f>
        <v/>
      </c>
      <c r="G438" s="85" t="str">
        <f>IF(TRIM('Entry Tab'!G439)="","",TRIM('Entry Tab'!G439))</f>
        <v/>
      </c>
      <c r="H438" s="36" t="str">
        <f>IF(TRIM('Entry Tab'!A439)="","",IF(B438&lt;&gt;"Subscriber","",IF(AND(B438="Subscriber",OR(TRIM('Entry Tab'!AO439)&lt;&gt;"",TRIM('Entry Tab'!AN439)&lt;&gt;"",TRIM('Entry Tab'!AP439)&lt;&gt;"")),$AP$1,"0")))</f>
        <v/>
      </c>
      <c r="I438" s="71" t="str">
        <f>IF(TRIM('Entry Tab'!A439)="","","N")</f>
        <v/>
      </c>
      <c r="J438" s="42" t="str">
        <f>IF(B438&lt;&gt;"Subscriber","",IF('Entry Tab'!W439="",'QRS Subscriber Census Converter'!T438,IF('Entry Tab'!W439="Spousal Coverage",8,IF('Entry Tab'!W439="Medicare",11,IF('Entry Tab'!W439="Health coverage through another job",9,IF(OR('Entry Tab'!W439="Do not want",'Entry Tab'!W439="Other (provide reason here)"),12,10))))))</f>
        <v/>
      </c>
      <c r="K438" s="42" t="str">
        <f>IF(TRIM('Entry Tab'!A439)="","",IF(B438&lt;&gt;"Subscriber","",IF(AND(B438="Subscriber",dental="No"),13,IF(TRIM('Entry Tab'!X439)&lt;&gt;"",IF('Entry Tab'!X439="Spousal Coverage",8,13),IF(Z438="","",Z438)))))</f>
        <v/>
      </c>
      <c r="L438" s="36" t="str">
        <f t="shared" si="66"/>
        <v/>
      </c>
      <c r="M438" s="36" t="str">
        <f>IF(B438&lt;&gt;"Subscriber","",IF(disability="No",0,IF(AND(B438="Subscriber",'Entry Tab'!AE439&lt;&gt;""),1,0)))</f>
        <v/>
      </c>
      <c r="N438" s="37" t="str">
        <f>IF(B438&lt;&gt;"Subscriber","",IF(AND(B438="Subscriber",otherLoc="No"),workZip,'Entry Tab'!P439))</f>
        <v/>
      </c>
      <c r="P438" s="36" t="str">
        <f t="shared" si="74"/>
        <v/>
      </c>
      <c r="Q438" s="36" t="str">
        <f>IF('Entry Tab'!A439="","",IF(TRIM('Entry Tab'!E439)="","Subscriber",IF(OR(TRIM('Entry Tab'!E439)="Wife",TRIM('Entry Tab'!E439)="Husband"),"Spouse","Child")))</f>
        <v/>
      </c>
      <c r="R438" s="44" t="str">
        <f>IF(B438="","",IF('Entry Tab'!W439&lt;&gt;"",0,IF(Q438="Subscriber",1,IF(Q438="Spouse",1,0.01))))</f>
        <v/>
      </c>
      <c r="S438" s="44" t="str">
        <f t="shared" si="67"/>
        <v/>
      </c>
      <c r="T438" s="44" t="str">
        <f t="shared" si="68"/>
        <v/>
      </c>
      <c r="U438" s="113"/>
      <c r="V438" s="36" t="str">
        <f t="shared" si="75"/>
        <v/>
      </c>
      <c r="W438" s="36" t="str">
        <f>IF('Entry Tab'!A439="","",IF('Entry Tab'!X439&lt;&gt;"","Waive",IF(TRIM('Entry Tab'!E439)="","Subscriber",IF(OR(TRIM('Entry Tab'!E439)="Wife",TRIM('Entry Tab'!E439)="Husband"),"Spouse","Child"))))</f>
        <v/>
      </c>
      <c r="X438" s="44" t="str">
        <f t="shared" si="69"/>
        <v/>
      </c>
      <c r="Y438" s="44" t="str">
        <f t="shared" si="70"/>
        <v/>
      </c>
      <c r="Z438" s="44" t="str">
        <f t="shared" si="71"/>
        <v/>
      </c>
      <c r="AB438" s="36" t="str">
        <f t="shared" si="76"/>
        <v/>
      </c>
      <c r="AC438" s="36" t="str">
        <f>IF('Entry Tab'!A439="","",IF(TRIM('Entry Tab'!E439)="","Subscriber",IF(OR(TRIM('Entry Tab'!E439)="Wife",TRIM('Entry Tab'!E439)="Husband"),"Spouse","Child")))</f>
        <v/>
      </c>
      <c r="AD438" s="44" t="str">
        <f>IF(B438="","",IF('Entry Tab'!AC439="",0,1))</f>
        <v/>
      </c>
      <c r="AE438" s="44" t="str">
        <f t="shared" si="72"/>
        <v/>
      </c>
      <c r="AF438" s="44" t="str">
        <f>IF(AE438="","",IF(AC438&lt;&gt;"Subscriber","",IF('Entry Tab'!AC439="","0",AE438)))</f>
        <v/>
      </c>
    </row>
    <row r="439" spans="1:32" x14ac:dyDescent="0.2">
      <c r="A439" s="36" t="str">
        <f t="shared" si="73"/>
        <v/>
      </c>
      <c r="B439" s="36" t="str">
        <f>IF('Entry Tab'!A440="","",IF(TRIM('Entry Tab'!E440)="","Subscriber",IF(OR(TRIM('Entry Tab'!E440)="Wife",TRIM('Entry Tab'!E440)="Husband"),"Spouse","Child")))</f>
        <v/>
      </c>
      <c r="C439" s="85" t="str">
        <f>IF(TRIM('Entry Tab'!A440)="","",TRIM('Entry Tab'!A440))</f>
        <v/>
      </c>
      <c r="D439" s="85" t="str">
        <f>IF(TRIM('Entry Tab'!A440)="","",TRIM('Entry Tab'!B440))</f>
        <v/>
      </c>
      <c r="E439" s="69" t="str">
        <f>IF(B439="Subscriber",'Entry Tab'!L440,"")</f>
        <v/>
      </c>
      <c r="F439" s="86" t="str">
        <f>IF('Entry Tab'!F440="","",'Entry Tab'!F440)</f>
        <v/>
      </c>
      <c r="G439" s="85" t="str">
        <f>IF(TRIM('Entry Tab'!G440)="","",TRIM('Entry Tab'!G440))</f>
        <v/>
      </c>
      <c r="H439" s="36" t="str">
        <f>IF(TRIM('Entry Tab'!A440)="","",IF(B439&lt;&gt;"Subscriber","",IF(AND(B439="Subscriber",OR(TRIM('Entry Tab'!AO440)&lt;&gt;"",TRIM('Entry Tab'!AN440)&lt;&gt;"",TRIM('Entry Tab'!AP440)&lt;&gt;"")),$AP$1,"0")))</f>
        <v/>
      </c>
      <c r="I439" s="71" t="str">
        <f>IF(TRIM('Entry Tab'!A440)="","","N")</f>
        <v/>
      </c>
      <c r="J439" s="42" t="str">
        <f>IF(B439&lt;&gt;"Subscriber","",IF('Entry Tab'!W440="",'QRS Subscriber Census Converter'!T439,IF('Entry Tab'!W440="Spousal Coverage",8,IF('Entry Tab'!W440="Medicare",11,IF('Entry Tab'!W440="Health coverage through another job",9,IF(OR('Entry Tab'!W440="Do not want",'Entry Tab'!W440="Other (provide reason here)"),12,10))))))</f>
        <v/>
      </c>
      <c r="K439" s="42" t="str">
        <f>IF(TRIM('Entry Tab'!A440)="","",IF(B439&lt;&gt;"Subscriber","",IF(AND(B439="Subscriber",dental="No"),13,IF(TRIM('Entry Tab'!X440)&lt;&gt;"",IF('Entry Tab'!X440="Spousal Coverage",8,13),IF(Z439="","",Z439)))))</f>
        <v/>
      </c>
      <c r="L439" s="36" t="str">
        <f t="shared" si="66"/>
        <v/>
      </c>
      <c r="M439" s="36" t="str">
        <f>IF(B439&lt;&gt;"Subscriber","",IF(disability="No",0,IF(AND(B439="Subscriber",'Entry Tab'!AE440&lt;&gt;""),1,0)))</f>
        <v/>
      </c>
      <c r="N439" s="37" t="str">
        <f>IF(B439&lt;&gt;"Subscriber","",IF(AND(B439="Subscriber",otherLoc="No"),workZip,'Entry Tab'!P440))</f>
        <v/>
      </c>
      <c r="P439" s="36" t="str">
        <f t="shared" si="74"/>
        <v/>
      </c>
      <c r="Q439" s="36" t="str">
        <f>IF('Entry Tab'!A440="","",IF(TRIM('Entry Tab'!E440)="","Subscriber",IF(OR(TRIM('Entry Tab'!E440)="Wife",TRIM('Entry Tab'!E440)="Husband"),"Spouse","Child")))</f>
        <v/>
      </c>
      <c r="R439" s="44" t="str">
        <f>IF(B439="","",IF('Entry Tab'!W440&lt;&gt;"",0,IF(Q439="Subscriber",1,IF(Q439="Spouse",1,0.01))))</f>
        <v/>
      </c>
      <c r="S439" s="44" t="str">
        <f t="shared" si="67"/>
        <v/>
      </c>
      <c r="T439" s="44" t="str">
        <f t="shared" si="68"/>
        <v/>
      </c>
      <c r="U439" s="113"/>
      <c r="V439" s="36" t="str">
        <f t="shared" si="75"/>
        <v/>
      </c>
      <c r="W439" s="36" t="str">
        <f>IF('Entry Tab'!A440="","",IF('Entry Tab'!X440&lt;&gt;"","Waive",IF(TRIM('Entry Tab'!E440)="","Subscriber",IF(OR(TRIM('Entry Tab'!E440)="Wife",TRIM('Entry Tab'!E440)="Husband"),"Spouse","Child"))))</f>
        <v/>
      </c>
      <c r="X439" s="44" t="str">
        <f t="shared" si="69"/>
        <v/>
      </c>
      <c r="Y439" s="44" t="str">
        <f t="shared" si="70"/>
        <v/>
      </c>
      <c r="Z439" s="44" t="str">
        <f t="shared" si="71"/>
        <v/>
      </c>
      <c r="AB439" s="36" t="str">
        <f t="shared" si="76"/>
        <v/>
      </c>
      <c r="AC439" s="36" t="str">
        <f>IF('Entry Tab'!A440="","",IF(TRIM('Entry Tab'!E440)="","Subscriber",IF(OR(TRIM('Entry Tab'!E440)="Wife",TRIM('Entry Tab'!E440)="Husband"),"Spouse","Child")))</f>
        <v/>
      </c>
      <c r="AD439" s="44" t="str">
        <f>IF(B439="","",IF('Entry Tab'!AC440="",0,1))</f>
        <v/>
      </c>
      <c r="AE439" s="44" t="str">
        <f t="shared" si="72"/>
        <v/>
      </c>
      <c r="AF439" s="44" t="str">
        <f>IF(AE439="","",IF(AC439&lt;&gt;"Subscriber","",IF('Entry Tab'!AC440="","0",AE439)))</f>
        <v/>
      </c>
    </row>
    <row r="440" spans="1:32" x14ac:dyDescent="0.2">
      <c r="A440" s="36" t="str">
        <f t="shared" si="73"/>
        <v/>
      </c>
      <c r="B440" s="36" t="str">
        <f>IF('Entry Tab'!A441="","",IF(TRIM('Entry Tab'!E441)="","Subscriber",IF(OR(TRIM('Entry Tab'!E441)="Wife",TRIM('Entry Tab'!E441)="Husband"),"Spouse","Child")))</f>
        <v/>
      </c>
      <c r="C440" s="85" t="str">
        <f>IF(TRIM('Entry Tab'!A441)="","",TRIM('Entry Tab'!A441))</f>
        <v/>
      </c>
      <c r="D440" s="85" t="str">
        <f>IF(TRIM('Entry Tab'!A441)="","",TRIM('Entry Tab'!B441))</f>
        <v/>
      </c>
      <c r="E440" s="69" t="str">
        <f>IF(B440="Subscriber",'Entry Tab'!L441,"")</f>
        <v/>
      </c>
      <c r="F440" s="86" t="str">
        <f>IF('Entry Tab'!F441="","",'Entry Tab'!F441)</f>
        <v/>
      </c>
      <c r="G440" s="85" t="str">
        <f>IF(TRIM('Entry Tab'!G441)="","",TRIM('Entry Tab'!G441))</f>
        <v/>
      </c>
      <c r="H440" s="36" t="str">
        <f>IF(TRIM('Entry Tab'!A441)="","",IF(B440&lt;&gt;"Subscriber","",IF(AND(B440="Subscriber",OR(TRIM('Entry Tab'!AO441)&lt;&gt;"",TRIM('Entry Tab'!AN441)&lt;&gt;"",TRIM('Entry Tab'!AP441)&lt;&gt;"")),$AP$1,"0")))</f>
        <v/>
      </c>
      <c r="I440" s="71" t="str">
        <f>IF(TRIM('Entry Tab'!A441)="","","N")</f>
        <v/>
      </c>
      <c r="J440" s="42" t="str">
        <f>IF(B440&lt;&gt;"Subscriber","",IF('Entry Tab'!W441="",'QRS Subscriber Census Converter'!T440,IF('Entry Tab'!W441="Spousal Coverage",8,IF('Entry Tab'!W441="Medicare",11,IF('Entry Tab'!W441="Health coverage through another job",9,IF(OR('Entry Tab'!W441="Do not want",'Entry Tab'!W441="Other (provide reason here)"),12,10))))))</f>
        <v/>
      </c>
      <c r="K440" s="42" t="str">
        <f>IF(TRIM('Entry Tab'!A441)="","",IF(B440&lt;&gt;"Subscriber","",IF(AND(B440="Subscriber",dental="No"),13,IF(TRIM('Entry Tab'!X441)&lt;&gt;"",IF('Entry Tab'!X441="Spousal Coverage",8,13),IF(Z440="","",Z440)))))</f>
        <v/>
      </c>
      <c r="L440" s="36" t="str">
        <f t="shared" si="66"/>
        <v/>
      </c>
      <c r="M440" s="36" t="str">
        <f>IF(B440&lt;&gt;"Subscriber","",IF(disability="No",0,IF(AND(B440="Subscriber",'Entry Tab'!AE441&lt;&gt;""),1,0)))</f>
        <v/>
      </c>
      <c r="N440" s="37" t="str">
        <f>IF(B440&lt;&gt;"Subscriber","",IF(AND(B440="Subscriber",otherLoc="No"),workZip,'Entry Tab'!P441))</f>
        <v/>
      </c>
      <c r="P440" s="36" t="str">
        <f t="shared" si="74"/>
        <v/>
      </c>
      <c r="Q440" s="36" t="str">
        <f>IF('Entry Tab'!A441="","",IF(TRIM('Entry Tab'!E441)="","Subscriber",IF(OR(TRIM('Entry Tab'!E441)="Wife",TRIM('Entry Tab'!E441)="Husband"),"Spouse","Child")))</f>
        <v/>
      </c>
      <c r="R440" s="44" t="str">
        <f>IF(B440="","",IF('Entry Tab'!W441&lt;&gt;"",0,IF(Q440="Subscriber",1,IF(Q440="Spouse",1,0.01))))</f>
        <v/>
      </c>
      <c r="S440" s="44" t="str">
        <f t="shared" si="67"/>
        <v/>
      </c>
      <c r="T440" s="44" t="str">
        <f t="shared" si="68"/>
        <v/>
      </c>
      <c r="U440" s="113"/>
      <c r="V440" s="36" t="str">
        <f t="shared" si="75"/>
        <v/>
      </c>
      <c r="W440" s="36" t="str">
        <f>IF('Entry Tab'!A441="","",IF('Entry Tab'!X441&lt;&gt;"","Waive",IF(TRIM('Entry Tab'!E441)="","Subscriber",IF(OR(TRIM('Entry Tab'!E441)="Wife",TRIM('Entry Tab'!E441)="Husband"),"Spouse","Child"))))</f>
        <v/>
      </c>
      <c r="X440" s="44" t="str">
        <f t="shared" si="69"/>
        <v/>
      </c>
      <c r="Y440" s="44" t="str">
        <f t="shared" si="70"/>
        <v/>
      </c>
      <c r="Z440" s="44" t="str">
        <f t="shared" si="71"/>
        <v/>
      </c>
      <c r="AB440" s="36" t="str">
        <f t="shared" si="76"/>
        <v/>
      </c>
      <c r="AC440" s="36" t="str">
        <f>IF('Entry Tab'!A441="","",IF(TRIM('Entry Tab'!E441)="","Subscriber",IF(OR(TRIM('Entry Tab'!E441)="Wife",TRIM('Entry Tab'!E441)="Husband"),"Spouse","Child")))</f>
        <v/>
      </c>
      <c r="AD440" s="44" t="str">
        <f>IF(B440="","",IF('Entry Tab'!AC441="",0,1))</f>
        <v/>
      </c>
      <c r="AE440" s="44" t="str">
        <f t="shared" si="72"/>
        <v/>
      </c>
      <c r="AF440" s="44" t="str">
        <f>IF(AE440="","",IF(AC440&lt;&gt;"Subscriber","",IF('Entry Tab'!AC441="","0",AE440)))</f>
        <v/>
      </c>
    </row>
    <row r="441" spans="1:32" x14ac:dyDescent="0.2">
      <c r="A441" s="36" t="str">
        <f t="shared" si="73"/>
        <v/>
      </c>
      <c r="B441" s="36" t="str">
        <f>IF('Entry Tab'!A442="","",IF(TRIM('Entry Tab'!E442)="","Subscriber",IF(OR(TRIM('Entry Tab'!E442)="Wife",TRIM('Entry Tab'!E442)="Husband"),"Spouse","Child")))</f>
        <v/>
      </c>
      <c r="C441" s="85" t="str">
        <f>IF(TRIM('Entry Tab'!A442)="","",TRIM('Entry Tab'!A442))</f>
        <v/>
      </c>
      <c r="D441" s="85" t="str">
        <f>IF(TRIM('Entry Tab'!A442)="","",TRIM('Entry Tab'!B442))</f>
        <v/>
      </c>
      <c r="E441" s="69" t="str">
        <f>IF(B441="Subscriber",'Entry Tab'!L442,"")</f>
        <v/>
      </c>
      <c r="F441" s="86" t="str">
        <f>IF('Entry Tab'!F442="","",'Entry Tab'!F442)</f>
        <v/>
      </c>
      <c r="G441" s="85" t="str">
        <f>IF(TRIM('Entry Tab'!G442)="","",TRIM('Entry Tab'!G442))</f>
        <v/>
      </c>
      <c r="H441" s="36" t="str">
        <f>IF(TRIM('Entry Tab'!A442)="","",IF(B441&lt;&gt;"Subscriber","",IF(AND(B441="Subscriber",OR(TRIM('Entry Tab'!AO442)&lt;&gt;"",TRIM('Entry Tab'!AN442)&lt;&gt;"",TRIM('Entry Tab'!AP442)&lt;&gt;"")),$AP$1,"0")))</f>
        <v/>
      </c>
      <c r="I441" s="71" t="str">
        <f>IF(TRIM('Entry Tab'!A442)="","","N")</f>
        <v/>
      </c>
      <c r="J441" s="42" t="str">
        <f>IF(B441&lt;&gt;"Subscriber","",IF('Entry Tab'!W442="",'QRS Subscriber Census Converter'!T441,IF('Entry Tab'!W442="Spousal Coverage",8,IF('Entry Tab'!W442="Medicare",11,IF('Entry Tab'!W442="Health coverage through another job",9,IF(OR('Entry Tab'!W442="Do not want",'Entry Tab'!W442="Other (provide reason here)"),12,10))))))</f>
        <v/>
      </c>
      <c r="K441" s="42" t="str">
        <f>IF(TRIM('Entry Tab'!A442)="","",IF(B441&lt;&gt;"Subscriber","",IF(AND(B441="Subscriber",dental="No"),13,IF(TRIM('Entry Tab'!X442)&lt;&gt;"",IF('Entry Tab'!X442="Spousal Coverage",8,13),IF(Z441="","",Z441)))))</f>
        <v/>
      </c>
      <c r="L441" s="36" t="str">
        <f t="shared" si="66"/>
        <v/>
      </c>
      <c r="M441" s="36" t="str">
        <f>IF(B441&lt;&gt;"Subscriber","",IF(disability="No",0,IF(AND(B441="Subscriber",'Entry Tab'!AE442&lt;&gt;""),1,0)))</f>
        <v/>
      </c>
      <c r="N441" s="37" t="str">
        <f>IF(B441&lt;&gt;"Subscriber","",IF(AND(B441="Subscriber",otherLoc="No"),workZip,'Entry Tab'!P442))</f>
        <v/>
      </c>
      <c r="P441" s="36" t="str">
        <f t="shared" si="74"/>
        <v/>
      </c>
      <c r="Q441" s="36" t="str">
        <f>IF('Entry Tab'!A442="","",IF(TRIM('Entry Tab'!E442)="","Subscriber",IF(OR(TRIM('Entry Tab'!E442)="Wife",TRIM('Entry Tab'!E442)="Husband"),"Spouse","Child")))</f>
        <v/>
      </c>
      <c r="R441" s="44" t="str">
        <f>IF(B441="","",IF('Entry Tab'!W442&lt;&gt;"",0,IF(Q441="Subscriber",1,IF(Q441="Spouse",1,0.01))))</f>
        <v/>
      </c>
      <c r="S441" s="44" t="str">
        <f t="shared" si="67"/>
        <v/>
      </c>
      <c r="T441" s="44" t="str">
        <f t="shared" si="68"/>
        <v/>
      </c>
      <c r="U441" s="113"/>
      <c r="V441" s="36" t="str">
        <f t="shared" si="75"/>
        <v/>
      </c>
      <c r="W441" s="36" t="str">
        <f>IF('Entry Tab'!A442="","",IF('Entry Tab'!X442&lt;&gt;"","Waive",IF(TRIM('Entry Tab'!E442)="","Subscriber",IF(OR(TRIM('Entry Tab'!E442)="Wife",TRIM('Entry Tab'!E442)="Husband"),"Spouse","Child"))))</f>
        <v/>
      </c>
      <c r="X441" s="44" t="str">
        <f t="shared" si="69"/>
        <v/>
      </c>
      <c r="Y441" s="44" t="str">
        <f t="shared" si="70"/>
        <v/>
      </c>
      <c r="Z441" s="44" t="str">
        <f t="shared" si="71"/>
        <v/>
      </c>
      <c r="AB441" s="36" t="str">
        <f t="shared" si="76"/>
        <v/>
      </c>
      <c r="AC441" s="36" t="str">
        <f>IF('Entry Tab'!A442="","",IF(TRIM('Entry Tab'!E442)="","Subscriber",IF(OR(TRIM('Entry Tab'!E442)="Wife",TRIM('Entry Tab'!E442)="Husband"),"Spouse","Child")))</f>
        <v/>
      </c>
      <c r="AD441" s="44" t="str">
        <f>IF(B441="","",IF('Entry Tab'!AC442="",0,1))</f>
        <v/>
      </c>
      <c r="AE441" s="44" t="str">
        <f t="shared" si="72"/>
        <v/>
      </c>
      <c r="AF441" s="44" t="str">
        <f>IF(AE441="","",IF(AC441&lt;&gt;"Subscriber","",IF('Entry Tab'!AC442="","0",AE441)))</f>
        <v/>
      </c>
    </row>
    <row r="442" spans="1:32" x14ac:dyDescent="0.2">
      <c r="A442" s="36" t="str">
        <f t="shared" si="73"/>
        <v/>
      </c>
      <c r="B442" s="36" t="str">
        <f>IF('Entry Tab'!A443="","",IF(TRIM('Entry Tab'!E443)="","Subscriber",IF(OR(TRIM('Entry Tab'!E443)="Wife",TRIM('Entry Tab'!E443)="Husband"),"Spouse","Child")))</f>
        <v/>
      </c>
      <c r="C442" s="85" t="str">
        <f>IF(TRIM('Entry Tab'!A443)="","",TRIM('Entry Tab'!A443))</f>
        <v/>
      </c>
      <c r="D442" s="85" t="str">
        <f>IF(TRIM('Entry Tab'!A443)="","",TRIM('Entry Tab'!B443))</f>
        <v/>
      </c>
      <c r="E442" s="69" t="str">
        <f>IF(B442="Subscriber",'Entry Tab'!L443,"")</f>
        <v/>
      </c>
      <c r="F442" s="86" t="str">
        <f>IF('Entry Tab'!F443="","",'Entry Tab'!F443)</f>
        <v/>
      </c>
      <c r="G442" s="85" t="str">
        <f>IF(TRIM('Entry Tab'!G443)="","",TRIM('Entry Tab'!G443))</f>
        <v/>
      </c>
      <c r="H442" s="36" t="str">
        <f>IF(TRIM('Entry Tab'!A443)="","",IF(B442&lt;&gt;"Subscriber","",IF(AND(B442="Subscriber",OR(TRIM('Entry Tab'!AO443)&lt;&gt;"",TRIM('Entry Tab'!AN443)&lt;&gt;"",TRIM('Entry Tab'!AP443)&lt;&gt;"")),$AP$1,"0")))</f>
        <v/>
      </c>
      <c r="I442" s="71" t="str">
        <f>IF(TRIM('Entry Tab'!A443)="","","N")</f>
        <v/>
      </c>
      <c r="J442" s="42" t="str">
        <f>IF(B442&lt;&gt;"Subscriber","",IF('Entry Tab'!W443="",'QRS Subscriber Census Converter'!T442,IF('Entry Tab'!W443="Spousal Coverage",8,IF('Entry Tab'!W443="Medicare",11,IF('Entry Tab'!W443="Health coverage through another job",9,IF(OR('Entry Tab'!W443="Do not want",'Entry Tab'!W443="Other (provide reason here)"),12,10))))))</f>
        <v/>
      </c>
      <c r="K442" s="42" t="str">
        <f>IF(TRIM('Entry Tab'!A443)="","",IF(B442&lt;&gt;"Subscriber","",IF(AND(B442="Subscriber",dental="No"),13,IF(TRIM('Entry Tab'!X443)&lt;&gt;"",IF('Entry Tab'!X443="Spousal Coverage",8,13),IF(Z442="","",Z442)))))</f>
        <v/>
      </c>
      <c r="L442" s="36" t="str">
        <f t="shared" si="66"/>
        <v/>
      </c>
      <c r="M442" s="36" t="str">
        <f>IF(B442&lt;&gt;"Subscriber","",IF(disability="No",0,IF(AND(B442="Subscriber",'Entry Tab'!AE443&lt;&gt;""),1,0)))</f>
        <v/>
      </c>
      <c r="N442" s="37" t="str">
        <f>IF(B442&lt;&gt;"Subscriber","",IF(AND(B442="Subscriber",otherLoc="No"),workZip,'Entry Tab'!P443))</f>
        <v/>
      </c>
      <c r="P442" s="36" t="str">
        <f t="shared" si="74"/>
        <v/>
      </c>
      <c r="Q442" s="36" t="str">
        <f>IF('Entry Tab'!A443="","",IF(TRIM('Entry Tab'!E443)="","Subscriber",IF(OR(TRIM('Entry Tab'!E443)="Wife",TRIM('Entry Tab'!E443)="Husband"),"Spouse","Child")))</f>
        <v/>
      </c>
      <c r="R442" s="44" t="str">
        <f>IF(B442="","",IF('Entry Tab'!W443&lt;&gt;"",0,IF(Q442="Subscriber",1,IF(Q442="Spouse",1,0.01))))</f>
        <v/>
      </c>
      <c r="S442" s="44" t="str">
        <f t="shared" si="67"/>
        <v/>
      </c>
      <c r="T442" s="44" t="str">
        <f t="shared" si="68"/>
        <v/>
      </c>
      <c r="U442" s="113"/>
      <c r="V442" s="36" t="str">
        <f t="shared" si="75"/>
        <v/>
      </c>
      <c r="W442" s="36" t="str">
        <f>IF('Entry Tab'!A443="","",IF('Entry Tab'!X443&lt;&gt;"","Waive",IF(TRIM('Entry Tab'!E443)="","Subscriber",IF(OR(TRIM('Entry Tab'!E443)="Wife",TRIM('Entry Tab'!E443)="Husband"),"Spouse","Child"))))</f>
        <v/>
      </c>
      <c r="X442" s="44" t="str">
        <f t="shared" si="69"/>
        <v/>
      </c>
      <c r="Y442" s="44" t="str">
        <f t="shared" si="70"/>
        <v/>
      </c>
      <c r="Z442" s="44" t="str">
        <f t="shared" si="71"/>
        <v/>
      </c>
      <c r="AB442" s="36" t="str">
        <f t="shared" si="76"/>
        <v/>
      </c>
      <c r="AC442" s="36" t="str">
        <f>IF('Entry Tab'!A443="","",IF(TRIM('Entry Tab'!E443)="","Subscriber",IF(OR(TRIM('Entry Tab'!E443)="Wife",TRIM('Entry Tab'!E443)="Husband"),"Spouse","Child")))</f>
        <v/>
      </c>
      <c r="AD442" s="44" t="str">
        <f>IF(B442="","",IF('Entry Tab'!AC443="",0,1))</f>
        <v/>
      </c>
      <c r="AE442" s="44" t="str">
        <f t="shared" si="72"/>
        <v/>
      </c>
      <c r="AF442" s="44" t="str">
        <f>IF(AE442="","",IF(AC442&lt;&gt;"Subscriber","",IF('Entry Tab'!AC443="","0",AE442)))</f>
        <v/>
      </c>
    </row>
    <row r="443" spans="1:32" x14ac:dyDescent="0.2">
      <c r="A443" s="36" t="str">
        <f t="shared" si="73"/>
        <v/>
      </c>
      <c r="B443" s="36" t="str">
        <f>IF('Entry Tab'!A444="","",IF(TRIM('Entry Tab'!E444)="","Subscriber",IF(OR(TRIM('Entry Tab'!E444)="Wife",TRIM('Entry Tab'!E444)="Husband"),"Spouse","Child")))</f>
        <v/>
      </c>
      <c r="C443" s="85" t="str">
        <f>IF(TRIM('Entry Tab'!A444)="","",TRIM('Entry Tab'!A444))</f>
        <v/>
      </c>
      <c r="D443" s="85" t="str">
        <f>IF(TRIM('Entry Tab'!A444)="","",TRIM('Entry Tab'!B444))</f>
        <v/>
      </c>
      <c r="E443" s="69" t="str">
        <f>IF(B443="Subscriber",'Entry Tab'!L444,"")</f>
        <v/>
      </c>
      <c r="F443" s="86" t="str">
        <f>IF('Entry Tab'!F444="","",'Entry Tab'!F444)</f>
        <v/>
      </c>
      <c r="G443" s="85" t="str">
        <f>IF(TRIM('Entry Tab'!G444)="","",TRIM('Entry Tab'!G444))</f>
        <v/>
      </c>
      <c r="H443" s="36" t="str">
        <f>IF(TRIM('Entry Tab'!A444)="","",IF(B443&lt;&gt;"Subscriber","",IF(AND(B443="Subscriber",OR(TRIM('Entry Tab'!AO444)&lt;&gt;"",TRIM('Entry Tab'!AN444)&lt;&gt;"",TRIM('Entry Tab'!AP444)&lt;&gt;"")),$AP$1,"0")))</f>
        <v/>
      </c>
      <c r="I443" s="71" t="str">
        <f>IF(TRIM('Entry Tab'!A444)="","","N")</f>
        <v/>
      </c>
      <c r="J443" s="42" t="str">
        <f>IF(B443&lt;&gt;"Subscriber","",IF('Entry Tab'!W444="",'QRS Subscriber Census Converter'!T443,IF('Entry Tab'!W444="Spousal Coverage",8,IF('Entry Tab'!W444="Medicare",11,IF('Entry Tab'!W444="Health coverage through another job",9,IF(OR('Entry Tab'!W444="Do not want",'Entry Tab'!W444="Other (provide reason here)"),12,10))))))</f>
        <v/>
      </c>
      <c r="K443" s="42" t="str">
        <f>IF(TRIM('Entry Tab'!A444)="","",IF(B443&lt;&gt;"Subscriber","",IF(AND(B443="Subscriber",dental="No"),13,IF(TRIM('Entry Tab'!X444)&lt;&gt;"",IF('Entry Tab'!X444="Spousal Coverage",8,13),IF(Z443="","",Z443)))))</f>
        <v/>
      </c>
      <c r="L443" s="36" t="str">
        <f t="shared" si="66"/>
        <v/>
      </c>
      <c r="M443" s="36" t="str">
        <f>IF(B443&lt;&gt;"Subscriber","",IF(disability="No",0,IF(AND(B443="Subscriber",'Entry Tab'!AE444&lt;&gt;""),1,0)))</f>
        <v/>
      </c>
      <c r="N443" s="37" t="str">
        <f>IF(B443&lt;&gt;"Subscriber","",IF(AND(B443="Subscriber",otherLoc="No"),workZip,'Entry Tab'!P444))</f>
        <v/>
      </c>
      <c r="P443" s="36" t="str">
        <f t="shared" si="74"/>
        <v/>
      </c>
      <c r="Q443" s="36" t="str">
        <f>IF('Entry Tab'!A444="","",IF(TRIM('Entry Tab'!E444)="","Subscriber",IF(OR(TRIM('Entry Tab'!E444)="Wife",TRIM('Entry Tab'!E444)="Husband"),"Spouse","Child")))</f>
        <v/>
      </c>
      <c r="R443" s="44" t="str">
        <f>IF(B443="","",IF('Entry Tab'!W444&lt;&gt;"",0,IF(Q443="Subscriber",1,IF(Q443="Spouse",1,0.01))))</f>
        <v/>
      </c>
      <c r="S443" s="44" t="str">
        <f t="shared" si="67"/>
        <v/>
      </c>
      <c r="T443" s="44" t="str">
        <f t="shared" si="68"/>
        <v/>
      </c>
      <c r="U443" s="113"/>
      <c r="V443" s="36" t="str">
        <f t="shared" si="75"/>
        <v/>
      </c>
      <c r="W443" s="36" t="str">
        <f>IF('Entry Tab'!A444="","",IF('Entry Tab'!X444&lt;&gt;"","Waive",IF(TRIM('Entry Tab'!E444)="","Subscriber",IF(OR(TRIM('Entry Tab'!E444)="Wife",TRIM('Entry Tab'!E444)="Husband"),"Spouse","Child"))))</f>
        <v/>
      </c>
      <c r="X443" s="44" t="str">
        <f t="shared" si="69"/>
        <v/>
      </c>
      <c r="Y443" s="44" t="str">
        <f t="shared" si="70"/>
        <v/>
      </c>
      <c r="Z443" s="44" t="str">
        <f t="shared" si="71"/>
        <v/>
      </c>
      <c r="AB443" s="36" t="str">
        <f t="shared" si="76"/>
        <v/>
      </c>
      <c r="AC443" s="36" t="str">
        <f>IF('Entry Tab'!A444="","",IF(TRIM('Entry Tab'!E444)="","Subscriber",IF(OR(TRIM('Entry Tab'!E444)="Wife",TRIM('Entry Tab'!E444)="Husband"),"Spouse","Child")))</f>
        <v/>
      </c>
      <c r="AD443" s="44" t="str">
        <f>IF(B443="","",IF('Entry Tab'!AC444="",0,1))</f>
        <v/>
      </c>
      <c r="AE443" s="44" t="str">
        <f t="shared" si="72"/>
        <v/>
      </c>
      <c r="AF443" s="44" t="str">
        <f>IF(AE443="","",IF(AC443&lt;&gt;"Subscriber","",IF('Entry Tab'!AC444="","0",AE443)))</f>
        <v/>
      </c>
    </row>
    <row r="444" spans="1:32" x14ac:dyDescent="0.2">
      <c r="A444" s="36" t="str">
        <f t="shared" si="73"/>
        <v/>
      </c>
      <c r="B444" s="36" t="str">
        <f>IF('Entry Tab'!A445="","",IF(TRIM('Entry Tab'!E445)="","Subscriber",IF(OR(TRIM('Entry Tab'!E445)="Wife",TRIM('Entry Tab'!E445)="Husband"),"Spouse","Child")))</f>
        <v/>
      </c>
      <c r="C444" s="85" t="str">
        <f>IF(TRIM('Entry Tab'!A445)="","",TRIM('Entry Tab'!A445))</f>
        <v/>
      </c>
      <c r="D444" s="85" t="str">
        <f>IF(TRIM('Entry Tab'!A445)="","",TRIM('Entry Tab'!B445))</f>
        <v/>
      </c>
      <c r="E444" s="69" t="str">
        <f>IF(B444="Subscriber",'Entry Tab'!L445,"")</f>
        <v/>
      </c>
      <c r="F444" s="86" t="str">
        <f>IF('Entry Tab'!F445="","",'Entry Tab'!F445)</f>
        <v/>
      </c>
      <c r="G444" s="85" t="str">
        <f>IF(TRIM('Entry Tab'!G445)="","",TRIM('Entry Tab'!G445))</f>
        <v/>
      </c>
      <c r="H444" s="36" t="str">
        <f>IF(TRIM('Entry Tab'!A445)="","",IF(B444&lt;&gt;"Subscriber","",IF(AND(B444="Subscriber",OR(TRIM('Entry Tab'!AO445)&lt;&gt;"",TRIM('Entry Tab'!AN445)&lt;&gt;"",TRIM('Entry Tab'!AP445)&lt;&gt;"")),$AP$1,"0")))</f>
        <v/>
      </c>
      <c r="I444" s="71" t="str">
        <f>IF(TRIM('Entry Tab'!A445)="","","N")</f>
        <v/>
      </c>
      <c r="J444" s="42" t="str">
        <f>IF(B444&lt;&gt;"Subscriber","",IF('Entry Tab'!W445="",'QRS Subscriber Census Converter'!T444,IF('Entry Tab'!W445="Spousal Coverage",8,IF('Entry Tab'!W445="Medicare",11,IF('Entry Tab'!W445="Health coverage through another job",9,IF(OR('Entry Tab'!W445="Do not want",'Entry Tab'!W445="Other (provide reason here)"),12,10))))))</f>
        <v/>
      </c>
      <c r="K444" s="42" t="str">
        <f>IF(TRIM('Entry Tab'!A445)="","",IF(B444&lt;&gt;"Subscriber","",IF(AND(B444="Subscriber",dental="No"),13,IF(TRIM('Entry Tab'!X445)&lt;&gt;"",IF('Entry Tab'!X445="Spousal Coverage",8,13),IF(Z444="","",Z444)))))</f>
        <v/>
      </c>
      <c r="L444" s="36" t="str">
        <f t="shared" si="66"/>
        <v/>
      </c>
      <c r="M444" s="36" t="str">
        <f>IF(B444&lt;&gt;"Subscriber","",IF(disability="No",0,IF(AND(B444="Subscriber",'Entry Tab'!AE445&lt;&gt;""),1,0)))</f>
        <v/>
      </c>
      <c r="N444" s="37" t="str">
        <f>IF(B444&lt;&gt;"Subscriber","",IF(AND(B444="Subscriber",otherLoc="No"),workZip,'Entry Tab'!P445))</f>
        <v/>
      </c>
      <c r="P444" s="36" t="str">
        <f t="shared" si="74"/>
        <v/>
      </c>
      <c r="Q444" s="36" t="str">
        <f>IF('Entry Tab'!A445="","",IF(TRIM('Entry Tab'!E445)="","Subscriber",IF(OR(TRIM('Entry Tab'!E445)="Wife",TRIM('Entry Tab'!E445)="Husband"),"Spouse","Child")))</f>
        <v/>
      </c>
      <c r="R444" s="44" t="str">
        <f>IF(B444="","",IF('Entry Tab'!W445&lt;&gt;"",0,IF(Q444="Subscriber",1,IF(Q444="Spouse",1,0.01))))</f>
        <v/>
      </c>
      <c r="S444" s="44" t="str">
        <f t="shared" si="67"/>
        <v/>
      </c>
      <c r="T444" s="44" t="str">
        <f t="shared" si="68"/>
        <v/>
      </c>
      <c r="U444" s="113"/>
      <c r="V444" s="36" t="str">
        <f t="shared" si="75"/>
        <v/>
      </c>
      <c r="W444" s="36" t="str">
        <f>IF('Entry Tab'!A445="","",IF('Entry Tab'!X445&lt;&gt;"","Waive",IF(TRIM('Entry Tab'!E445)="","Subscriber",IF(OR(TRIM('Entry Tab'!E445)="Wife",TRIM('Entry Tab'!E445)="Husband"),"Spouse","Child"))))</f>
        <v/>
      </c>
      <c r="X444" s="44" t="str">
        <f t="shared" si="69"/>
        <v/>
      </c>
      <c r="Y444" s="44" t="str">
        <f t="shared" si="70"/>
        <v/>
      </c>
      <c r="Z444" s="44" t="str">
        <f t="shared" si="71"/>
        <v/>
      </c>
      <c r="AB444" s="36" t="str">
        <f t="shared" si="76"/>
        <v/>
      </c>
      <c r="AC444" s="36" t="str">
        <f>IF('Entry Tab'!A445="","",IF(TRIM('Entry Tab'!E445)="","Subscriber",IF(OR(TRIM('Entry Tab'!E445)="Wife",TRIM('Entry Tab'!E445)="Husband"),"Spouse","Child")))</f>
        <v/>
      </c>
      <c r="AD444" s="44" t="str">
        <f>IF(B444="","",IF('Entry Tab'!AC445="",0,1))</f>
        <v/>
      </c>
      <c r="AE444" s="44" t="str">
        <f t="shared" si="72"/>
        <v/>
      </c>
      <c r="AF444" s="44" t="str">
        <f>IF(AE444="","",IF(AC444&lt;&gt;"Subscriber","",IF('Entry Tab'!AC445="","0",AE444)))</f>
        <v/>
      </c>
    </row>
    <row r="445" spans="1:32" x14ac:dyDescent="0.2">
      <c r="A445" s="36" t="str">
        <f t="shared" si="73"/>
        <v/>
      </c>
      <c r="B445" s="36" t="str">
        <f>IF('Entry Tab'!A446="","",IF(TRIM('Entry Tab'!E446)="","Subscriber",IF(OR(TRIM('Entry Tab'!E446)="Wife",TRIM('Entry Tab'!E446)="Husband"),"Spouse","Child")))</f>
        <v/>
      </c>
      <c r="C445" s="85" t="str">
        <f>IF(TRIM('Entry Tab'!A446)="","",TRIM('Entry Tab'!A446))</f>
        <v/>
      </c>
      <c r="D445" s="85" t="str">
        <f>IF(TRIM('Entry Tab'!A446)="","",TRIM('Entry Tab'!B446))</f>
        <v/>
      </c>
      <c r="E445" s="69" t="str">
        <f>IF(B445="Subscriber",'Entry Tab'!L446,"")</f>
        <v/>
      </c>
      <c r="F445" s="86" t="str">
        <f>IF('Entry Tab'!F446="","",'Entry Tab'!F446)</f>
        <v/>
      </c>
      <c r="G445" s="85" t="str">
        <f>IF(TRIM('Entry Tab'!G446)="","",TRIM('Entry Tab'!G446))</f>
        <v/>
      </c>
      <c r="H445" s="36" t="str">
        <f>IF(TRIM('Entry Tab'!A446)="","",IF(B445&lt;&gt;"Subscriber","",IF(AND(B445="Subscriber",OR(TRIM('Entry Tab'!AO446)&lt;&gt;"",TRIM('Entry Tab'!AN446)&lt;&gt;"",TRIM('Entry Tab'!AP446)&lt;&gt;"")),$AP$1,"0")))</f>
        <v/>
      </c>
      <c r="I445" s="71" t="str">
        <f>IF(TRIM('Entry Tab'!A446)="","","N")</f>
        <v/>
      </c>
      <c r="J445" s="42" t="str">
        <f>IF(B445&lt;&gt;"Subscriber","",IF('Entry Tab'!W446="",'QRS Subscriber Census Converter'!T445,IF('Entry Tab'!W446="Spousal Coverage",8,IF('Entry Tab'!W446="Medicare",11,IF('Entry Tab'!W446="Health coverage through another job",9,IF(OR('Entry Tab'!W446="Do not want",'Entry Tab'!W446="Other (provide reason here)"),12,10))))))</f>
        <v/>
      </c>
      <c r="K445" s="42" t="str">
        <f>IF(TRIM('Entry Tab'!A446)="","",IF(B445&lt;&gt;"Subscriber","",IF(AND(B445="Subscriber",dental="No"),13,IF(TRIM('Entry Tab'!X446)&lt;&gt;"",IF('Entry Tab'!X446="Spousal Coverage",8,13),IF(Z445="","",Z445)))))</f>
        <v/>
      </c>
      <c r="L445" s="36" t="str">
        <f t="shared" si="66"/>
        <v/>
      </c>
      <c r="M445" s="36" t="str">
        <f>IF(B445&lt;&gt;"Subscriber","",IF(disability="No",0,IF(AND(B445="Subscriber",'Entry Tab'!AE446&lt;&gt;""),1,0)))</f>
        <v/>
      </c>
      <c r="N445" s="37" t="str">
        <f>IF(B445&lt;&gt;"Subscriber","",IF(AND(B445="Subscriber",otherLoc="No"),workZip,'Entry Tab'!P446))</f>
        <v/>
      </c>
      <c r="P445" s="36" t="str">
        <f t="shared" si="74"/>
        <v/>
      </c>
      <c r="Q445" s="36" t="str">
        <f>IF('Entry Tab'!A446="","",IF(TRIM('Entry Tab'!E446)="","Subscriber",IF(OR(TRIM('Entry Tab'!E446)="Wife",TRIM('Entry Tab'!E446)="Husband"),"Spouse","Child")))</f>
        <v/>
      </c>
      <c r="R445" s="44" t="str">
        <f>IF(B445="","",IF('Entry Tab'!W446&lt;&gt;"",0,IF(Q445="Subscriber",1,IF(Q445="Spouse",1,0.01))))</f>
        <v/>
      </c>
      <c r="S445" s="44" t="str">
        <f t="shared" si="67"/>
        <v/>
      </c>
      <c r="T445" s="44" t="str">
        <f t="shared" si="68"/>
        <v/>
      </c>
      <c r="U445" s="113"/>
      <c r="V445" s="36" t="str">
        <f t="shared" si="75"/>
        <v/>
      </c>
      <c r="W445" s="36" t="str">
        <f>IF('Entry Tab'!A446="","",IF('Entry Tab'!X446&lt;&gt;"","Waive",IF(TRIM('Entry Tab'!E446)="","Subscriber",IF(OR(TRIM('Entry Tab'!E446)="Wife",TRIM('Entry Tab'!E446)="Husband"),"Spouse","Child"))))</f>
        <v/>
      </c>
      <c r="X445" s="44" t="str">
        <f t="shared" si="69"/>
        <v/>
      </c>
      <c r="Y445" s="44" t="str">
        <f t="shared" si="70"/>
        <v/>
      </c>
      <c r="Z445" s="44" t="str">
        <f t="shared" si="71"/>
        <v/>
      </c>
      <c r="AB445" s="36" t="str">
        <f t="shared" si="76"/>
        <v/>
      </c>
      <c r="AC445" s="36" t="str">
        <f>IF('Entry Tab'!A446="","",IF(TRIM('Entry Tab'!E446)="","Subscriber",IF(OR(TRIM('Entry Tab'!E446)="Wife",TRIM('Entry Tab'!E446)="Husband"),"Spouse","Child")))</f>
        <v/>
      </c>
      <c r="AD445" s="44" t="str">
        <f>IF(B445="","",IF('Entry Tab'!AC446="",0,1))</f>
        <v/>
      </c>
      <c r="AE445" s="44" t="str">
        <f t="shared" si="72"/>
        <v/>
      </c>
      <c r="AF445" s="44" t="str">
        <f>IF(AE445="","",IF(AC445&lt;&gt;"Subscriber","",IF('Entry Tab'!AC446="","0",AE445)))</f>
        <v/>
      </c>
    </row>
    <row r="446" spans="1:32" x14ac:dyDescent="0.2">
      <c r="A446" s="36" t="str">
        <f t="shared" si="73"/>
        <v/>
      </c>
      <c r="B446" s="36" t="str">
        <f>IF('Entry Tab'!A447="","",IF(TRIM('Entry Tab'!E447)="","Subscriber",IF(OR(TRIM('Entry Tab'!E447)="Wife",TRIM('Entry Tab'!E447)="Husband"),"Spouse","Child")))</f>
        <v/>
      </c>
      <c r="C446" s="85" t="str">
        <f>IF(TRIM('Entry Tab'!A447)="","",TRIM('Entry Tab'!A447))</f>
        <v/>
      </c>
      <c r="D446" s="85" t="str">
        <f>IF(TRIM('Entry Tab'!A447)="","",TRIM('Entry Tab'!B447))</f>
        <v/>
      </c>
      <c r="E446" s="69" t="str">
        <f>IF(B446="Subscriber",'Entry Tab'!L447,"")</f>
        <v/>
      </c>
      <c r="F446" s="86" t="str">
        <f>IF('Entry Tab'!F447="","",'Entry Tab'!F447)</f>
        <v/>
      </c>
      <c r="G446" s="85" t="str">
        <f>IF(TRIM('Entry Tab'!G447)="","",TRIM('Entry Tab'!G447))</f>
        <v/>
      </c>
      <c r="H446" s="36" t="str">
        <f>IF(TRIM('Entry Tab'!A447)="","",IF(B446&lt;&gt;"Subscriber","",IF(AND(B446="Subscriber",OR(TRIM('Entry Tab'!AO447)&lt;&gt;"",TRIM('Entry Tab'!AN447)&lt;&gt;"",TRIM('Entry Tab'!AP447)&lt;&gt;"")),$AP$1,"0")))</f>
        <v/>
      </c>
      <c r="I446" s="71" t="str">
        <f>IF(TRIM('Entry Tab'!A447)="","","N")</f>
        <v/>
      </c>
      <c r="J446" s="42" t="str">
        <f>IF(B446&lt;&gt;"Subscriber","",IF('Entry Tab'!W447="",'QRS Subscriber Census Converter'!T446,IF('Entry Tab'!W447="Spousal Coverage",8,IF('Entry Tab'!W447="Medicare",11,IF('Entry Tab'!W447="Health coverage through another job",9,IF(OR('Entry Tab'!W447="Do not want",'Entry Tab'!W447="Other (provide reason here)"),12,10))))))</f>
        <v/>
      </c>
      <c r="K446" s="42" t="str">
        <f>IF(TRIM('Entry Tab'!A447)="","",IF(B446&lt;&gt;"Subscriber","",IF(AND(B446="Subscriber",dental="No"),13,IF(TRIM('Entry Tab'!X447)&lt;&gt;"",IF('Entry Tab'!X447="Spousal Coverage",8,13),IF(Z446="","",Z446)))))</f>
        <v/>
      </c>
      <c r="L446" s="36" t="str">
        <f t="shared" si="66"/>
        <v/>
      </c>
      <c r="M446" s="36" t="str">
        <f>IF(B446&lt;&gt;"Subscriber","",IF(disability="No",0,IF(AND(B446="Subscriber",'Entry Tab'!AE447&lt;&gt;""),1,0)))</f>
        <v/>
      </c>
      <c r="N446" s="37" t="str">
        <f>IF(B446&lt;&gt;"Subscriber","",IF(AND(B446="Subscriber",otherLoc="No"),workZip,'Entry Tab'!P447))</f>
        <v/>
      </c>
      <c r="P446" s="36" t="str">
        <f t="shared" si="74"/>
        <v/>
      </c>
      <c r="Q446" s="36" t="str">
        <f>IF('Entry Tab'!A447="","",IF(TRIM('Entry Tab'!E447)="","Subscriber",IF(OR(TRIM('Entry Tab'!E447)="Wife",TRIM('Entry Tab'!E447)="Husband"),"Spouse","Child")))</f>
        <v/>
      </c>
      <c r="R446" s="44" t="str">
        <f>IF(B446="","",IF('Entry Tab'!W447&lt;&gt;"",0,IF(Q446="Subscriber",1,IF(Q446="Spouse",1,0.01))))</f>
        <v/>
      </c>
      <c r="S446" s="44" t="str">
        <f t="shared" si="67"/>
        <v/>
      </c>
      <c r="T446" s="44" t="str">
        <f t="shared" si="68"/>
        <v/>
      </c>
      <c r="U446" s="113"/>
      <c r="V446" s="36" t="str">
        <f t="shared" si="75"/>
        <v/>
      </c>
      <c r="W446" s="36" t="str">
        <f>IF('Entry Tab'!A447="","",IF('Entry Tab'!X447&lt;&gt;"","Waive",IF(TRIM('Entry Tab'!E447)="","Subscriber",IF(OR(TRIM('Entry Tab'!E447)="Wife",TRIM('Entry Tab'!E447)="Husband"),"Spouse","Child"))))</f>
        <v/>
      </c>
      <c r="X446" s="44" t="str">
        <f t="shared" si="69"/>
        <v/>
      </c>
      <c r="Y446" s="44" t="str">
        <f t="shared" si="70"/>
        <v/>
      </c>
      <c r="Z446" s="44" t="str">
        <f t="shared" si="71"/>
        <v/>
      </c>
      <c r="AB446" s="36" t="str">
        <f t="shared" si="76"/>
        <v/>
      </c>
      <c r="AC446" s="36" t="str">
        <f>IF('Entry Tab'!A447="","",IF(TRIM('Entry Tab'!E447)="","Subscriber",IF(OR(TRIM('Entry Tab'!E447)="Wife",TRIM('Entry Tab'!E447)="Husband"),"Spouse","Child")))</f>
        <v/>
      </c>
      <c r="AD446" s="44" t="str">
        <f>IF(B446="","",IF('Entry Tab'!AC447="",0,1))</f>
        <v/>
      </c>
      <c r="AE446" s="44" t="str">
        <f t="shared" si="72"/>
        <v/>
      </c>
      <c r="AF446" s="44" t="str">
        <f>IF(AE446="","",IF(AC446&lt;&gt;"Subscriber","",IF('Entry Tab'!AC447="","0",AE446)))</f>
        <v/>
      </c>
    </row>
    <row r="447" spans="1:32" x14ac:dyDescent="0.2">
      <c r="A447" s="36" t="str">
        <f t="shared" si="73"/>
        <v/>
      </c>
      <c r="B447" s="36" t="str">
        <f>IF('Entry Tab'!A448="","",IF(TRIM('Entry Tab'!E448)="","Subscriber",IF(OR(TRIM('Entry Tab'!E448)="Wife",TRIM('Entry Tab'!E448)="Husband"),"Spouse","Child")))</f>
        <v/>
      </c>
      <c r="C447" s="85" t="str">
        <f>IF(TRIM('Entry Tab'!A448)="","",TRIM('Entry Tab'!A448))</f>
        <v/>
      </c>
      <c r="D447" s="85" t="str">
        <f>IF(TRIM('Entry Tab'!A448)="","",TRIM('Entry Tab'!B448))</f>
        <v/>
      </c>
      <c r="E447" s="69" t="str">
        <f>IF(B447="Subscriber",'Entry Tab'!L448,"")</f>
        <v/>
      </c>
      <c r="F447" s="86" t="str">
        <f>IF('Entry Tab'!F448="","",'Entry Tab'!F448)</f>
        <v/>
      </c>
      <c r="G447" s="85" t="str">
        <f>IF(TRIM('Entry Tab'!G448)="","",TRIM('Entry Tab'!G448))</f>
        <v/>
      </c>
      <c r="H447" s="36" t="str">
        <f>IF(TRIM('Entry Tab'!A448)="","",IF(B447&lt;&gt;"Subscriber","",IF(AND(B447="Subscriber",OR(TRIM('Entry Tab'!AO448)&lt;&gt;"",TRIM('Entry Tab'!AN448)&lt;&gt;"",TRIM('Entry Tab'!AP448)&lt;&gt;"")),$AP$1,"0")))</f>
        <v/>
      </c>
      <c r="I447" s="71" t="str">
        <f>IF(TRIM('Entry Tab'!A448)="","","N")</f>
        <v/>
      </c>
      <c r="J447" s="42" t="str">
        <f>IF(B447&lt;&gt;"Subscriber","",IF('Entry Tab'!W448="",'QRS Subscriber Census Converter'!T447,IF('Entry Tab'!W448="Spousal Coverage",8,IF('Entry Tab'!W448="Medicare",11,IF('Entry Tab'!W448="Health coverage through another job",9,IF(OR('Entry Tab'!W448="Do not want",'Entry Tab'!W448="Other (provide reason here)"),12,10))))))</f>
        <v/>
      </c>
      <c r="K447" s="42" t="str">
        <f>IF(TRIM('Entry Tab'!A448)="","",IF(B447&lt;&gt;"Subscriber","",IF(AND(B447="Subscriber",dental="No"),13,IF(TRIM('Entry Tab'!X448)&lt;&gt;"",IF('Entry Tab'!X448="Spousal Coverage",8,13),IF(Z447="","",Z447)))))</f>
        <v/>
      </c>
      <c r="L447" s="36" t="str">
        <f t="shared" si="66"/>
        <v/>
      </c>
      <c r="M447" s="36" t="str">
        <f>IF(B447&lt;&gt;"Subscriber","",IF(disability="No",0,IF(AND(B447="Subscriber",'Entry Tab'!AE448&lt;&gt;""),1,0)))</f>
        <v/>
      </c>
      <c r="N447" s="37" t="str">
        <f>IF(B447&lt;&gt;"Subscriber","",IF(AND(B447="Subscriber",otherLoc="No"),workZip,'Entry Tab'!P448))</f>
        <v/>
      </c>
      <c r="P447" s="36" t="str">
        <f t="shared" si="74"/>
        <v/>
      </c>
      <c r="Q447" s="36" t="str">
        <f>IF('Entry Tab'!A448="","",IF(TRIM('Entry Tab'!E448)="","Subscriber",IF(OR(TRIM('Entry Tab'!E448)="Wife",TRIM('Entry Tab'!E448)="Husband"),"Spouse","Child")))</f>
        <v/>
      </c>
      <c r="R447" s="44" t="str">
        <f>IF(B447="","",IF('Entry Tab'!W448&lt;&gt;"",0,IF(Q447="Subscriber",1,IF(Q447="Spouse",1,0.01))))</f>
        <v/>
      </c>
      <c r="S447" s="44" t="str">
        <f t="shared" si="67"/>
        <v/>
      </c>
      <c r="T447" s="44" t="str">
        <f t="shared" si="68"/>
        <v/>
      </c>
      <c r="U447" s="113"/>
      <c r="V447" s="36" t="str">
        <f t="shared" si="75"/>
        <v/>
      </c>
      <c r="W447" s="36" t="str">
        <f>IF('Entry Tab'!A448="","",IF('Entry Tab'!X448&lt;&gt;"","Waive",IF(TRIM('Entry Tab'!E448)="","Subscriber",IF(OR(TRIM('Entry Tab'!E448)="Wife",TRIM('Entry Tab'!E448)="Husband"),"Spouse","Child"))))</f>
        <v/>
      </c>
      <c r="X447" s="44" t="str">
        <f t="shared" si="69"/>
        <v/>
      </c>
      <c r="Y447" s="44" t="str">
        <f t="shared" si="70"/>
        <v/>
      </c>
      <c r="Z447" s="44" t="str">
        <f t="shared" si="71"/>
        <v/>
      </c>
      <c r="AB447" s="36" t="str">
        <f t="shared" si="76"/>
        <v/>
      </c>
      <c r="AC447" s="36" t="str">
        <f>IF('Entry Tab'!A448="","",IF(TRIM('Entry Tab'!E448)="","Subscriber",IF(OR(TRIM('Entry Tab'!E448)="Wife",TRIM('Entry Tab'!E448)="Husband"),"Spouse","Child")))</f>
        <v/>
      </c>
      <c r="AD447" s="44" t="str">
        <f>IF(B447="","",IF('Entry Tab'!AC448="",0,1))</f>
        <v/>
      </c>
      <c r="AE447" s="44" t="str">
        <f t="shared" si="72"/>
        <v/>
      </c>
      <c r="AF447" s="44" t="str">
        <f>IF(AE447="","",IF(AC447&lt;&gt;"Subscriber","",IF('Entry Tab'!AC448="","0",AE447)))</f>
        <v/>
      </c>
    </row>
    <row r="448" spans="1:32" x14ac:dyDescent="0.2">
      <c r="A448" s="36" t="str">
        <f t="shared" si="73"/>
        <v/>
      </c>
      <c r="B448" s="36" t="str">
        <f>IF('Entry Tab'!A449="","",IF(TRIM('Entry Tab'!E449)="","Subscriber",IF(OR(TRIM('Entry Tab'!E449)="Wife",TRIM('Entry Tab'!E449)="Husband"),"Spouse","Child")))</f>
        <v/>
      </c>
      <c r="C448" s="85" t="str">
        <f>IF(TRIM('Entry Tab'!A449)="","",TRIM('Entry Tab'!A449))</f>
        <v/>
      </c>
      <c r="D448" s="85" t="str">
        <f>IF(TRIM('Entry Tab'!A449)="","",TRIM('Entry Tab'!B449))</f>
        <v/>
      </c>
      <c r="E448" s="69" t="str">
        <f>IF(B448="Subscriber",'Entry Tab'!L449,"")</f>
        <v/>
      </c>
      <c r="F448" s="86" t="str">
        <f>IF('Entry Tab'!F449="","",'Entry Tab'!F449)</f>
        <v/>
      </c>
      <c r="G448" s="85" t="str">
        <f>IF(TRIM('Entry Tab'!G449)="","",TRIM('Entry Tab'!G449))</f>
        <v/>
      </c>
      <c r="H448" s="36" t="str">
        <f>IF(TRIM('Entry Tab'!A449)="","",IF(B448&lt;&gt;"Subscriber","",IF(AND(B448="Subscriber",OR(TRIM('Entry Tab'!AO449)&lt;&gt;"",TRIM('Entry Tab'!AN449)&lt;&gt;"",TRIM('Entry Tab'!AP449)&lt;&gt;"")),$AP$1,"0")))</f>
        <v/>
      </c>
      <c r="I448" s="71" t="str">
        <f>IF(TRIM('Entry Tab'!A449)="","","N")</f>
        <v/>
      </c>
      <c r="J448" s="42" t="str">
        <f>IF(B448&lt;&gt;"Subscriber","",IF('Entry Tab'!W449="",'QRS Subscriber Census Converter'!T448,IF('Entry Tab'!W449="Spousal Coverage",8,IF('Entry Tab'!W449="Medicare",11,IF('Entry Tab'!W449="Health coverage through another job",9,IF(OR('Entry Tab'!W449="Do not want",'Entry Tab'!W449="Other (provide reason here)"),12,10))))))</f>
        <v/>
      </c>
      <c r="K448" s="42" t="str">
        <f>IF(TRIM('Entry Tab'!A449)="","",IF(B448&lt;&gt;"Subscriber","",IF(AND(B448="Subscriber",dental="No"),13,IF(TRIM('Entry Tab'!X449)&lt;&gt;"",IF('Entry Tab'!X449="Spousal Coverage",8,13),IF(Z448="","",Z448)))))</f>
        <v/>
      </c>
      <c r="L448" s="36" t="str">
        <f t="shared" si="66"/>
        <v/>
      </c>
      <c r="M448" s="36" t="str">
        <f>IF(B448&lt;&gt;"Subscriber","",IF(disability="No",0,IF(AND(B448="Subscriber",'Entry Tab'!AE449&lt;&gt;""),1,0)))</f>
        <v/>
      </c>
      <c r="N448" s="37" t="str">
        <f>IF(B448&lt;&gt;"Subscriber","",IF(AND(B448="Subscriber",otherLoc="No"),workZip,'Entry Tab'!P449))</f>
        <v/>
      </c>
      <c r="P448" s="36" t="str">
        <f t="shared" si="74"/>
        <v/>
      </c>
      <c r="Q448" s="36" t="str">
        <f>IF('Entry Tab'!A449="","",IF(TRIM('Entry Tab'!E449)="","Subscriber",IF(OR(TRIM('Entry Tab'!E449)="Wife",TRIM('Entry Tab'!E449)="Husband"),"Spouse","Child")))</f>
        <v/>
      </c>
      <c r="R448" s="44" t="str">
        <f>IF(B448="","",IF('Entry Tab'!W449&lt;&gt;"",0,IF(Q448="Subscriber",1,IF(Q448="Spouse",1,0.01))))</f>
        <v/>
      </c>
      <c r="S448" s="44" t="str">
        <f t="shared" si="67"/>
        <v/>
      </c>
      <c r="T448" s="44" t="str">
        <f t="shared" si="68"/>
        <v/>
      </c>
      <c r="U448" s="113"/>
      <c r="V448" s="36" t="str">
        <f t="shared" si="75"/>
        <v/>
      </c>
      <c r="W448" s="36" t="str">
        <f>IF('Entry Tab'!A449="","",IF('Entry Tab'!X449&lt;&gt;"","Waive",IF(TRIM('Entry Tab'!E449)="","Subscriber",IF(OR(TRIM('Entry Tab'!E449)="Wife",TRIM('Entry Tab'!E449)="Husband"),"Spouse","Child"))))</f>
        <v/>
      </c>
      <c r="X448" s="44" t="str">
        <f t="shared" si="69"/>
        <v/>
      </c>
      <c r="Y448" s="44" t="str">
        <f t="shared" si="70"/>
        <v/>
      </c>
      <c r="Z448" s="44" t="str">
        <f t="shared" si="71"/>
        <v/>
      </c>
      <c r="AB448" s="36" t="str">
        <f t="shared" si="76"/>
        <v/>
      </c>
      <c r="AC448" s="36" t="str">
        <f>IF('Entry Tab'!A449="","",IF(TRIM('Entry Tab'!E449)="","Subscriber",IF(OR(TRIM('Entry Tab'!E449)="Wife",TRIM('Entry Tab'!E449)="Husband"),"Spouse","Child")))</f>
        <v/>
      </c>
      <c r="AD448" s="44" t="str">
        <f>IF(B448="","",IF('Entry Tab'!AC449="",0,1))</f>
        <v/>
      </c>
      <c r="AE448" s="44" t="str">
        <f t="shared" si="72"/>
        <v/>
      </c>
      <c r="AF448" s="44" t="str">
        <f>IF(AE448="","",IF(AC448&lt;&gt;"Subscriber","",IF('Entry Tab'!AC449="","0",AE448)))</f>
        <v/>
      </c>
    </row>
    <row r="449" spans="1:32" x14ac:dyDescent="0.2">
      <c r="A449" s="36" t="str">
        <f t="shared" si="73"/>
        <v/>
      </c>
      <c r="B449" s="36" t="str">
        <f>IF('Entry Tab'!A450="","",IF(TRIM('Entry Tab'!E450)="","Subscriber",IF(OR(TRIM('Entry Tab'!E450)="Wife",TRIM('Entry Tab'!E450)="Husband"),"Spouse","Child")))</f>
        <v/>
      </c>
      <c r="C449" s="85" t="str">
        <f>IF(TRIM('Entry Tab'!A450)="","",TRIM('Entry Tab'!A450))</f>
        <v/>
      </c>
      <c r="D449" s="85" t="str">
        <f>IF(TRIM('Entry Tab'!A450)="","",TRIM('Entry Tab'!B450))</f>
        <v/>
      </c>
      <c r="E449" s="69" t="str">
        <f>IF(B449="Subscriber",'Entry Tab'!L450,"")</f>
        <v/>
      </c>
      <c r="F449" s="86" t="str">
        <f>IF('Entry Tab'!F450="","",'Entry Tab'!F450)</f>
        <v/>
      </c>
      <c r="G449" s="85" t="str">
        <f>IF(TRIM('Entry Tab'!G450)="","",TRIM('Entry Tab'!G450))</f>
        <v/>
      </c>
      <c r="H449" s="36" t="str">
        <f>IF(TRIM('Entry Tab'!A450)="","",IF(B449&lt;&gt;"Subscriber","",IF(AND(B449="Subscriber",OR(TRIM('Entry Tab'!AO450)&lt;&gt;"",TRIM('Entry Tab'!AN450)&lt;&gt;"",TRIM('Entry Tab'!AP450)&lt;&gt;"")),$AP$1,"0")))</f>
        <v/>
      </c>
      <c r="I449" s="71" t="str">
        <f>IF(TRIM('Entry Tab'!A450)="","","N")</f>
        <v/>
      </c>
      <c r="J449" s="42" t="str">
        <f>IF(B449&lt;&gt;"Subscriber","",IF('Entry Tab'!W450="",'QRS Subscriber Census Converter'!T449,IF('Entry Tab'!W450="Spousal Coverage",8,IF('Entry Tab'!W450="Medicare",11,IF('Entry Tab'!W450="Health coverage through another job",9,IF(OR('Entry Tab'!W450="Do not want",'Entry Tab'!W450="Other (provide reason here)"),12,10))))))</f>
        <v/>
      </c>
      <c r="K449" s="42" t="str">
        <f>IF(TRIM('Entry Tab'!A450)="","",IF(B449&lt;&gt;"Subscriber","",IF(AND(B449="Subscriber",dental="No"),13,IF(TRIM('Entry Tab'!X450)&lt;&gt;"",IF('Entry Tab'!X450="Spousal Coverage",8,13),IF(Z449="","",Z449)))))</f>
        <v/>
      </c>
      <c r="L449" s="36" t="str">
        <f t="shared" si="66"/>
        <v/>
      </c>
      <c r="M449" s="36" t="str">
        <f>IF(B449&lt;&gt;"Subscriber","",IF(disability="No",0,IF(AND(B449="Subscriber",'Entry Tab'!AE450&lt;&gt;""),1,0)))</f>
        <v/>
      </c>
      <c r="N449" s="37" t="str">
        <f>IF(B449&lt;&gt;"Subscriber","",IF(AND(B449="Subscriber",otherLoc="No"),workZip,'Entry Tab'!P450))</f>
        <v/>
      </c>
      <c r="P449" s="36" t="str">
        <f t="shared" si="74"/>
        <v/>
      </c>
      <c r="Q449" s="36" t="str">
        <f>IF('Entry Tab'!A450="","",IF(TRIM('Entry Tab'!E450)="","Subscriber",IF(OR(TRIM('Entry Tab'!E450)="Wife",TRIM('Entry Tab'!E450)="Husband"),"Spouse","Child")))</f>
        <v/>
      </c>
      <c r="R449" s="44" t="str">
        <f>IF(B449="","",IF('Entry Tab'!W450&lt;&gt;"",0,IF(Q449="Subscriber",1,IF(Q449="Spouse",1,0.01))))</f>
        <v/>
      </c>
      <c r="S449" s="44" t="str">
        <f t="shared" si="67"/>
        <v/>
      </c>
      <c r="T449" s="44" t="str">
        <f t="shared" si="68"/>
        <v/>
      </c>
      <c r="U449" s="113"/>
      <c r="V449" s="36" t="str">
        <f t="shared" si="75"/>
        <v/>
      </c>
      <c r="W449" s="36" t="str">
        <f>IF('Entry Tab'!A450="","",IF('Entry Tab'!X450&lt;&gt;"","Waive",IF(TRIM('Entry Tab'!E450)="","Subscriber",IF(OR(TRIM('Entry Tab'!E450)="Wife",TRIM('Entry Tab'!E450)="Husband"),"Spouse","Child"))))</f>
        <v/>
      </c>
      <c r="X449" s="44" t="str">
        <f t="shared" si="69"/>
        <v/>
      </c>
      <c r="Y449" s="44" t="str">
        <f t="shared" si="70"/>
        <v/>
      </c>
      <c r="Z449" s="44" t="str">
        <f t="shared" si="71"/>
        <v/>
      </c>
      <c r="AB449" s="36" t="str">
        <f t="shared" si="76"/>
        <v/>
      </c>
      <c r="AC449" s="36" t="str">
        <f>IF('Entry Tab'!A450="","",IF(TRIM('Entry Tab'!E450)="","Subscriber",IF(OR(TRIM('Entry Tab'!E450)="Wife",TRIM('Entry Tab'!E450)="Husband"),"Spouse","Child")))</f>
        <v/>
      </c>
      <c r="AD449" s="44" t="str">
        <f>IF(B449="","",IF('Entry Tab'!AC450="",0,1))</f>
        <v/>
      </c>
      <c r="AE449" s="44" t="str">
        <f t="shared" si="72"/>
        <v/>
      </c>
      <c r="AF449" s="44" t="str">
        <f>IF(AE449="","",IF(AC449&lt;&gt;"Subscriber","",IF('Entry Tab'!AC450="","0",AE449)))</f>
        <v/>
      </c>
    </row>
    <row r="450" spans="1:32" x14ac:dyDescent="0.2">
      <c r="A450" s="36" t="str">
        <f t="shared" si="73"/>
        <v/>
      </c>
      <c r="B450" s="36" t="str">
        <f>IF('Entry Tab'!A451="","",IF(TRIM('Entry Tab'!E451)="","Subscriber",IF(OR(TRIM('Entry Tab'!E451)="Wife",TRIM('Entry Tab'!E451)="Husband"),"Spouse","Child")))</f>
        <v/>
      </c>
      <c r="C450" s="85" t="str">
        <f>IF(TRIM('Entry Tab'!A451)="","",TRIM('Entry Tab'!A451))</f>
        <v/>
      </c>
      <c r="D450" s="85" t="str">
        <f>IF(TRIM('Entry Tab'!A451)="","",TRIM('Entry Tab'!B451))</f>
        <v/>
      </c>
      <c r="E450" s="69" t="str">
        <f>IF(B450="Subscriber",'Entry Tab'!L451,"")</f>
        <v/>
      </c>
      <c r="F450" s="86" t="str">
        <f>IF('Entry Tab'!F451="","",'Entry Tab'!F451)</f>
        <v/>
      </c>
      <c r="G450" s="85" t="str">
        <f>IF(TRIM('Entry Tab'!G451)="","",TRIM('Entry Tab'!G451))</f>
        <v/>
      </c>
      <c r="H450" s="36" t="str">
        <f>IF(TRIM('Entry Tab'!A451)="","",IF(B450&lt;&gt;"Subscriber","",IF(AND(B450="Subscriber",OR(TRIM('Entry Tab'!AO451)&lt;&gt;"",TRIM('Entry Tab'!AN451)&lt;&gt;"",TRIM('Entry Tab'!AP451)&lt;&gt;"")),$AP$1,"0")))</f>
        <v/>
      </c>
      <c r="I450" s="71" t="str">
        <f>IF(TRIM('Entry Tab'!A451)="","","N")</f>
        <v/>
      </c>
      <c r="J450" s="42" t="str">
        <f>IF(B450&lt;&gt;"Subscriber","",IF('Entry Tab'!W451="",'QRS Subscriber Census Converter'!T450,IF('Entry Tab'!W451="Spousal Coverage",8,IF('Entry Tab'!W451="Medicare",11,IF('Entry Tab'!W451="Health coverage through another job",9,IF(OR('Entry Tab'!W451="Do not want",'Entry Tab'!W451="Other (provide reason here)"),12,10))))))</f>
        <v/>
      </c>
      <c r="K450" s="42" t="str">
        <f>IF(TRIM('Entry Tab'!A451)="","",IF(B450&lt;&gt;"Subscriber","",IF(AND(B450="Subscriber",dental="No"),13,IF(TRIM('Entry Tab'!X451)&lt;&gt;"",IF('Entry Tab'!X451="Spousal Coverage",8,13),IF(Z450="","",Z450)))))</f>
        <v/>
      </c>
      <c r="L450" s="36" t="str">
        <f t="shared" si="66"/>
        <v/>
      </c>
      <c r="M450" s="36" t="str">
        <f>IF(B450&lt;&gt;"Subscriber","",IF(disability="No",0,IF(AND(B450="Subscriber",'Entry Tab'!AE451&lt;&gt;""),1,0)))</f>
        <v/>
      </c>
      <c r="N450" s="37" t="str">
        <f>IF(B450&lt;&gt;"Subscriber","",IF(AND(B450="Subscriber",otherLoc="No"),workZip,'Entry Tab'!P451))</f>
        <v/>
      </c>
      <c r="P450" s="36" t="str">
        <f t="shared" si="74"/>
        <v/>
      </c>
      <c r="Q450" s="36" t="str">
        <f>IF('Entry Tab'!A451="","",IF(TRIM('Entry Tab'!E451)="","Subscriber",IF(OR(TRIM('Entry Tab'!E451)="Wife",TRIM('Entry Tab'!E451)="Husband"),"Spouse","Child")))</f>
        <v/>
      </c>
      <c r="R450" s="44" t="str">
        <f>IF(B450="","",IF('Entry Tab'!W451&lt;&gt;"",0,IF(Q450="Subscriber",1,IF(Q450="Spouse",1,0.01))))</f>
        <v/>
      </c>
      <c r="S450" s="44" t="str">
        <f t="shared" si="67"/>
        <v/>
      </c>
      <c r="T450" s="44" t="str">
        <f t="shared" si="68"/>
        <v/>
      </c>
      <c r="U450" s="113"/>
      <c r="V450" s="36" t="str">
        <f t="shared" si="75"/>
        <v/>
      </c>
      <c r="W450" s="36" t="str">
        <f>IF('Entry Tab'!A451="","",IF('Entry Tab'!X451&lt;&gt;"","Waive",IF(TRIM('Entry Tab'!E451)="","Subscriber",IF(OR(TRIM('Entry Tab'!E451)="Wife",TRIM('Entry Tab'!E451)="Husband"),"Spouse","Child"))))</f>
        <v/>
      </c>
      <c r="X450" s="44" t="str">
        <f t="shared" si="69"/>
        <v/>
      </c>
      <c r="Y450" s="44" t="str">
        <f t="shared" si="70"/>
        <v/>
      </c>
      <c r="Z450" s="44" t="str">
        <f t="shared" si="71"/>
        <v/>
      </c>
      <c r="AB450" s="36" t="str">
        <f t="shared" si="76"/>
        <v/>
      </c>
      <c r="AC450" s="36" t="str">
        <f>IF('Entry Tab'!A451="","",IF(TRIM('Entry Tab'!E451)="","Subscriber",IF(OR(TRIM('Entry Tab'!E451)="Wife",TRIM('Entry Tab'!E451)="Husband"),"Spouse","Child")))</f>
        <v/>
      </c>
      <c r="AD450" s="44" t="str">
        <f>IF(B450="","",IF('Entry Tab'!AC451="",0,1))</f>
        <v/>
      </c>
      <c r="AE450" s="44" t="str">
        <f t="shared" si="72"/>
        <v/>
      </c>
      <c r="AF450" s="44" t="str">
        <f>IF(AE450="","",IF(AC450&lt;&gt;"Subscriber","",IF('Entry Tab'!AC451="","0",AE450)))</f>
        <v/>
      </c>
    </row>
    <row r="451" spans="1:32" x14ac:dyDescent="0.2">
      <c r="A451" s="36" t="str">
        <f t="shared" si="73"/>
        <v/>
      </c>
      <c r="B451" s="36" t="str">
        <f>IF('Entry Tab'!A452="","",IF(TRIM('Entry Tab'!E452)="","Subscriber",IF(OR(TRIM('Entry Tab'!E452)="Wife",TRIM('Entry Tab'!E452)="Husband"),"Spouse","Child")))</f>
        <v/>
      </c>
      <c r="C451" s="85" t="str">
        <f>IF(TRIM('Entry Tab'!A452)="","",TRIM('Entry Tab'!A452))</f>
        <v/>
      </c>
      <c r="D451" s="85" t="str">
        <f>IF(TRIM('Entry Tab'!A452)="","",TRIM('Entry Tab'!B452))</f>
        <v/>
      </c>
      <c r="E451" s="69" t="str">
        <f>IF(B451="Subscriber",'Entry Tab'!L452,"")</f>
        <v/>
      </c>
      <c r="F451" s="86" t="str">
        <f>IF('Entry Tab'!F452="","",'Entry Tab'!F452)</f>
        <v/>
      </c>
      <c r="G451" s="85" t="str">
        <f>IF(TRIM('Entry Tab'!G452)="","",TRIM('Entry Tab'!G452))</f>
        <v/>
      </c>
      <c r="H451" s="36" t="str">
        <f>IF(TRIM('Entry Tab'!A452)="","",IF(B451&lt;&gt;"Subscriber","",IF(AND(B451="Subscriber",OR(TRIM('Entry Tab'!AO452)&lt;&gt;"",TRIM('Entry Tab'!AN452)&lt;&gt;"",TRIM('Entry Tab'!AP452)&lt;&gt;"")),$AP$1,"0")))</f>
        <v/>
      </c>
      <c r="I451" s="71" t="str">
        <f>IF(TRIM('Entry Tab'!A452)="","","N")</f>
        <v/>
      </c>
      <c r="J451" s="42" t="str">
        <f>IF(B451&lt;&gt;"Subscriber","",IF('Entry Tab'!W452="",'QRS Subscriber Census Converter'!T451,IF('Entry Tab'!W452="Spousal Coverage",8,IF('Entry Tab'!W452="Medicare",11,IF('Entry Tab'!W452="Health coverage through another job",9,IF(OR('Entry Tab'!W452="Do not want",'Entry Tab'!W452="Other (provide reason here)"),12,10))))))</f>
        <v/>
      </c>
      <c r="K451" s="42" t="str">
        <f>IF(TRIM('Entry Tab'!A452)="","",IF(B451&lt;&gt;"Subscriber","",IF(AND(B451="Subscriber",dental="No"),13,IF(TRIM('Entry Tab'!X452)&lt;&gt;"",IF('Entry Tab'!X452="Spousal Coverage",8,13),IF(Z451="","",Z451)))))</f>
        <v/>
      </c>
      <c r="L451" s="36" t="str">
        <f t="shared" ref="L451:L502" si="77">IF(B451&lt;&gt;"Subscriber","",IF(life="No",0,AF451))</f>
        <v/>
      </c>
      <c r="M451" s="36" t="str">
        <f>IF(B451&lt;&gt;"Subscriber","",IF(disability="No",0,IF(AND(B451="Subscriber",'Entry Tab'!AE452&lt;&gt;""),1,0)))</f>
        <v/>
      </c>
      <c r="N451" s="37" t="str">
        <f>IF(B451&lt;&gt;"Subscriber","",IF(AND(B451="Subscriber",otherLoc="No"),workZip,'Entry Tab'!P452))</f>
        <v/>
      </c>
      <c r="P451" s="36" t="str">
        <f t="shared" si="74"/>
        <v/>
      </c>
      <c r="Q451" s="36" t="str">
        <f>IF('Entry Tab'!A452="","",IF(TRIM('Entry Tab'!E452)="","Subscriber",IF(OR(TRIM('Entry Tab'!E452)="Wife",TRIM('Entry Tab'!E452)="Husband"),"Spouse","Child")))</f>
        <v/>
      </c>
      <c r="R451" s="44" t="str">
        <f>IF(B451="","",IF('Entry Tab'!W452&lt;&gt;"",0,IF(Q451="Subscriber",1,IF(Q451="Spouse",1,0.01))))</f>
        <v/>
      </c>
      <c r="S451" s="44" t="str">
        <f t="shared" si="67"/>
        <v/>
      </c>
      <c r="T451" s="44" t="str">
        <f t="shared" si="68"/>
        <v/>
      </c>
      <c r="U451" s="113"/>
      <c r="V451" s="36" t="str">
        <f t="shared" si="75"/>
        <v/>
      </c>
      <c r="W451" s="36" t="str">
        <f>IF('Entry Tab'!A452="","",IF('Entry Tab'!X452&lt;&gt;"","Waive",IF(TRIM('Entry Tab'!E452)="","Subscriber",IF(OR(TRIM('Entry Tab'!E452)="Wife",TRIM('Entry Tab'!E452)="Husband"),"Spouse","Child"))))</f>
        <v/>
      </c>
      <c r="X451" s="44" t="str">
        <f t="shared" si="69"/>
        <v/>
      </c>
      <c r="Y451" s="44" t="str">
        <f t="shared" si="70"/>
        <v/>
      </c>
      <c r="Z451" s="44" t="str">
        <f t="shared" si="71"/>
        <v/>
      </c>
      <c r="AB451" s="36" t="str">
        <f t="shared" si="76"/>
        <v/>
      </c>
      <c r="AC451" s="36" t="str">
        <f>IF('Entry Tab'!A452="","",IF(TRIM('Entry Tab'!E452)="","Subscriber",IF(OR(TRIM('Entry Tab'!E452)="Wife",TRIM('Entry Tab'!E452)="Husband"),"Spouse","Child")))</f>
        <v/>
      </c>
      <c r="AD451" s="44" t="str">
        <f>IF(B451="","",IF('Entry Tab'!AC452="",0,1))</f>
        <v/>
      </c>
      <c r="AE451" s="44" t="str">
        <f t="shared" si="72"/>
        <v/>
      </c>
      <c r="AF451" s="44" t="str">
        <f>IF(AE451="","",IF(AC451&lt;&gt;"Subscriber","",IF('Entry Tab'!AC452="","0",AE451)))</f>
        <v/>
      </c>
    </row>
    <row r="452" spans="1:32" x14ac:dyDescent="0.2">
      <c r="A452" s="36" t="str">
        <f t="shared" si="73"/>
        <v/>
      </c>
      <c r="B452" s="36" t="str">
        <f>IF('Entry Tab'!A453="","",IF(TRIM('Entry Tab'!E453)="","Subscriber",IF(OR(TRIM('Entry Tab'!E453)="Wife",TRIM('Entry Tab'!E453)="Husband"),"Spouse","Child")))</f>
        <v/>
      </c>
      <c r="C452" s="85" t="str">
        <f>IF(TRIM('Entry Tab'!A453)="","",TRIM('Entry Tab'!A453))</f>
        <v/>
      </c>
      <c r="D452" s="85" t="str">
        <f>IF(TRIM('Entry Tab'!A453)="","",TRIM('Entry Tab'!B453))</f>
        <v/>
      </c>
      <c r="E452" s="69" t="str">
        <f>IF(B452="Subscriber",'Entry Tab'!L453,"")</f>
        <v/>
      </c>
      <c r="F452" s="86" t="str">
        <f>IF('Entry Tab'!F453="","",'Entry Tab'!F453)</f>
        <v/>
      </c>
      <c r="G452" s="85" t="str">
        <f>IF(TRIM('Entry Tab'!G453)="","",TRIM('Entry Tab'!G453))</f>
        <v/>
      </c>
      <c r="H452" s="36" t="str">
        <f>IF(TRIM('Entry Tab'!A453)="","",IF(B452&lt;&gt;"Subscriber","",IF(AND(B452="Subscriber",OR(TRIM('Entry Tab'!AO453)&lt;&gt;"",TRIM('Entry Tab'!AN453)&lt;&gt;"",TRIM('Entry Tab'!AP453)&lt;&gt;"")),$AP$1,"0")))</f>
        <v/>
      </c>
      <c r="I452" s="71" t="str">
        <f>IF(TRIM('Entry Tab'!A453)="","","N")</f>
        <v/>
      </c>
      <c r="J452" s="42" t="str">
        <f>IF(B452&lt;&gt;"Subscriber","",IF('Entry Tab'!W453="",'QRS Subscriber Census Converter'!T452,IF('Entry Tab'!W453="Spousal Coverage",8,IF('Entry Tab'!W453="Medicare",11,IF('Entry Tab'!W453="Health coverage through another job",9,IF(OR('Entry Tab'!W453="Do not want",'Entry Tab'!W453="Other (provide reason here)"),12,10))))))</f>
        <v/>
      </c>
      <c r="K452" s="42" t="str">
        <f>IF(TRIM('Entry Tab'!A453)="","",IF(B452&lt;&gt;"Subscriber","",IF(AND(B452="Subscriber",dental="No"),13,IF(TRIM('Entry Tab'!X453)&lt;&gt;"",IF('Entry Tab'!X453="Spousal Coverage",8,13),IF(Z452="","",Z452)))))</f>
        <v/>
      </c>
      <c r="L452" s="36" t="str">
        <f t="shared" si="77"/>
        <v/>
      </c>
      <c r="M452" s="36" t="str">
        <f>IF(B452&lt;&gt;"Subscriber","",IF(disability="No",0,IF(AND(B452="Subscriber",'Entry Tab'!AE453&lt;&gt;""),1,0)))</f>
        <v/>
      </c>
      <c r="N452" s="37" t="str">
        <f>IF(B452&lt;&gt;"Subscriber","",IF(AND(B452="Subscriber",otherLoc="No"),workZip,'Entry Tab'!P453))</f>
        <v/>
      </c>
      <c r="P452" s="36" t="str">
        <f t="shared" si="74"/>
        <v/>
      </c>
      <c r="Q452" s="36" t="str">
        <f>IF('Entry Tab'!A453="","",IF(TRIM('Entry Tab'!E453)="","Subscriber",IF(OR(TRIM('Entry Tab'!E453)="Wife",TRIM('Entry Tab'!E453)="Husband"),"Spouse","Child")))</f>
        <v/>
      </c>
      <c r="R452" s="44" t="str">
        <f>IF(B452="","",IF('Entry Tab'!W453&lt;&gt;"",0,IF(Q452="Subscriber",1,IF(Q452="Spouse",1,0.01))))</f>
        <v/>
      </c>
      <c r="S452" s="44" t="str">
        <f t="shared" ref="S452:S502" si="78">IF(B452="","",IF(Q452="Subscriber",SUMIF($P$3:$P$502,P452,$R$3:$R$502),""))</f>
        <v/>
      </c>
      <c r="T452" s="44" t="str">
        <f t="shared" ref="T452:T502" si="79">IF(S452="","",IF(S452=1,"1",IF(S452=2,"2",IF(S452&gt;2,"4","3"))))</f>
        <v/>
      </c>
      <c r="U452" s="113"/>
      <c r="V452" s="36" t="str">
        <f t="shared" si="75"/>
        <v/>
      </c>
      <c r="W452" s="36" t="str">
        <f>IF('Entry Tab'!A453="","",IF('Entry Tab'!X453&lt;&gt;"","Waive",IF(TRIM('Entry Tab'!E453)="","Subscriber",IF(OR(TRIM('Entry Tab'!E453)="Wife",TRIM('Entry Tab'!E453)="Husband"),"Spouse","Child"))))</f>
        <v/>
      </c>
      <c r="X452" s="44" t="str">
        <f t="shared" ref="X452:X502" si="80">IF(B452="","",IF(W452="Waive",0,IF(W452="Subscriber",1,IF(W452="Spouse",1,0.01))))</f>
        <v/>
      </c>
      <c r="Y452" s="44" t="str">
        <f t="shared" ref="Y452:Y502" si="81">IF(B452="","",IF(W452="Subscriber",SUMIF($V$3:$V$502,V452,$X$3:$X$502),""))</f>
        <v/>
      </c>
      <c r="Z452" s="44" t="str">
        <f t="shared" ref="Z452:Z502" si="82">IF(Y452="","",IF(Y452=1,"1",IF(Y452=2,"2",IF(Y452&gt;2,"4","3"))))</f>
        <v/>
      </c>
      <c r="AB452" s="36" t="str">
        <f t="shared" si="76"/>
        <v/>
      </c>
      <c r="AC452" s="36" t="str">
        <f>IF('Entry Tab'!A453="","",IF(TRIM('Entry Tab'!E453)="","Subscriber",IF(OR(TRIM('Entry Tab'!E453)="Wife",TRIM('Entry Tab'!E453)="Husband"),"Spouse","Child")))</f>
        <v/>
      </c>
      <c r="AD452" s="44" t="str">
        <f>IF(B452="","",IF('Entry Tab'!AC453="",0,1))</f>
        <v/>
      </c>
      <c r="AE452" s="44" t="str">
        <f t="shared" ref="AE452:AE502" si="83">IF(B452="","",IF(AC452="Subscriber",SUMIF($AB$3:$AB$502,AB452,$AD$3:$AD$502),""))</f>
        <v/>
      </c>
      <c r="AF452" s="44" t="str">
        <f>IF(AE452="","",IF(AC452&lt;&gt;"Subscriber","",IF('Entry Tab'!AC453="","0",AE452)))</f>
        <v/>
      </c>
    </row>
    <row r="453" spans="1:32" x14ac:dyDescent="0.2">
      <c r="A453" s="36" t="str">
        <f t="shared" ref="A453:A502" si="84">IF(B453="","",IF(B453="Subscriber",A452+1,A452))</f>
        <v/>
      </c>
      <c r="B453" s="36" t="str">
        <f>IF('Entry Tab'!A454="","",IF(TRIM('Entry Tab'!E454)="","Subscriber",IF(OR(TRIM('Entry Tab'!E454)="Wife",TRIM('Entry Tab'!E454)="Husband"),"Spouse","Child")))</f>
        <v/>
      </c>
      <c r="C453" s="85" t="str">
        <f>IF(TRIM('Entry Tab'!A454)="","",TRIM('Entry Tab'!A454))</f>
        <v/>
      </c>
      <c r="D453" s="85" t="str">
        <f>IF(TRIM('Entry Tab'!A454)="","",TRIM('Entry Tab'!B454))</f>
        <v/>
      </c>
      <c r="E453" s="69" t="str">
        <f>IF(B453="Subscriber",'Entry Tab'!L454,"")</f>
        <v/>
      </c>
      <c r="F453" s="86" t="str">
        <f>IF('Entry Tab'!F454="","",'Entry Tab'!F454)</f>
        <v/>
      </c>
      <c r="G453" s="85" t="str">
        <f>IF(TRIM('Entry Tab'!G454)="","",TRIM('Entry Tab'!G454))</f>
        <v/>
      </c>
      <c r="H453" s="36" t="str">
        <f>IF(TRIM('Entry Tab'!A454)="","",IF(B453&lt;&gt;"Subscriber","",IF(AND(B453="Subscriber",OR(TRIM('Entry Tab'!AO454)&lt;&gt;"",TRIM('Entry Tab'!AN454)&lt;&gt;"",TRIM('Entry Tab'!AP454)&lt;&gt;"")),$AP$1,"0")))</f>
        <v/>
      </c>
      <c r="I453" s="71" t="str">
        <f>IF(TRIM('Entry Tab'!A454)="","","N")</f>
        <v/>
      </c>
      <c r="J453" s="42" t="str">
        <f>IF(B453&lt;&gt;"Subscriber","",IF('Entry Tab'!W454="",'QRS Subscriber Census Converter'!T453,IF('Entry Tab'!W454="Spousal Coverage",8,IF('Entry Tab'!W454="Medicare",11,IF('Entry Tab'!W454="Health coverage through another job",9,IF(OR('Entry Tab'!W454="Do not want",'Entry Tab'!W454="Other (provide reason here)"),12,10))))))</f>
        <v/>
      </c>
      <c r="K453" s="42" t="str">
        <f>IF(TRIM('Entry Tab'!A454)="","",IF(B453&lt;&gt;"Subscriber","",IF(AND(B453="Subscriber",dental="No"),13,IF(TRIM('Entry Tab'!X454)&lt;&gt;"",IF('Entry Tab'!X454="Spousal Coverage",8,13),IF(Z453="","",Z453)))))</f>
        <v/>
      </c>
      <c r="L453" s="36" t="str">
        <f t="shared" si="77"/>
        <v/>
      </c>
      <c r="M453" s="36" t="str">
        <f>IF(B453&lt;&gt;"Subscriber","",IF(disability="No",0,IF(AND(B453="Subscriber",'Entry Tab'!AE454&lt;&gt;""),1,0)))</f>
        <v/>
      </c>
      <c r="N453" s="37" t="str">
        <f>IF(B453&lt;&gt;"Subscriber","",IF(AND(B453="Subscriber",otherLoc="No"),workZip,'Entry Tab'!P454))</f>
        <v/>
      </c>
      <c r="P453" s="36" t="str">
        <f t="shared" ref="P453:P502" si="85">IF(Q453="","",IF(Q453="Subscriber",P452+1,P452))</f>
        <v/>
      </c>
      <c r="Q453" s="36" t="str">
        <f>IF('Entry Tab'!A454="","",IF(TRIM('Entry Tab'!E454)="","Subscriber",IF(OR(TRIM('Entry Tab'!E454)="Wife",TRIM('Entry Tab'!E454)="Husband"),"Spouse","Child")))</f>
        <v/>
      </c>
      <c r="R453" s="44" t="str">
        <f>IF(B453="","",IF('Entry Tab'!W454&lt;&gt;"",0,IF(Q453="Subscriber",1,IF(Q453="Spouse",1,0.01))))</f>
        <v/>
      </c>
      <c r="S453" s="44" t="str">
        <f t="shared" si="78"/>
        <v/>
      </c>
      <c r="T453" s="44" t="str">
        <f t="shared" si="79"/>
        <v/>
      </c>
      <c r="U453" s="113"/>
      <c r="V453" s="36" t="str">
        <f t="shared" ref="V453:V502" si="86">IF(W453="","",IF(W453="Subscriber",V452+1,V452))</f>
        <v/>
      </c>
      <c r="W453" s="36" t="str">
        <f>IF('Entry Tab'!A454="","",IF('Entry Tab'!X454&lt;&gt;"","Waive",IF(TRIM('Entry Tab'!E454)="","Subscriber",IF(OR(TRIM('Entry Tab'!E454)="Wife",TRIM('Entry Tab'!E454)="Husband"),"Spouse","Child"))))</f>
        <v/>
      </c>
      <c r="X453" s="44" t="str">
        <f t="shared" si="80"/>
        <v/>
      </c>
      <c r="Y453" s="44" t="str">
        <f t="shared" si="81"/>
        <v/>
      </c>
      <c r="Z453" s="44" t="str">
        <f t="shared" si="82"/>
        <v/>
      </c>
      <c r="AB453" s="36" t="str">
        <f t="shared" ref="AB453:AB502" si="87">IF(AC453="","",IF(AC453="Subscriber",AB452+1,AB452))</f>
        <v/>
      </c>
      <c r="AC453" s="36" t="str">
        <f>IF('Entry Tab'!A454="","",IF(TRIM('Entry Tab'!E454)="","Subscriber",IF(OR(TRIM('Entry Tab'!E454)="Wife",TRIM('Entry Tab'!E454)="Husband"),"Spouse","Child")))</f>
        <v/>
      </c>
      <c r="AD453" s="44" t="str">
        <f>IF(B453="","",IF('Entry Tab'!AC454="",0,1))</f>
        <v/>
      </c>
      <c r="AE453" s="44" t="str">
        <f t="shared" si="83"/>
        <v/>
      </c>
      <c r="AF453" s="44" t="str">
        <f>IF(AE453="","",IF(AC453&lt;&gt;"Subscriber","",IF('Entry Tab'!AC454="","0",AE453)))</f>
        <v/>
      </c>
    </row>
    <row r="454" spans="1:32" x14ac:dyDescent="0.2">
      <c r="A454" s="36" t="str">
        <f t="shared" si="84"/>
        <v/>
      </c>
      <c r="B454" s="36" t="str">
        <f>IF('Entry Tab'!A455="","",IF(TRIM('Entry Tab'!E455)="","Subscriber",IF(OR(TRIM('Entry Tab'!E455)="Wife",TRIM('Entry Tab'!E455)="Husband"),"Spouse","Child")))</f>
        <v/>
      </c>
      <c r="C454" s="85" t="str">
        <f>IF(TRIM('Entry Tab'!A455)="","",TRIM('Entry Tab'!A455))</f>
        <v/>
      </c>
      <c r="D454" s="85" t="str">
        <f>IF(TRIM('Entry Tab'!A455)="","",TRIM('Entry Tab'!B455))</f>
        <v/>
      </c>
      <c r="E454" s="69" t="str">
        <f>IF(B454="Subscriber",'Entry Tab'!L455,"")</f>
        <v/>
      </c>
      <c r="F454" s="86" t="str">
        <f>IF('Entry Tab'!F455="","",'Entry Tab'!F455)</f>
        <v/>
      </c>
      <c r="G454" s="85" t="str">
        <f>IF(TRIM('Entry Tab'!G455)="","",TRIM('Entry Tab'!G455))</f>
        <v/>
      </c>
      <c r="H454" s="36" t="str">
        <f>IF(TRIM('Entry Tab'!A455)="","",IF(B454&lt;&gt;"Subscriber","",IF(AND(B454="Subscriber",OR(TRIM('Entry Tab'!AO455)&lt;&gt;"",TRIM('Entry Tab'!AN455)&lt;&gt;"",TRIM('Entry Tab'!AP455)&lt;&gt;"")),$AP$1,"0")))</f>
        <v/>
      </c>
      <c r="I454" s="71" t="str">
        <f>IF(TRIM('Entry Tab'!A455)="","","N")</f>
        <v/>
      </c>
      <c r="J454" s="42" t="str">
        <f>IF(B454&lt;&gt;"Subscriber","",IF('Entry Tab'!W455="",'QRS Subscriber Census Converter'!T454,IF('Entry Tab'!W455="Spousal Coverage",8,IF('Entry Tab'!W455="Medicare",11,IF('Entry Tab'!W455="Health coverage through another job",9,IF(OR('Entry Tab'!W455="Do not want",'Entry Tab'!W455="Other (provide reason here)"),12,10))))))</f>
        <v/>
      </c>
      <c r="K454" s="42" t="str">
        <f>IF(TRIM('Entry Tab'!A455)="","",IF(B454&lt;&gt;"Subscriber","",IF(AND(B454="Subscriber",dental="No"),13,IF(TRIM('Entry Tab'!X455)&lt;&gt;"",IF('Entry Tab'!X455="Spousal Coverage",8,13),IF(Z454="","",Z454)))))</f>
        <v/>
      </c>
      <c r="L454" s="36" t="str">
        <f t="shared" si="77"/>
        <v/>
      </c>
      <c r="M454" s="36" t="str">
        <f>IF(B454&lt;&gt;"Subscriber","",IF(disability="No",0,IF(AND(B454="Subscriber",'Entry Tab'!AE455&lt;&gt;""),1,0)))</f>
        <v/>
      </c>
      <c r="N454" s="37" t="str">
        <f>IF(B454&lt;&gt;"Subscriber","",IF(AND(B454="Subscriber",otherLoc="No"),workZip,'Entry Tab'!P455))</f>
        <v/>
      </c>
      <c r="P454" s="36" t="str">
        <f t="shared" si="85"/>
        <v/>
      </c>
      <c r="Q454" s="36" t="str">
        <f>IF('Entry Tab'!A455="","",IF(TRIM('Entry Tab'!E455)="","Subscriber",IF(OR(TRIM('Entry Tab'!E455)="Wife",TRIM('Entry Tab'!E455)="Husband"),"Spouse","Child")))</f>
        <v/>
      </c>
      <c r="R454" s="44" t="str">
        <f>IF(B454="","",IF('Entry Tab'!W455&lt;&gt;"",0,IF(Q454="Subscriber",1,IF(Q454="Spouse",1,0.01))))</f>
        <v/>
      </c>
      <c r="S454" s="44" t="str">
        <f t="shared" si="78"/>
        <v/>
      </c>
      <c r="T454" s="44" t="str">
        <f t="shared" si="79"/>
        <v/>
      </c>
      <c r="U454" s="113"/>
      <c r="V454" s="36" t="str">
        <f t="shared" si="86"/>
        <v/>
      </c>
      <c r="W454" s="36" t="str">
        <f>IF('Entry Tab'!A455="","",IF('Entry Tab'!X455&lt;&gt;"","Waive",IF(TRIM('Entry Tab'!E455)="","Subscriber",IF(OR(TRIM('Entry Tab'!E455)="Wife",TRIM('Entry Tab'!E455)="Husband"),"Spouse","Child"))))</f>
        <v/>
      </c>
      <c r="X454" s="44" t="str">
        <f t="shared" si="80"/>
        <v/>
      </c>
      <c r="Y454" s="44" t="str">
        <f t="shared" si="81"/>
        <v/>
      </c>
      <c r="Z454" s="44" t="str">
        <f t="shared" si="82"/>
        <v/>
      </c>
      <c r="AB454" s="36" t="str">
        <f t="shared" si="87"/>
        <v/>
      </c>
      <c r="AC454" s="36" t="str">
        <f>IF('Entry Tab'!A455="","",IF(TRIM('Entry Tab'!E455)="","Subscriber",IF(OR(TRIM('Entry Tab'!E455)="Wife",TRIM('Entry Tab'!E455)="Husband"),"Spouse","Child")))</f>
        <v/>
      </c>
      <c r="AD454" s="44" t="str">
        <f>IF(B454="","",IF('Entry Tab'!AC455="",0,1))</f>
        <v/>
      </c>
      <c r="AE454" s="44" t="str">
        <f t="shared" si="83"/>
        <v/>
      </c>
      <c r="AF454" s="44" t="str">
        <f>IF(AE454="","",IF(AC454&lt;&gt;"Subscriber","",IF('Entry Tab'!AC455="","0",AE454)))</f>
        <v/>
      </c>
    </row>
    <row r="455" spans="1:32" x14ac:dyDescent="0.2">
      <c r="A455" s="36" t="str">
        <f t="shared" si="84"/>
        <v/>
      </c>
      <c r="B455" s="36" t="str">
        <f>IF('Entry Tab'!A456="","",IF(TRIM('Entry Tab'!E456)="","Subscriber",IF(OR(TRIM('Entry Tab'!E456)="Wife",TRIM('Entry Tab'!E456)="Husband"),"Spouse","Child")))</f>
        <v/>
      </c>
      <c r="C455" s="85" t="str">
        <f>IF(TRIM('Entry Tab'!A456)="","",TRIM('Entry Tab'!A456))</f>
        <v/>
      </c>
      <c r="D455" s="85" t="str">
        <f>IF(TRIM('Entry Tab'!A456)="","",TRIM('Entry Tab'!B456))</f>
        <v/>
      </c>
      <c r="E455" s="69" t="str">
        <f>IF(B455="Subscriber",'Entry Tab'!L456,"")</f>
        <v/>
      </c>
      <c r="F455" s="86" t="str">
        <f>IF('Entry Tab'!F456="","",'Entry Tab'!F456)</f>
        <v/>
      </c>
      <c r="G455" s="85" t="str">
        <f>IF(TRIM('Entry Tab'!G456)="","",TRIM('Entry Tab'!G456))</f>
        <v/>
      </c>
      <c r="H455" s="36" t="str">
        <f>IF(TRIM('Entry Tab'!A456)="","",IF(B455&lt;&gt;"Subscriber","",IF(AND(B455="Subscriber",OR(TRIM('Entry Tab'!AO456)&lt;&gt;"",TRIM('Entry Tab'!AN456)&lt;&gt;"",TRIM('Entry Tab'!AP456)&lt;&gt;"")),$AP$1,"0")))</f>
        <v/>
      </c>
      <c r="I455" s="71" t="str">
        <f>IF(TRIM('Entry Tab'!A456)="","","N")</f>
        <v/>
      </c>
      <c r="J455" s="42" t="str">
        <f>IF(B455&lt;&gt;"Subscriber","",IF('Entry Tab'!W456="",'QRS Subscriber Census Converter'!T455,IF('Entry Tab'!W456="Spousal Coverage",8,IF('Entry Tab'!W456="Medicare",11,IF('Entry Tab'!W456="Health coverage through another job",9,IF(OR('Entry Tab'!W456="Do not want",'Entry Tab'!W456="Other (provide reason here)"),12,10))))))</f>
        <v/>
      </c>
      <c r="K455" s="42" t="str">
        <f>IF(TRIM('Entry Tab'!A456)="","",IF(B455&lt;&gt;"Subscriber","",IF(AND(B455="Subscriber",dental="No"),13,IF(TRIM('Entry Tab'!X456)&lt;&gt;"",IF('Entry Tab'!X456="Spousal Coverage",8,13),IF(Z455="","",Z455)))))</f>
        <v/>
      </c>
      <c r="L455" s="36" t="str">
        <f t="shared" si="77"/>
        <v/>
      </c>
      <c r="M455" s="36" t="str">
        <f>IF(B455&lt;&gt;"Subscriber","",IF(disability="No",0,IF(AND(B455="Subscriber",'Entry Tab'!AE456&lt;&gt;""),1,0)))</f>
        <v/>
      </c>
      <c r="N455" s="37" t="str">
        <f>IF(B455&lt;&gt;"Subscriber","",IF(AND(B455="Subscriber",otherLoc="No"),workZip,'Entry Tab'!P456))</f>
        <v/>
      </c>
      <c r="P455" s="36" t="str">
        <f t="shared" si="85"/>
        <v/>
      </c>
      <c r="Q455" s="36" t="str">
        <f>IF('Entry Tab'!A456="","",IF(TRIM('Entry Tab'!E456)="","Subscriber",IF(OR(TRIM('Entry Tab'!E456)="Wife",TRIM('Entry Tab'!E456)="Husband"),"Spouse","Child")))</f>
        <v/>
      </c>
      <c r="R455" s="44" t="str">
        <f>IF(B455="","",IF('Entry Tab'!W456&lt;&gt;"",0,IF(Q455="Subscriber",1,IF(Q455="Spouse",1,0.01))))</f>
        <v/>
      </c>
      <c r="S455" s="44" t="str">
        <f t="shared" si="78"/>
        <v/>
      </c>
      <c r="T455" s="44" t="str">
        <f t="shared" si="79"/>
        <v/>
      </c>
      <c r="U455" s="113"/>
      <c r="V455" s="36" t="str">
        <f t="shared" si="86"/>
        <v/>
      </c>
      <c r="W455" s="36" t="str">
        <f>IF('Entry Tab'!A456="","",IF('Entry Tab'!X456&lt;&gt;"","Waive",IF(TRIM('Entry Tab'!E456)="","Subscriber",IF(OR(TRIM('Entry Tab'!E456)="Wife",TRIM('Entry Tab'!E456)="Husband"),"Spouse","Child"))))</f>
        <v/>
      </c>
      <c r="X455" s="44" t="str">
        <f t="shared" si="80"/>
        <v/>
      </c>
      <c r="Y455" s="44" t="str">
        <f t="shared" si="81"/>
        <v/>
      </c>
      <c r="Z455" s="44" t="str">
        <f t="shared" si="82"/>
        <v/>
      </c>
      <c r="AB455" s="36" t="str">
        <f t="shared" si="87"/>
        <v/>
      </c>
      <c r="AC455" s="36" t="str">
        <f>IF('Entry Tab'!A456="","",IF(TRIM('Entry Tab'!E456)="","Subscriber",IF(OR(TRIM('Entry Tab'!E456)="Wife",TRIM('Entry Tab'!E456)="Husband"),"Spouse","Child")))</f>
        <v/>
      </c>
      <c r="AD455" s="44" t="str">
        <f>IF(B455="","",IF('Entry Tab'!AC456="",0,1))</f>
        <v/>
      </c>
      <c r="AE455" s="44" t="str">
        <f t="shared" si="83"/>
        <v/>
      </c>
      <c r="AF455" s="44" t="str">
        <f>IF(AE455="","",IF(AC455&lt;&gt;"Subscriber","",IF('Entry Tab'!AC456="","0",AE455)))</f>
        <v/>
      </c>
    </row>
    <row r="456" spans="1:32" x14ac:dyDescent="0.2">
      <c r="A456" s="36" t="str">
        <f t="shared" si="84"/>
        <v/>
      </c>
      <c r="B456" s="36" t="str">
        <f>IF('Entry Tab'!A457="","",IF(TRIM('Entry Tab'!E457)="","Subscriber",IF(OR(TRIM('Entry Tab'!E457)="Wife",TRIM('Entry Tab'!E457)="Husband"),"Spouse","Child")))</f>
        <v/>
      </c>
      <c r="C456" s="85" t="str">
        <f>IF(TRIM('Entry Tab'!A457)="","",TRIM('Entry Tab'!A457))</f>
        <v/>
      </c>
      <c r="D456" s="85" t="str">
        <f>IF(TRIM('Entry Tab'!A457)="","",TRIM('Entry Tab'!B457))</f>
        <v/>
      </c>
      <c r="E456" s="69" t="str">
        <f>IF(B456="Subscriber",'Entry Tab'!L457,"")</f>
        <v/>
      </c>
      <c r="F456" s="86" t="str">
        <f>IF('Entry Tab'!F457="","",'Entry Tab'!F457)</f>
        <v/>
      </c>
      <c r="G456" s="85" t="str">
        <f>IF(TRIM('Entry Tab'!G457)="","",TRIM('Entry Tab'!G457))</f>
        <v/>
      </c>
      <c r="H456" s="36" t="str">
        <f>IF(TRIM('Entry Tab'!A457)="","",IF(B456&lt;&gt;"Subscriber","",IF(AND(B456="Subscriber",OR(TRIM('Entry Tab'!AO457)&lt;&gt;"",TRIM('Entry Tab'!AN457)&lt;&gt;"",TRIM('Entry Tab'!AP457)&lt;&gt;"")),$AP$1,"0")))</f>
        <v/>
      </c>
      <c r="I456" s="71" t="str">
        <f>IF(TRIM('Entry Tab'!A457)="","","N")</f>
        <v/>
      </c>
      <c r="J456" s="42" t="str">
        <f>IF(B456&lt;&gt;"Subscriber","",IF('Entry Tab'!W457="",'QRS Subscriber Census Converter'!T456,IF('Entry Tab'!W457="Spousal Coverage",8,IF('Entry Tab'!W457="Medicare",11,IF('Entry Tab'!W457="Health coverage through another job",9,IF(OR('Entry Tab'!W457="Do not want",'Entry Tab'!W457="Other (provide reason here)"),12,10))))))</f>
        <v/>
      </c>
      <c r="K456" s="42" t="str">
        <f>IF(TRIM('Entry Tab'!A457)="","",IF(B456&lt;&gt;"Subscriber","",IF(AND(B456="Subscriber",dental="No"),13,IF(TRIM('Entry Tab'!X457)&lt;&gt;"",IF('Entry Tab'!X457="Spousal Coverage",8,13),IF(Z456="","",Z456)))))</f>
        <v/>
      </c>
      <c r="L456" s="36" t="str">
        <f t="shared" si="77"/>
        <v/>
      </c>
      <c r="M456" s="36" t="str">
        <f>IF(B456&lt;&gt;"Subscriber","",IF(disability="No",0,IF(AND(B456="Subscriber",'Entry Tab'!AE457&lt;&gt;""),1,0)))</f>
        <v/>
      </c>
      <c r="N456" s="37" t="str">
        <f>IF(B456&lt;&gt;"Subscriber","",IF(AND(B456="Subscriber",otherLoc="No"),workZip,'Entry Tab'!P457))</f>
        <v/>
      </c>
      <c r="P456" s="36" t="str">
        <f t="shared" si="85"/>
        <v/>
      </c>
      <c r="Q456" s="36" t="str">
        <f>IF('Entry Tab'!A457="","",IF(TRIM('Entry Tab'!E457)="","Subscriber",IF(OR(TRIM('Entry Tab'!E457)="Wife",TRIM('Entry Tab'!E457)="Husband"),"Spouse","Child")))</f>
        <v/>
      </c>
      <c r="R456" s="44" t="str">
        <f>IF(B456="","",IF('Entry Tab'!W457&lt;&gt;"",0,IF(Q456="Subscriber",1,IF(Q456="Spouse",1,0.01))))</f>
        <v/>
      </c>
      <c r="S456" s="44" t="str">
        <f t="shared" si="78"/>
        <v/>
      </c>
      <c r="T456" s="44" t="str">
        <f t="shared" si="79"/>
        <v/>
      </c>
      <c r="U456" s="113"/>
      <c r="V456" s="36" t="str">
        <f t="shared" si="86"/>
        <v/>
      </c>
      <c r="W456" s="36" t="str">
        <f>IF('Entry Tab'!A457="","",IF('Entry Tab'!X457&lt;&gt;"","Waive",IF(TRIM('Entry Tab'!E457)="","Subscriber",IF(OR(TRIM('Entry Tab'!E457)="Wife",TRIM('Entry Tab'!E457)="Husband"),"Spouse","Child"))))</f>
        <v/>
      </c>
      <c r="X456" s="44" t="str">
        <f t="shared" si="80"/>
        <v/>
      </c>
      <c r="Y456" s="44" t="str">
        <f t="shared" si="81"/>
        <v/>
      </c>
      <c r="Z456" s="44" t="str">
        <f t="shared" si="82"/>
        <v/>
      </c>
      <c r="AB456" s="36" t="str">
        <f t="shared" si="87"/>
        <v/>
      </c>
      <c r="AC456" s="36" t="str">
        <f>IF('Entry Tab'!A457="","",IF(TRIM('Entry Tab'!E457)="","Subscriber",IF(OR(TRIM('Entry Tab'!E457)="Wife",TRIM('Entry Tab'!E457)="Husband"),"Spouse","Child")))</f>
        <v/>
      </c>
      <c r="AD456" s="44" t="str">
        <f>IF(B456="","",IF('Entry Tab'!AC457="",0,1))</f>
        <v/>
      </c>
      <c r="AE456" s="44" t="str">
        <f t="shared" si="83"/>
        <v/>
      </c>
      <c r="AF456" s="44" t="str">
        <f>IF(AE456="","",IF(AC456&lt;&gt;"Subscriber","",IF('Entry Tab'!AC457="","0",AE456)))</f>
        <v/>
      </c>
    </row>
    <row r="457" spans="1:32" x14ac:dyDescent="0.2">
      <c r="A457" s="36" t="str">
        <f t="shared" si="84"/>
        <v/>
      </c>
      <c r="B457" s="36" t="str">
        <f>IF('Entry Tab'!A458="","",IF(TRIM('Entry Tab'!E458)="","Subscriber",IF(OR(TRIM('Entry Tab'!E458)="Wife",TRIM('Entry Tab'!E458)="Husband"),"Spouse","Child")))</f>
        <v/>
      </c>
      <c r="C457" s="85" t="str">
        <f>IF(TRIM('Entry Tab'!A458)="","",TRIM('Entry Tab'!A458))</f>
        <v/>
      </c>
      <c r="D457" s="85" t="str">
        <f>IF(TRIM('Entry Tab'!A458)="","",TRIM('Entry Tab'!B458))</f>
        <v/>
      </c>
      <c r="E457" s="69" t="str">
        <f>IF(B457="Subscriber",'Entry Tab'!L458,"")</f>
        <v/>
      </c>
      <c r="F457" s="86" t="str">
        <f>IF('Entry Tab'!F458="","",'Entry Tab'!F458)</f>
        <v/>
      </c>
      <c r="G457" s="85" t="str">
        <f>IF(TRIM('Entry Tab'!G458)="","",TRIM('Entry Tab'!G458))</f>
        <v/>
      </c>
      <c r="H457" s="36" t="str">
        <f>IF(TRIM('Entry Tab'!A458)="","",IF(B457&lt;&gt;"Subscriber","",IF(AND(B457="Subscriber",OR(TRIM('Entry Tab'!AO458)&lt;&gt;"",TRIM('Entry Tab'!AN458)&lt;&gt;"",TRIM('Entry Tab'!AP458)&lt;&gt;"")),$AP$1,"0")))</f>
        <v/>
      </c>
      <c r="I457" s="71" t="str">
        <f>IF(TRIM('Entry Tab'!A458)="","","N")</f>
        <v/>
      </c>
      <c r="J457" s="42" t="str">
        <f>IF(B457&lt;&gt;"Subscriber","",IF('Entry Tab'!W458="",'QRS Subscriber Census Converter'!T457,IF('Entry Tab'!W458="Spousal Coverage",8,IF('Entry Tab'!W458="Medicare",11,IF('Entry Tab'!W458="Health coverage through another job",9,IF(OR('Entry Tab'!W458="Do not want",'Entry Tab'!W458="Other (provide reason here)"),12,10))))))</f>
        <v/>
      </c>
      <c r="K457" s="42" t="str">
        <f>IF(TRIM('Entry Tab'!A458)="","",IF(B457&lt;&gt;"Subscriber","",IF(AND(B457="Subscriber",dental="No"),13,IF(TRIM('Entry Tab'!X458)&lt;&gt;"",IF('Entry Tab'!X458="Spousal Coverage",8,13),IF(Z457="","",Z457)))))</f>
        <v/>
      </c>
      <c r="L457" s="36" t="str">
        <f t="shared" si="77"/>
        <v/>
      </c>
      <c r="M457" s="36" t="str">
        <f>IF(B457&lt;&gt;"Subscriber","",IF(disability="No",0,IF(AND(B457="Subscriber",'Entry Tab'!AE458&lt;&gt;""),1,0)))</f>
        <v/>
      </c>
      <c r="N457" s="37" t="str">
        <f>IF(B457&lt;&gt;"Subscriber","",IF(AND(B457="Subscriber",otherLoc="No"),workZip,'Entry Tab'!P458))</f>
        <v/>
      </c>
      <c r="P457" s="36" t="str">
        <f t="shared" si="85"/>
        <v/>
      </c>
      <c r="Q457" s="36" t="str">
        <f>IF('Entry Tab'!A458="","",IF(TRIM('Entry Tab'!E458)="","Subscriber",IF(OR(TRIM('Entry Tab'!E458)="Wife",TRIM('Entry Tab'!E458)="Husband"),"Spouse","Child")))</f>
        <v/>
      </c>
      <c r="R457" s="44" t="str">
        <f>IF(B457="","",IF('Entry Tab'!W458&lt;&gt;"",0,IF(Q457="Subscriber",1,IF(Q457="Spouse",1,0.01))))</f>
        <v/>
      </c>
      <c r="S457" s="44" t="str">
        <f t="shared" si="78"/>
        <v/>
      </c>
      <c r="T457" s="44" t="str">
        <f t="shared" si="79"/>
        <v/>
      </c>
      <c r="U457" s="113"/>
      <c r="V457" s="36" t="str">
        <f t="shared" si="86"/>
        <v/>
      </c>
      <c r="W457" s="36" t="str">
        <f>IF('Entry Tab'!A458="","",IF('Entry Tab'!X458&lt;&gt;"","Waive",IF(TRIM('Entry Tab'!E458)="","Subscriber",IF(OR(TRIM('Entry Tab'!E458)="Wife",TRIM('Entry Tab'!E458)="Husband"),"Spouse","Child"))))</f>
        <v/>
      </c>
      <c r="X457" s="44" t="str">
        <f t="shared" si="80"/>
        <v/>
      </c>
      <c r="Y457" s="44" t="str">
        <f t="shared" si="81"/>
        <v/>
      </c>
      <c r="Z457" s="44" t="str">
        <f t="shared" si="82"/>
        <v/>
      </c>
      <c r="AB457" s="36" t="str">
        <f t="shared" si="87"/>
        <v/>
      </c>
      <c r="AC457" s="36" t="str">
        <f>IF('Entry Tab'!A458="","",IF(TRIM('Entry Tab'!E458)="","Subscriber",IF(OR(TRIM('Entry Tab'!E458)="Wife",TRIM('Entry Tab'!E458)="Husband"),"Spouse","Child")))</f>
        <v/>
      </c>
      <c r="AD457" s="44" t="str">
        <f>IF(B457="","",IF('Entry Tab'!AC458="",0,1))</f>
        <v/>
      </c>
      <c r="AE457" s="44" t="str">
        <f t="shared" si="83"/>
        <v/>
      </c>
      <c r="AF457" s="44" t="str">
        <f>IF(AE457="","",IF(AC457&lt;&gt;"Subscriber","",IF('Entry Tab'!AC458="","0",AE457)))</f>
        <v/>
      </c>
    </row>
    <row r="458" spans="1:32" x14ac:dyDescent="0.2">
      <c r="A458" s="36" t="str">
        <f t="shared" si="84"/>
        <v/>
      </c>
      <c r="B458" s="36" t="str">
        <f>IF('Entry Tab'!A459="","",IF(TRIM('Entry Tab'!E459)="","Subscriber",IF(OR(TRIM('Entry Tab'!E459)="Wife",TRIM('Entry Tab'!E459)="Husband"),"Spouse","Child")))</f>
        <v/>
      </c>
      <c r="C458" s="85" t="str">
        <f>IF(TRIM('Entry Tab'!A459)="","",TRIM('Entry Tab'!A459))</f>
        <v/>
      </c>
      <c r="D458" s="85" t="str">
        <f>IF(TRIM('Entry Tab'!A459)="","",TRIM('Entry Tab'!B459))</f>
        <v/>
      </c>
      <c r="E458" s="69" t="str">
        <f>IF(B458="Subscriber",'Entry Tab'!L459,"")</f>
        <v/>
      </c>
      <c r="F458" s="86" t="str">
        <f>IF('Entry Tab'!F459="","",'Entry Tab'!F459)</f>
        <v/>
      </c>
      <c r="G458" s="85" t="str">
        <f>IF(TRIM('Entry Tab'!G459)="","",TRIM('Entry Tab'!G459))</f>
        <v/>
      </c>
      <c r="H458" s="36" t="str">
        <f>IF(TRIM('Entry Tab'!A459)="","",IF(B458&lt;&gt;"Subscriber","",IF(AND(B458="Subscriber",OR(TRIM('Entry Tab'!AO459)&lt;&gt;"",TRIM('Entry Tab'!AN459)&lt;&gt;"",TRIM('Entry Tab'!AP459)&lt;&gt;"")),$AP$1,"0")))</f>
        <v/>
      </c>
      <c r="I458" s="71" t="str">
        <f>IF(TRIM('Entry Tab'!A459)="","","N")</f>
        <v/>
      </c>
      <c r="J458" s="42" t="str">
        <f>IF(B458&lt;&gt;"Subscriber","",IF('Entry Tab'!W459="",'QRS Subscriber Census Converter'!T458,IF('Entry Tab'!W459="Spousal Coverage",8,IF('Entry Tab'!W459="Medicare",11,IF('Entry Tab'!W459="Health coverage through another job",9,IF(OR('Entry Tab'!W459="Do not want",'Entry Tab'!W459="Other (provide reason here)"),12,10))))))</f>
        <v/>
      </c>
      <c r="K458" s="42" t="str">
        <f>IF(TRIM('Entry Tab'!A459)="","",IF(B458&lt;&gt;"Subscriber","",IF(AND(B458="Subscriber",dental="No"),13,IF(TRIM('Entry Tab'!X459)&lt;&gt;"",IF('Entry Tab'!X459="Spousal Coverage",8,13),IF(Z458="","",Z458)))))</f>
        <v/>
      </c>
      <c r="L458" s="36" t="str">
        <f t="shared" si="77"/>
        <v/>
      </c>
      <c r="M458" s="36" t="str">
        <f>IF(B458&lt;&gt;"Subscriber","",IF(disability="No",0,IF(AND(B458="Subscriber",'Entry Tab'!AE459&lt;&gt;""),1,0)))</f>
        <v/>
      </c>
      <c r="N458" s="37" t="str">
        <f>IF(B458&lt;&gt;"Subscriber","",IF(AND(B458="Subscriber",otherLoc="No"),workZip,'Entry Tab'!P459))</f>
        <v/>
      </c>
      <c r="P458" s="36" t="str">
        <f t="shared" si="85"/>
        <v/>
      </c>
      <c r="Q458" s="36" t="str">
        <f>IF('Entry Tab'!A459="","",IF(TRIM('Entry Tab'!E459)="","Subscriber",IF(OR(TRIM('Entry Tab'!E459)="Wife",TRIM('Entry Tab'!E459)="Husband"),"Spouse","Child")))</f>
        <v/>
      </c>
      <c r="R458" s="44" t="str">
        <f>IF(B458="","",IF('Entry Tab'!W459&lt;&gt;"",0,IF(Q458="Subscriber",1,IF(Q458="Spouse",1,0.01))))</f>
        <v/>
      </c>
      <c r="S458" s="44" t="str">
        <f t="shared" si="78"/>
        <v/>
      </c>
      <c r="T458" s="44" t="str">
        <f t="shared" si="79"/>
        <v/>
      </c>
      <c r="U458" s="113"/>
      <c r="V458" s="36" t="str">
        <f t="shared" si="86"/>
        <v/>
      </c>
      <c r="W458" s="36" t="str">
        <f>IF('Entry Tab'!A459="","",IF('Entry Tab'!X459&lt;&gt;"","Waive",IF(TRIM('Entry Tab'!E459)="","Subscriber",IF(OR(TRIM('Entry Tab'!E459)="Wife",TRIM('Entry Tab'!E459)="Husband"),"Spouse","Child"))))</f>
        <v/>
      </c>
      <c r="X458" s="44" t="str">
        <f t="shared" si="80"/>
        <v/>
      </c>
      <c r="Y458" s="44" t="str">
        <f t="shared" si="81"/>
        <v/>
      </c>
      <c r="Z458" s="44" t="str">
        <f t="shared" si="82"/>
        <v/>
      </c>
      <c r="AB458" s="36" t="str">
        <f t="shared" si="87"/>
        <v/>
      </c>
      <c r="AC458" s="36" t="str">
        <f>IF('Entry Tab'!A459="","",IF(TRIM('Entry Tab'!E459)="","Subscriber",IF(OR(TRIM('Entry Tab'!E459)="Wife",TRIM('Entry Tab'!E459)="Husband"),"Spouse","Child")))</f>
        <v/>
      </c>
      <c r="AD458" s="44" t="str">
        <f>IF(B458="","",IF('Entry Tab'!AC459="",0,1))</f>
        <v/>
      </c>
      <c r="AE458" s="44" t="str">
        <f t="shared" si="83"/>
        <v/>
      </c>
      <c r="AF458" s="44" t="str">
        <f>IF(AE458="","",IF(AC458&lt;&gt;"Subscriber","",IF('Entry Tab'!AC459="","0",AE458)))</f>
        <v/>
      </c>
    </row>
    <row r="459" spans="1:32" x14ac:dyDescent="0.2">
      <c r="A459" s="36" t="str">
        <f t="shared" si="84"/>
        <v/>
      </c>
      <c r="B459" s="36" t="str">
        <f>IF('Entry Tab'!A460="","",IF(TRIM('Entry Tab'!E460)="","Subscriber",IF(OR(TRIM('Entry Tab'!E460)="Wife",TRIM('Entry Tab'!E460)="Husband"),"Spouse","Child")))</f>
        <v/>
      </c>
      <c r="C459" s="85" t="str">
        <f>IF(TRIM('Entry Tab'!A460)="","",TRIM('Entry Tab'!A460))</f>
        <v/>
      </c>
      <c r="D459" s="85" t="str">
        <f>IF(TRIM('Entry Tab'!A460)="","",TRIM('Entry Tab'!B460))</f>
        <v/>
      </c>
      <c r="E459" s="69" t="str">
        <f>IF(B459="Subscriber",'Entry Tab'!L460,"")</f>
        <v/>
      </c>
      <c r="F459" s="86" t="str">
        <f>IF('Entry Tab'!F460="","",'Entry Tab'!F460)</f>
        <v/>
      </c>
      <c r="G459" s="85" t="str">
        <f>IF(TRIM('Entry Tab'!G460)="","",TRIM('Entry Tab'!G460))</f>
        <v/>
      </c>
      <c r="H459" s="36" t="str">
        <f>IF(TRIM('Entry Tab'!A460)="","",IF(B459&lt;&gt;"Subscriber","",IF(AND(B459="Subscriber",OR(TRIM('Entry Tab'!AO460)&lt;&gt;"",TRIM('Entry Tab'!AN460)&lt;&gt;"",TRIM('Entry Tab'!AP460)&lt;&gt;"")),$AP$1,"0")))</f>
        <v/>
      </c>
      <c r="I459" s="71" t="str">
        <f>IF(TRIM('Entry Tab'!A460)="","","N")</f>
        <v/>
      </c>
      <c r="J459" s="42" t="str">
        <f>IF(B459&lt;&gt;"Subscriber","",IF('Entry Tab'!W460="",'QRS Subscriber Census Converter'!T459,IF('Entry Tab'!W460="Spousal Coverage",8,IF('Entry Tab'!W460="Medicare",11,IF('Entry Tab'!W460="Health coverage through another job",9,IF(OR('Entry Tab'!W460="Do not want",'Entry Tab'!W460="Other (provide reason here)"),12,10))))))</f>
        <v/>
      </c>
      <c r="K459" s="42" t="str">
        <f>IF(TRIM('Entry Tab'!A460)="","",IF(B459&lt;&gt;"Subscriber","",IF(AND(B459="Subscriber",dental="No"),13,IF(TRIM('Entry Tab'!X460)&lt;&gt;"",IF('Entry Tab'!X460="Spousal Coverage",8,13),IF(Z459="","",Z459)))))</f>
        <v/>
      </c>
      <c r="L459" s="36" t="str">
        <f t="shared" si="77"/>
        <v/>
      </c>
      <c r="M459" s="36" t="str">
        <f>IF(B459&lt;&gt;"Subscriber","",IF(disability="No",0,IF(AND(B459="Subscriber",'Entry Tab'!AE460&lt;&gt;""),1,0)))</f>
        <v/>
      </c>
      <c r="N459" s="37" t="str">
        <f>IF(B459&lt;&gt;"Subscriber","",IF(AND(B459="Subscriber",otherLoc="No"),workZip,'Entry Tab'!P460))</f>
        <v/>
      </c>
      <c r="P459" s="36" t="str">
        <f t="shared" si="85"/>
        <v/>
      </c>
      <c r="Q459" s="36" t="str">
        <f>IF('Entry Tab'!A460="","",IF(TRIM('Entry Tab'!E460)="","Subscriber",IF(OR(TRIM('Entry Tab'!E460)="Wife",TRIM('Entry Tab'!E460)="Husband"),"Spouse","Child")))</f>
        <v/>
      </c>
      <c r="R459" s="44" t="str">
        <f>IF(B459="","",IF('Entry Tab'!W460&lt;&gt;"",0,IF(Q459="Subscriber",1,IF(Q459="Spouse",1,0.01))))</f>
        <v/>
      </c>
      <c r="S459" s="44" t="str">
        <f t="shared" si="78"/>
        <v/>
      </c>
      <c r="T459" s="44" t="str">
        <f t="shared" si="79"/>
        <v/>
      </c>
      <c r="U459" s="113"/>
      <c r="V459" s="36" t="str">
        <f t="shared" si="86"/>
        <v/>
      </c>
      <c r="W459" s="36" t="str">
        <f>IF('Entry Tab'!A460="","",IF('Entry Tab'!X460&lt;&gt;"","Waive",IF(TRIM('Entry Tab'!E460)="","Subscriber",IF(OR(TRIM('Entry Tab'!E460)="Wife",TRIM('Entry Tab'!E460)="Husband"),"Spouse","Child"))))</f>
        <v/>
      </c>
      <c r="X459" s="44" t="str">
        <f t="shared" si="80"/>
        <v/>
      </c>
      <c r="Y459" s="44" t="str">
        <f t="shared" si="81"/>
        <v/>
      </c>
      <c r="Z459" s="44" t="str">
        <f t="shared" si="82"/>
        <v/>
      </c>
      <c r="AB459" s="36" t="str">
        <f t="shared" si="87"/>
        <v/>
      </c>
      <c r="AC459" s="36" t="str">
        <f>IF('Entry Tab'!A460="","",IF(TRIM('Entry Tab'!E460)="","Subscriber",IF(OR(TRIM('Entry Tab'!E460)="Wife",TRIM('Entry Tab'!E460)="Husband"),"Spouse","Child")))</f>
        <v/>
      </c>
      <c r="AD459" s="44" t="str">
        <f>IF(B459="","",IF('Entry Tab'!AC460="",0,1))</f>
        <v/>
      </c>
      <c r="AE459" s="44" t="str">
        <f t="shared" si="83"/>
        <v/>
      </c>
      <c r="AF459" s="44" t="str">
        <f>IF(AE459="","",IF(AC459&lt;&gt;"Subscriber","",IF('Entry Tab'!AC460="","0",AE459)))</f>
        <v/>
      </c>
    </row>
    <row r="460" spans="1:32" x14ac:dyDescent="0.2">
      <c r="A460" s="36" t="str">
        <f t="shared" si="84"/>
        <v/>
      </c>
      <c r="B460" s="36" t="str">
        <f>IF('Entry Tab'!A461="","",IF(TRIM('Entry Tab'!E461)="","Subscriber",IF(OR(TRIM('Entry Tab'!E461)="Wife",TRIM('Entry Tab'!E461)="Husband"),"Spouse","Child")))</f>
        <v/>
      </c>
      <c r="C460" s="85" t="str">
        <f>IF(TRIM('Entry Tab'!A461)="","",TRIM('Entry Tab'!A461))</f>
        <v/>
      </c>
      <c r="D460" s="85" t="str">
        <f>IF(TRIM('Entry Tab'!A461)="","",TRIM('Entry Tab'!B461))</f>
        <v/>
      </c>
      <c r="E460" s="69" t="str">
        <f>IF(B460="Subscriber",'Entry Tab'!L461,"")</f>
        <v/>
      </c>
      <c r="F460" s="86" t="str">
        <f>IF('Entry Tab'!F461="","",'Entry Tab'!F461)</f>
        <v/>
      </c>
      <c r="G460" s="85" t="str">
        <f>IF(TRIM('Entry Tab'!G461)="","",TRIM('Entry Tab'!G461))</f>
        <v/>
      </c>
      <c r="H460" s="36" t="str">
        <f>IF(TRIM('Entry Tab'!A461)="","",IF(B460&lt;&gt;"Subscriber","",IF(AND(B460="Subscriber",OR(TRIM('Entry Tab'!AO461)&lt;&gt;"",TRIM('Entry Tab'!AN461)&lt;&gt;"",TRIM('Entry Tab'!AP461)&lt;&gt;"")),$AP$1,"0")))</f>
        <v/>
      </c>
      <c r="I460" s="71" t="str">
        <f>IF(TRIM('Entry Tab'!A461)="","","N")</f>
        <v/>
      </c>
      <c r="J460" s="42" t="str">
        <f>IF(B460&lt;&gt;"Subscriber","",IF('Entry Tab'!W461="",'QRS Subscriber Census Converter'!T460,IF('Entry Tab'!W461="Spousal Coverage",8,IF('Entry Tab'!W461="Medicare",11,IF('Entry Tab'!W461="Health coverage through another job",9,IF(OR('Entry Tab'!W461="Do not want",'Entry Tab'!W461="Other (provide reason here)"),12,10))))))</f>
        <v/>
      </c>
      <c r="K460" s="42" t="str">
        <f>IF(TRIM('Entry Tab'!A461)="","",IF(B460&lt;&gt;"Subscriber","",IF(AND(B460="Subscriber",dental="No"),13,IF(TRIM('Entry Tab'!X461)&lt;&gt;"",IF('Entry Tab'!X461="Spousal Coverage",8,13),IF(Z460="","",Z460)))))</f>
        <v/>
      </c>
      <c r="L460" s="36" t="str">
        <f t="shared" si="77"/>
        <v/>
      </c>
      <c r="M460" s="36" t="str">
        <f>IF(B460&lt;&gt;"Subscriber","",IF(disability="No",0,IF(AND(B460="Subscriber",'Entry Tab'!AE461&lt;&gt;""),1,0)))</f>
        <v/>
      </c>
      <c r="N460" s="37" t="str">
        <f>IF(B460&lt;&gt;"Subscriber","",IF(AND(B460="Subscriber",otherLoc="No"),workZip,'Entry Tab'!P461))</f>
        <v/>
      </c>
      <c r="P460" s="36" t="str">
        <f t="shared" si="85"/>
        <v/>
      </c>
      <c r="Q460" s="36" t="str">
        <f>IF('Entry Tab'!A461="","",IF(TRIM('Entry Tab'!E461)="","Subscriber",IF(OR(TRIM('Entry Tab'!E461)="Wife",TRIM('Entry Tab'!E461)="Husband"),"Spouse","Child")))</f>
        <v/>
      </c>
      <c r="R460" s="44" t="str">
        <f>IF(B460="","",IF('Entry Tab'!W461&lt;&gt;"",0,IF(Q460="Subscriber",1,IF(Q460="Spouse",1,0.01))))</f>
        <v/>
      </c>
      <c r="S460" s="44" t="str">
        <f t="shared" si="78"/>
        <v/>
      </c>
      <c r="T460" s="44" t="str">
        <f t="shared" si="79"/>
        <v/>
      </c>
      <c r="U460" s="113"/>
      <c r="V460" s="36" t="str">
        <f t="shared" si="86"/>
        <v/>
      </c>
      <c r="W460" s="36" t="str">
        <f>IF('Entry Tab'!A461="","",IF('Entry Tab'!X461&lt;&gt;"","Waive",IF(TRIM('Entry Tab'!E461)="","Subscriber",IF(OR(TRIM('Entry Tab'!E461)="Wife",TRIM('Entry Tab'!E461)="Husband"),"Spouse","Child"))))</f>
        <v/>
      </c>
      <c r="X460" s="44" t="str">
        <f t="shared" si="80"/>
        <v/>
      </c>
      <c r="Y460" s="44" t="str">
        <f t="shared" si="81"/>
        <v/>
      </c>
      <c r="Z460" s="44" t="str">
        <f t="shared" si="82"/>
        <v/>
      </c>
      <c r="AB460" s="36" t="str">
        <f t="shared" si="87"/>
        <v/>
      </c>
      <c r="AC460" s="36" t="str">
        <f>IF('Entry Tab'!A461="","",IF(TRIM('Entry Tab'!E461)="","Subscriber",IF(OR(TRIM('Entry Tab'!E461)="Wife",TRIM('Entry Tab'!E461)="Husband"),"Spouse","Child")))</f>
        <v/>
      </c>
      <c r="AD460" s="44" t="str">
        <f>IF(B460="","",IF('Entry Tab'!AC461="",0,1))</f>
        <v/>
      </c>
      <c r="AE460" s="44" t="str">
        <f t="shared" si="83"/>
        <v/>
      </c>
      <c r="AF460" s="44" t="str">
        <f>IF(AE460="","",IF(AC460&lt;&gt;"Subscriber","",IF('Entry Tab'!AC461="","0",AE460)))</f>
        <v/>
      </c>
    </row>
    <row r="461" spans="1:32" x14ac:dyDescent="0.2">
      <c r="A461" s="36" t="str">
        <f t="shared" si="84"/>
        <v/>
      </c>
      <c r="B461" s="36" t="str">
        <f>IF('Entry Tab'!A462="","",IF(TRIM('Entry Tab'!E462)="","Subscriber",IF(OR(TRIM('Entry Tab'!E462)="Wife",TRIM('Entry Tab'!E462)="Husband"),"Spouse","Child")))</f>
        <v/>
      </c>
      <c r="C461" s="85" t="str">
        <f>IF(TRIM('Entry Tab'!A462)="","",TRIM('Entry Tab'!A462))</f>
        <v/>
      </c>
      <c r="D461" s="85" t="str">
        <f>IF(TRIM('Entry Tab'!A462)="","",TRIM('Entry Tab'!B462))</f>
        <v/>
      </c>
      <c r="E461" s="69" t="str">
        <f>IF(B461="Subscriber",'Entry Tab'!L462,"")</f>
        <v/>
      </c>
      <c r="F461" s="86" t="str">
        <f>IF('Entry Tab'!F462="","",'Entry Tab'!F462)</f>
        <v/>
      </c>
      <c r="G461" s="85" t="str">
        <f>IF(TRIM('Entry Tab'!G462)="","",TRIM('Entry Tab'!G462))</f>
        <v/>
      </c>
      <c r="H461" s="36" t="str">
        <f>IF(TRIM('Entry Tab'!A462)="","",IF(B461&lt;&gt;"Subscriber","",IF(AND(B461="Subscriber",OR(TRIM('Entry Tab'!AO462)&lt;&gt;"",TRIM('Entry Tab'!AN462)&lt;&gt;"",TRIM('Entry Tab'!AP462)&lt;&gt;"")),$AP$1,"0")))</f>
        <v/>
      </c>
      <c r="I461" s="71" t="str">
        <f>IF(TRIM('Entry Tab'!A462)="","","N")</f>
        <v/>
      </c>
      <c r="J461" s="42" t="str">
        <f>IF(B461&lt;&gt;"Subscriber","",IF('Entry Tab'!W462="",'QRS Subscriber Census Converter'!T461,IF('Entry Tab'!W462="Spousal Coverage",8,IF('Entry Tab'!W462="Medicare",11,IF('Entry Tab'!W462="Health coverage through another job",9,IF(OR('Entry Tab'!W462="Do not want",'Entry Tab'!W462="Other (provide reason here)"),12,10))))))</f>
        <v/>
      </c>
      <c r="K461" s="42" t="str">
        <f>IF(TRIM('Entry Tab'!A462)="","",IF(B461&lt;&gt;"Subscriber","",IF(AND(B461="Subscriber",dental="No"),13,IF(TRIM('Entry Tab'!X462)&lt;&gt;"",IF('Entry Tab'!X462="Spousal Coverage",8,13),IF(Z461="","",Z461)))))</f>
        <v/>
      </c>
      <c r="L461" s="36" t="str">
        <f t="shared" si="77"/>
        <v/>
      </c>
      <c r="M461" s="36" t="str">
        <f>IF(B461&lt;&gt;"Subscriber","",IF(disability="No",0,IF(AND(B461="Subscriber",'Entry Tab'!AE462&lt;&gt;""),1,0)))</f>
        <v/>
      </c>
      <c r="N461" s="37" t="str">
        <f>IF(B461&lt;&gt;"Subscriber","",IF(AND(B461="Subscriber",otherLoc="No"),workZip,'Entry Tab'!P462))</f>
        <v/>
      </c>
      <c r="P461" s="36" t="str">
        <f t="shared" si="85"/>
        <v/>
      </c>
      <c r="Q461" s="36" t="str">
        <f>IF('Entry Tab'!A462="","",IF(TRIM('Entry Tab'!E462)="","Subscriber",IF(OR(TRIM('Entry Tab'!E462)="Wife",TRIM('Entry Tab'!E462)="Husband"),"Spouse","Child")))</f>
        <v/>
      </c>
      <c r="R461" s="44" t="str">
        <f>IF(B461="","",IF('Entry Tab'!W462&lt;&gt;"",0,IF(Q461="Subscriber",1,IF(Q461="Spouse",1,0.01))))</f>
        <v/>
      </c>
      <c r="S461" s="44" t="str">
        <f t="shared" si="78"/>
        <v/>
      </c>
      <c r="T461" s="44" t="str">
        <f t="shared" si="79"/>
        <v/>
      </c>
      <c r="U461" s="113"/>
      <c r="V461" s="36" t="str">
        <f t="shared" si="86"/>
        <v/>
      </c>
      <c r="W461" s="36" t="str">
        <f>IF('Entry Tab'!A462="","",IF('Entry Tab'!X462&lt;&gt;"","Waive",IF(TRIM('Entry Tab'!E462)="","Subscriber",IF(OR(TRIM('Entry Tab'!E462)="Wife",TRIM('Entry Tab'!E462)="Husband"),"Spouse","Child"))))</f>
        <v/>
      </c>
      <c r="X461" s="44" t="str">
        <f t="shared" si="80"/>
        <v/>
      </c>
      <c r="Y461" s="44" t="str">
        <f t="shared" si="81"/>
        <v/>
      </c>
      <c r="Z461" s="44" t="str">
        <f t="shared" si="82"/>
        <v/>
      </c>
      <c r="AB461" s="36" t="str">
        <f t="shared" si="87"/>
        <v/>
      </c>
      <c r="AC461" s="36" t="str">
        <f>IF('Entry Tab'!A462="","",IF(TRIM('Entry Tab'!E462)="","Subscriber",IF(OR(TRIM('Entry Tab'!E462)="Wife",TRIM('Entry Tab'!E462)="Husband"),"Spouse","Child")))</f>
        <v/>
      </c>
      <c r="AD461" s="44" t="str">
        <f>IF(B461="","",IF('Entry Tab'!AC462="",0,1))</f>
        <v/>
      </c>
      <c r="AE461" s="44" t="str">
        <f t="shared" si="83"/>
        <v/>
      </c>
      <c r="AF461" s="44" t="str">
        <f>IF(AE461="","",IF(AC461&lt;&gt;"Subscriber","",IF('Entry Tab'!AC462="","0",AE461)))</f>
        <v/>
      </c>
    </row>
    <row r="462" spans="1:32" x14ac:dyDescent="0.2">
      <c r="A462" s="36" t="str">
        <f t="shared" si="84"/>
        <v/>
      </c>
      <c r="B462" s="36" t="str">
        <f>IF('Entry Tab'!A463="","",IF(TRIM('Entry Tab'!E463)="","Subscriber",IF(OR(TRIM('Entry Tab'!E463)="Wife",TRIM('Entry Tab'!E463)="Husband"),"Spouse","Child")))</f>
        <v/>
      </c>
      <c r="C462" s="85" t="str">
        <f>IF(TRIM('Entry Tab'!A463)="","",TRIM('Entry Tab'!A463))</f>
        <v/>
      </c>
      <c r="D462" s="85" t="str">
        <f>IF(TRIM('Entry Tab'!A463)="","",TRIM('Entry Tab'!B463))</f>
        <v/>
      </c>
      <c r="E462" s="69" t="str">
        <f>IF(B462="Subscriber",'Entry Tab'!L463,"")</f>
        <v/>
      </c>
      <c r="F462" s="86" t="str">
        <f>IF('Entry Tab'!F463="","",'Entry Tab'!F463)</f>
        <v/>
      </c>
      <c r="G462" s="85" t="str">
        <f>IF(TRIM('Entry Tab'!G463)="","",TRIM('Entry Tab'!G463))</f>
        <v/>
      </c>
      <c r="H462" s="36" t="str">
        <f>IF(TRIM('Entry Tab'!A463)="","",IF(B462&lt;&gt;"Subscriber","",IF(AND(B462="Subscriber",OR(TRIM('Entry Tab'!AO463)&lt;&gt;"",TRIM('Entry Tab'!AN463)&lt;&gt;"",TRIM('Entry Tab'!AP463)&lt;&gt;"")),$AP$1,"0")))</f>
        <v/>
      </c>
      <c r="I462" s="71" t="str">
        <f>IF(TRIM('Entry Tab'!A463)="","","N")</f>
        <v/>
      </c>
      <c r="J462" s="42" t="str">
        <f>IF(B462&lt;&gt;"Subscriber","",IF('Entry Tab'!W463="",'QRS Subscriber Census Converter'!T462,IF('Entry Tab'!W463="Spousal Coverage",8,IF('Entry Tab'!W463="Medicare",11,IF('Entry Tab'!W463="Health coverage through another job",9,IF(OR('Entry Tab'!W463="Do not want",'Entry Tab'!W463="Other (provide reason here)"),12,10))))))</f>
        <v/>
      </c>
      <c r="K462" s="42" t="str">
        <f>IF(TRIM('Entry Tab'!A463)="","",IF(B462&lt;&gt;"Subscriber","",IF(AND(B462="Subscriber",dental="No"),13,IF(TRIM('Entry Tab'!X463)&lt;&gt;"",IF('Entry Tab'!X463="Spousal Coverage",8,13),IF(Z462="","",Z462)))))</f>
        <v/>
      </c>
      <c r="L462" s="36" t="str">
        <f t="shared" si="77"/>
        <v/>
      </c>
      <c r="M462" s="36" t="str">
        <f>IF(B462&lt;&gt;"Subscriber","",IF(disability="No",0,IF(AND(B462="Subscriber",'Entry Tab'!AE463&lt;&gt;""),1,0)))</f>
        <v/>
      </c>
      <c r="N462" s="37" t="str">
        <f>IF(B462&lt;&gt;"Subscriber","",IF(AND(B462="Subscriber",otherLoc="No"),workZip,'Entry Tab'!P463))</f>
        <v/>
      </c>
      <c r="P462" s="36" t="str">
        <f t="shared" si="85"/>
        <v/>
      </c>
      <c r="Q462" s="36" t="str">
        <f>IF('Entry Tab'!A463="","",IF(TRIM('Entry Tab'!E463)="","Subscriber",IF(OR(TRIM('Entry Tab'!E463)="Wife",TRIM('Entry Tab'!E463)="Husband"),"Spouse","Child")))</f>
        <v/>
      </c>
      <c r="R462" s="44" t="str">
        <f>IF(B462="","",IF('Entry Tab'!W463&lt;&gt;"",0,IF(Q462="Subscriber",1,IF(Q462="Spouse",1,0.01))))</f>
        <v/>
      </c>
      <c r="S462" s="44" t="str">
        <f t="shared" si="78"/>
        <v/>
      </c>
      <c r="T462" s="44" t="str">
        <f t="shared" si="79"/>
        <v/>
      </c>
      <c r="U462" s="113"/>
      <c r="V462" s="36" t="str">
        <f t="shared" si="86"/>
        <v/>
      </c>
      <c r="W462" s="36" t="str">
        <f>IF('Entry Tab'!A463="","",IF('Entry Tab'!X463&lt;&gt;"","Waive",IF(TRIM('Entry Tab'!E463)="","Subscriber",IF(OR(TRIM('Entry Tab'!E463)="Wife",TRIM('Entry Tab'!E463)="Husband"),"Spouse","Child"))))</f>
        <v/>
      </c>
      <c r="X462" s="44" t="str">
        <f t="shared" si="80"/>
        <v/>
      </c>
      <c r="Y462" s="44" t="str">
        <f t="shared" si="81"/>
        <v/>
      </c>
      <c r="Z462" s="44" t="str">
        <f t="shared" si="82"/>
        <v/>
      </c>
      <c r="AB462" s="36" t="str">
        <f t="shared" si="87"/>
        <v/>
      </c>
      <c r="AC462" s="36" t="str">
        <f>IF('Entry Tab'!A463="","",IF(TRIM('Entry Tab'!E463)="","Subscriber",IF(OR(TRIM('Entry Tab'!E463)="Wife",TRIM('Entry Tab'!E463)="Husband"),"Spouse","Child")))</f>
        <v/>
      </c>
      <c r="AD462" s="44" t="str">
        <f>IF(B462="","",IF('Entry Tab'!AC463="",0,1))</f>
        <v/>
      </c>
      <c r="AE462" s="44" t="str">
        <f t="shared" si="83"/>
        <v/>
      </c>
      <c r="AF462" s="44" t="str">
        <f>IF(AE462="","",IF(AC462&lt;&gt;"Subscriber","",IF('Entry Tab'!AC463="","0",AE462)))</f>
        <v/>
      </c>
    </row>
    <row r="463" spans="1:32" x14ac:dyDescent="0.2">
      <c r="A463" s="36" t="str">
        <f t="shared" si="84"/>
        <v/>
      </c>
      <c r="B463" s="36" t="str">
        <f>IF('Entry Tab'!A464="","",IF(TRIM('Entry Tab'!E464)="","Subscriber",IF(OR(TRIM('Entry Tab'!E464)="Wife",TRIM('Entry Tab'!E464)="Husband"),"Spouse","Child")))</f>
        <v/>
      </c>
      <c r="C463" s="85" t="str">
        <f>IF(TRIM('Entry Tab'!A464)="","",TRIM('Entry Tab'!A464))</f>
        <v/>
      </c>
      <c r="D463" s="85" t="str">
        <f>IF(TRIM('Entry Tab'!A464)="","",TRIM('Entry Tab'!B464))</f>
        <v/>
      </c>
      <c r="E463" s="69" t="str">
        <f>IF(B463="Subscriber",'Entry Tab'!L464,"")</f>
        <v/>
      </c>
      <c r="F463" s="86" t="str">
        <f>IF('Entry Tab'!F464="","",'Entry Tab'!F464)</f>
        <v/>
      </c>
      <c r="G463" s="85" t="str">
        <f>IF(TRIM('Entry Tab'!G464)="","",TRIM('Entry Tab'!G464))</f>
        <v/>
      </c>
      <c r="H463" s="36" t="str">
        <f>IF(TRIM('Entry Tab'!A464)="","",IF(B463&lt;&gt;"Subscriber","",IF(AND(B463="Subscriber",OR(TRIM('Entry Tab'!AO464)&lt;&gt;"",TRIM('Entry Tab'!AN464)&lt;&gt;"",TRIM('Entry Tab'!AP464)&lt;&gt;"")),$AP$1,"0")))</f>
        <v/>
      </c>
      <c r="I463" s="71" t="str">
        <f>IF(TRIM('Entry Tab'!A464)="","","N")</f>
        <v/>
      </c>
      <c r="J463" s="42" t="str">
        <f>IF(B463&lt;&gt;"Subscriber","",IF('Entry Tab'!W464="",'QRS Subscriber Census Converter'!T463,IF('Entry Tab'!W464="Spousal Coverage",8,IF('Entry Tab'!W464="Medicare",11,IF('Entry Tab'!W464="Health coverage through another job",9,IF(OR('Entry Tab'!W464="Do not want",'Entry Tab'!W464="Other (provide reason here)"),12,10))))))</f>
        <v/>
      </c>
      <c r="K463" s="42" t="str">
        <f>IF(TRIM('Entry Tab'!A464)="","",IF(B463&lt;&gt;"Subscriber","",IF(AND(B463="Subscriber",dental="No"),13,IF(TRIM('Entry Tab'!X464)&lt;&gt;"",IF('Entry Tab'!X464="Spousal Coverage",8,13),IF(Z463="","",Z463)))))</f>
        <v/>
      </c>
      <c r="L463" s="36" t="str">
        <f t="shared" si="77"/>
        <v/>
      </c>
      <c r="M463" s="36" t="str">
        <f>IF(B463&lt;&gt;"Subscriber","",IF(disability="No",0,IF(AND(B463="Subscriber",'Entry Tab'!AE464&lt;&gt;""),1,0)))</f>
        <v/>
      </c>
      <c r="N463" s="37" t="str">
        <f>IF(B463&lt;&gt;"Subscriber","",IF(AND(B463="Subscriber",otherLoc="No"),workZip,'Entry Tab'!P464))</f>
        <v/>
      </c>
      <c r="P463" s="36" t="str">
        <f t="shared" si="85"/>
        <v/>
      </c>
      <c r="Q463" s="36" t="str">
        <f>IF('Entry Tab'!A464="","",IF(TRIM('Entry Tab'!E464)="","Subscriber",IF(OR(TRIM('Entry Tab'!E464)="Wife",TRIM('Entry Tab'!E464)="Husband"),"Spouse","Child")))</f>
        <v/>
      </c>
      <c r="R463" s="44" t="str">
        <f>IF(B463="","",IF('Entry Tab'!W464&lt;&gt;"",0,IF(Q463="Subscriber",1,IF(Q463="Spouse",1,0.01))))</f>
        <v/>
      </c>
      <c r="S463" s="44" t="str">
        <f t="shared" si="78"/>
        <v/>
      </c>
      <c r="T463" s="44" t="str">
        <f t="shared" si="79"/>
        <v/>
      </c>
      <c r="U463" s="113"/>
      <c r="V463" s="36" t="str">
        <f t="shared" si="86"/>
        <v/>
      </c>
      <c r="W463" s="36" t="str">
        <f>IF('Entry Tab'!A464="","",IF('Entry Tab'!X464&lt;&gt;"","Waive",IF(TRIM('Entry Tab'!E464)="","Subscriber",IF(OR(TRIM('Entry Tab'!E464)="Wife",TRIM('Entry Tab'!E464)="Husband"),"Spouse","Child"))))</f>
        <v/>
      </c>
      <c r="X463" s="44" t="str">
        <f t="shared" si="80"/>
        <v/>
      </c>
      <c r="Y463" s="44" t="str">
        <f t="shared" si="81"/>
        <v/>
      </c>
      <c r="Z463" s="44" t="str">
        <f t="shared" si="82"/>
        <v/>
      </c>
      <c r="AB463" s="36" t="str">
        <f t="shared" si="87"/>
        <v/>
      </c>
      <c r="AC463" s="36" t="str">
        <f>IF('Entry Tab'!A464="","",IF(TRIM('Entry Tab'!E464)="","Subscriber",IF(OR(TRIM('Entry Tab'!E464)="Wife",TRIM('Entry Tab'!E464)="Husband"),"Spouse","Child")))</f>
        <v/>
      </c>
      <c r="AD463" s="44" t="str">
        <f>IF(B463="","",IF('Entry Tab'!AC464="",0,1))</f>
        <v/>
      </c>
      <c r="AE463" s="44" t="str">
        <f t="shared" si="83"/>
        <v/>
      </c>
      <c r="AF463" s="44" t="str">
        <f>IF(AE463="","",IF(AC463&lt;&gt;"Subscriber","",IF('Entry Tab'!AC464="","0",AE463)))</f>
        <v/>
      </c>
    </row>
    <row r="464" spans="1:32" x14ac:dyDescent="0.2">
      <c r="A464" s="36" t="str">
        <f t="shared" si="84"/>
        <v/>
      </c>
      <c r="B464" s="36" t="str">
        <f>IF('Entry Tab'!A465="","",IF(TRIM('Entry Tab'!E465)="","Subscriber",IF(OR(TRIM('Entry Tab'!E465)="Wife",TRIM('Entry Tab'!E465)="Husband"),"Spouse","Child")))</f>
        <v/>
      </c>
      <c r="C464" s="85" t="str">
        <f>IF(TRIM('Entry Tab'!A465)="","",TRIM('Entry Tab'!A465))</f>
        <v/>
      </c>
      <c r="D464" s="85" t="str">
        <f>IF(TRIM('Entry Tab'!A465)="","",TRIM('Entry Tab'!B465))</f>
        <v/>
      </c>
      <c r="E464" s="69" t="str">
        <f>IF(B464="Subscriber",'Entry Tab'!L465,"")</f>
        <v/>
      </c>
      <c r="F464" s="86" t="str">
        <f>IF('Entry Tab'!F465="","",'Entry Tab'!F465)</f>
        <v/>
      </c>
      <c r="G464" s="85" t="str">
        <f>IF(TRIM('Entry Tab'!G465)="","",TRIM('Entry Tab'!G465))</f>
        <v/>
      </c>
      <c r="H464" s="36" t="str">
        <f>IF(TRIM('Entry Tab'!A465)="","",IF(B464&lt;&gt;"Subscriber","",IF(AND(B464="Subscriber",OR(TRIM('Entry Tab'!AO465)&lt;&gt;"",TRIM('Entry Tab'!AN465)&lt;&gt;"",TRIM('Entry Tab'!AP465)&lt;&gt;"")),$AP$1,"0")))</f>
        <v/>
      </c>
      <c r="I464" s="71" t="str">
        <f>IF(TRIM('Entry Tab'!A465)="","","N")</f>
        <v/>
      </c>
      <c r="J464" s="42" t="str">
        <f>IF(B464&lt;&gt;"Subscriber","",IF('Entry Tab'!W465="",'QRS Subscriber Census Converter'!T464,IF('Entry Tab'!W465="Spousal Coverage",8,IF('Entry Tab'!W465="Medicare",11,IF('Entry Tab'!W465="Health coverage through another job",9,IF(OR('Entry Tab'!W465="Do not want",'Entry Tab'!W465="Other (provide reason here)"),12,10))))))</f>
        <v/>
      </c>
      <c r="K464" s="42" t="str">
        <f>IF(TRIM('Entry Tab'!A465)="","",IF(B464&lt;&gt;"Subscriber","",IF(AND(B464="Subscriber",dental="No"),13,IF(TRIM('Entry Tab'!X465)&lt;&gt;"",IF('Entry Tab'!X465="Spousal Coverage",8,13),IF(Z464="","",Z464)))))</f>
        <v/>
      </c>
      <c r="L464" s="36" t="str">
        <f t="shared" si="77"/>
        <v/>
      </c>
      <c r="M464" s="36" t="str">
        <f>IF(B464&lt;&gt;"Subscriber","",IF(disability="No",0,IF(AND(B464="Subscriber",'Entry Tab'!AE465&lt;&gt;""),1,0)))</f>
        <v/>
      </c>
      <c r="N464" s="37" t="str">
        <f>IF(B464&lt;&gt;"Subscriber","",IF(AND(B464="Subscriber",otherLoc="No"),workZip,'Entry Tab'!P465))</f>
        <v/>
      </c>
      <c r="P464" s="36" t="str">
        <f t="shared" si="85"/>
        <v/>
      </c>
      <c r="Q464" s="36" t="str">
        <f>IF('Entry Tab'!A465="","",IF(TRIM('Entry Tab'!E465)="","Subscriber",IF(OR(TRIM('Entry Tab'!E465)="Wife",TRIM('Entry Tab'!E465)="Husband"),"Spouse","Child")))</f>
        <v/>
      </c>
      <c r="R464" s="44" t="str">
        <f>IF(B464="","",IF('Entry Tab'!W465&lt;&gt;"",0,IF(Q464="Subscriber",1,IF(Q464="Spouse",1,0.01))))</f>
        <v/>
      </c>
      <c r="S464" s="44" t="str">
        <f t="shared" si="78"/>
        <v/>
      </c>
      <c r="T464" s="44" t="str">
        <f t="shared" si="79"/>
        <v/>
      </c>
      <c r="U464" s="113"/>
      <c r="V464" s="36" t="str">
        <f t="shared" si="86"/>
        <v/>
      </c>
      <c r="W464" s="36" t="str">
        <f>IF('Entry Tab'!A465="","",IF('Entry Tab'!X465&lt;&gt;"","Waive",IF(TRIM('Entry Tab'!E465)="","Subscriber",IF(OR(TRIM('Entry Tab'!E465)="Wife",TRIM('Entry Tab'!E465)="Husband"),"Spouse","Child"))))</f>
        <v/>
      </c>
      <c r="X464" s="44" t="str">
        <f t="shared" si="80"/>
        <v/>
      </c>
      <c r="Y464" s="44" t="str">
        <f t="shared" si="81"/>
        <v/>
      </c>
      <c r="Z464" s="44" t="str">
        <f t="shared" si="82"/>
        <v/>
      </c>
      <c r="AB464" s="36" t="str">
        <f t="shared" si="87"/>
        <v/>
      </c>
      <c r="AC464" s="36" t="str">
        <f>IF('Entry Tab'!A465="","",IF(TRIM('Entry Tab'!E465)="","Subscriber",IF(OR(TRIM('Entry Tab'!E465)="Wife",TRIM('Entry Tab'!E465)="Husband"),"Spouse","Child")))</f>
        <v/>
      </c>
      <c r="AD464" s="44" t="str">
        <f>IF(B464="","",IF('Entry Tab'!AC465="",0,1))</f>
        <v/>
      </c>
      <c r="AE464" s="44" t="str">
        <f t="shared" si="83"/>
        <v/>
      </c>
      <c r="AF464" s="44" t="str">
        <f>IF(AE464="","",IF(AC464&lt;&gt;"Subscriber","",IF('Entry Tab'!AC465="","0",AE464)))</f>
        <v/>
      </c>
    </row>
    <row r="465" spans="1:32" x14ac:dyDescent="0.2">
      <c r="A465" s="36" t="str">
        <f t="shared" si="84"/>
        <v/>
      </c>
      <c r="B465" s="36" t="str">
        <f>IF('Entry Tab'!A466="","",IF(TRIM('Entry Tab'!E466)="","Subscriber",IF(OR(TRIM('Entry Tab'!E466)="Wife",TRIM('Entry Tab'!E466)="Husband"),"Spouse","Child")))</f>
        <v/>
      </c>
      <c r="C465" s="85" t="str">
        <f>IF(TRIM('Entry Tab'!A466)="","",TRIM('Entry Tab'!A466))</f>
        <v/>
      </c>
      <c r="D465" s="85" t="str">
        <f>IF(TRIM('Entry Tab'!A466)="","",TRIM('Entry Tab'!B466))</f>
        <v/>
      </c>
      <c r="E465" s="69" t="str">
        <f>IF(B465="Subscriber",'Entry Tab'!L466,"")</f>
        <v/>
      </c>
      <c r="F465" s="86" t="str">
        <f>IF('Entry Tab'!F466="","",'Entry Tab'!F466)</f>
        <v/>
      </c>
      <c r="G465" s="85" t="str">
        <f>IF(TRIM('Entry Tab'!G466)="","",TRIM('Entry Tab'!G466))</f>
        <v/>
      </c>
      <c r="H465" s="36" t="str">
        <f>IF(TRIM('Entry Tab'!A466)="","",IF(B465&lt;&gt;"Subscriber","",IF(AND(B465="Subscriber",OR(TRIM('Entry Tab'!AO466)&lt;&gt;"",TRIM('Entry Tab'!AN466)&lt;&gt;"",TRIM('Entry Tab'!AP466)&lt;&gt;"")),$AP$1,"0")))</f>
        <v/>
      </c>
      <c r="I465" s="71" t="str">
        <f>IF(TRIM('Entry Tab'!A466)="","","N")</f>
        <v/>
      </c>
      <c r="J465" s="42" t="str">
        <f>IF(B465&lt;&gt;"Subscriber","",IF('Entry Tab'!W466="",'QRS Subscriber Census Converter'!T465,IF('Entry Tab'!W466="Spousal Coverage",8,IF('Entry Tab'!W466="Medicare",11,IF('Entry Tab'!W466="Health coverage through another job",9,IF(OR('Entry Tab'!W466="Do not want",'Entry Tab'!W466="Other (provide reason here)"),12,10))))))</f>
        <v/>
      </c>
      <c r="K465" s="42" t="str">
        <f>IF(TRIM('Entry Tab'!A466)="","",IF(B465&lt;&gt;"Subscriber","",IF(AND(B465="Subscriber",dental="No"),13,IF(TRIM('Entry Tab'!X466)&lt;&gt;"",IF('Entry Tab'!X466="Spousal Coverage",8,13),IF(Z465="","",Z465)))))</f>
        <v/>
      </c>
      <c r="L465" s="36" t="str">
        <f t="shared" si="77"/>
        <v/>
      </c>
      <c r="M465" s="36" t="str">
        <f>IF(B465&lt;&gt;"Subscriber","",IF(disability="No",0,IF(AND(B465="Subscriber",'Entry Tab'!AE466&lt;&gt;""),1,0)))</f>
        <v/>
      </c>
      <c r="N465" s="37" t="str">
        <f>IF(B465&lt;&gt;"Subscriber","",IF(AND(B465="Subscriber",otherLoc="No"),workZip,'Entry Tab'!P466))</f>
        <v/>
      </c>
      <c r="P465" s="36" t="str">
        <f t="shared" si="85"/>
        <v/>
      </c>
      <c r="Q465" s="36" t="str">
        <f>IF('Entry Tab'!A466="","",IF(TRIM('Entry Tab'!E466)="","Subscriber",IF(OR(TRIM('Entry Tab'!E466)="Wife",TRIM('Entry Tab'!E466)="Husband"),"Spouse","Child")))</f>
        <v/>
      </c>
      <c r="R465" s="44" t="str">
        <f>IF(B465="","",IF('Entry Tab'!W466&lt;&gt;"",0,IF(Q465="Subscriber",1,IF(Q465="Spouse",1,0.01))))</f>
        <v/>
      </c>
      <c r="S465" s="44" t="str">
        <f t="shared" si="78"/>
        <v/>
      </c>
      <c r="T465" s="44" t="str">
        <f t="shared" si="79"/>
        <v/>
      </c>
      <c r="U465" s="113"/>
      <c r="V465" s="36" t="str">
        <f t="shared" si="86"/>
        <v/>
      </c>
      <c r="W465" s="36" t="str">
        <f>IF('Entry Tab'!A466="","",IF('Entry Tab'!X466&lt;&gt;"","Waive",IF(TRIM('Entry Tab'!E466)="","Subscriber",IF(OR(TRIM('Entry Tab'!E466)="Wife",TRIM('Entry Tab'!E466)="Husband"),"Spouse","Child"))))</f>
        <v/>
      </c>
      <c r="X465" s="44" t="str">
        <f t="shared" si="80"/>
        <v/>
      </c>
      <c r="Y465" s="44" t="str">
        <f t="shared" si="81"/>
        <v/>
      </c>
      <c r="Z465" s="44" t="str">
        <f t="shared" si="82"/>
        <v/>
      </c>
      <c r="AB465" s="36" t="str">
        <f t="shared" si="87"/>
        <v/>
      </c>
      <c r="AC465" s="36" t="str">
        <f>IF('Entry Tab'!A466="","",IF(TRIM('Entry Tab'!E466)="","Subscriber",IF(OR(TRIM('Entry Tab'!E466)="Wife",TRIM('Entry Tab'!E466)="Husband"),"Spouse","Child")))</f>
        <v/>
      </c>
      <c r="AD465" s="44" t="str">
        <f>IF(B465="","",IF('Entry Tab'!AC466="",0,1))</f>
        <v/>
      </c>
      <c r="AE465" s="44" t="str">
        <f t="shared" si="83"/>
        <v/>
      </c>
      <c r="AF465" s="44" t="str">
        <f>IF(AE465="","",IF(AC465&lt;&gt;"Subscriber","",IF('Entry Tab'!AC466="","0",AE465)))</f>
        <v/>
      </c>
    </row>
    <row r="466" spans="1:32" x14ac:dyDescent="0.2">
      <c r="A466" s="36" t="str">
        <f t="shared" si="84"/>
        <v/>
      </c>
      <c r="B466" s="36" t="str">
        <f>IF('Entry Tab'!A467="","",IF(TRIM('Entry Tab'!E467)="","Subscriber",IF(OR(TRIM('Entry Tab'!E467)="Wife",TRIM('Entry Tab'!E467)="Husband"),"Spouse","Child")))</f>
        <v/>
      </c>
      <c r="C466" s="85" t="str">
        <f>IF(TRIM('Entry Tab'!A467)="","",TRIM('Entry Tab'!A467))</f>
        <v/>
      </c>
      <c r="D466" s="85" t="str">
        <f>IF(TRIM('Entry Tab'!A467)="","",TRIM('Entry Tab'!B467))</f>
        <v/>
      </c>
      <c r="E466" s="69" t="str">
        <f>IF(B466="Subscriber",'Entry Tab'!L467,"")</f>
        <v/>
      </c>
      <c r="F466" s="86" t="str">
        <f>IF('Entry Tab'!F467="","",'Entry Tab'!F467)</f>
        <v/>
      </c>
      <c r="G466" s="85" t="str">
        <f>IF(TRIM('Entry Tab'!G467)="","",TRIM('Entry Tab'!G467))</f>
        <v/>
      </c>
      <c r="H466" s="36" t="str">
        <f>IF(TRIM('Entry Tab'!A467)="","",IF(B466&lt;&gt;"Subscriber","",IF(AND(B466="Subscriber",OR(TRIM('Entry Tab'!AO467)&lt;&gt;"",TRIM('Entry Tab'!AN467)&lt;&gt;"",TRIM('Entry Tab'!AP467)&lt;&gt;"")),$AP$1,"0")))</f>
        <v/>
      </c>
      <c r="I466" s="71" t="str">
        <f>IF(TRIM('Entry Tab'!A467)="","","N")</f>
        <v/>
      </c>
      <c r="J466" s="42" t="str">
        <f>IF(B466&lt;&gt;"Subscriber","",IF('Entry Tab'!W467="",'QRS Subscriber Census Converter'!T466,IF('Entry Tab'!W467="Spousal Coverage",8,IF('Entry Tab'!W467="Medicare",11,IF('Entry Tab'!W467="Health coverage through another job",9,IF(OR('Entry Tab'!W467="Do not want",'Entry Tab'!W467="Other (provide reason here)"),12,10))))))</f>
        <v/>
      </c>
      <c r="K466" s="42" t="str">
        <f>IF(TRIM('Entry Tab'!A467)="","",IF(B466&lt;&gt;"Subscriber","",IF(AND(B466="Subscriber",dental="No"),13,IF(TRIM('Entry Tab'!X467)&lt;&gt;"",IF('Entry Tab'!X467="Spousal Coverage",8,13),IF(Z466="","",Z466)))))</f>
        <v/>
      </c>
      <c r="L466" s="36" t="str">
        <f t="shared" si="77"/>
        <v/>
      </c>
      <c r="M466" s="36" t="str">
        <f>IF(B466&lt;&gt;"Subscriber","",IF(disability="No",0,IF(AND(B466="Subscriber",'Entry Tab'!AE467&lt;&gt;""),1,0)))</f>
        <v/>
      </c>
      <c r="N466" s="37" t="str">
        <f>IF(B466&lt;&gt;"Subscriber","",IF(AND(B466="Subscriber",otherLoc="No"),workZip,'Entry Tab'!P467))</f>
        <v/>
      </c>
      <c r="P466" s="36" t="str">
        <f t="shared" si="85"/>
        <v/>
      </c>
      <c r="Q466" s="36" t="str">
        <f>IF('Entry Tab'!A467="","",IF(TRIM('Entry Tab'!E467)="","Subscriber",IF(OR(TRIM('Entry Tab'!E467)="Wife",TRIM('Entry Tab'!E467)="Husband"),"Spouse","Child")))</f>
        <v/>
      </c>
      <c r="R466" s="44" t="str">
        <f>IF(B466="","",IF('Entry Tab'!W467&lt;&gt;"",0,IF(Q466="Subscriber",1,IF(Q466="Spouse",1,0.01))))</f>
        <v/>
      </c>
      <c r="S466" s="44" t="str">
        <f t="shared" si="78"/>
        <v/>
      </c>
      <c r="T466" s="44" t="str">
        <f t="shared" si="79"/>
        <v/>
      </c>
      <c r="U466" s="113"/>
      <c r="V466" s="36" t="str">
        <f t="shared" si="86"/>
        <v/>
      </c>
      <c r="W466" s="36" t="str">
        <f>IF('Entry Tab'!A467="","",IF('Entry Tab'!X467&lt;&gt;"","Waive",IF(TRIM('Entry Tab'!E467)="","Subscriber",IF(OR(TRIM('Entry Tab'!E467)="Wife",TRIM('Entry Tab'!E467)="Husband"),"Spouse","Child"))))</f>
        <v/>
      </c>
      <c r="X466" s="44" t="str">
        <f t="shared" si="80"/>
        <v/>
      </c>
      <c r="Y466" s="44" t="str">
        <f t="shared" si="81"/>
        <v/>
      </c>
      <c r="Z466" s="44" t="str">
        <f t="shared" si="82"/>
        <v/>
      </c>
      <c r="AB466" s="36" t="str">
        <f t="shared" si="87"/>
        <v/>
      </c>
      <c r="AC466" s="36" t="str">
        <f>IF('Entry Tab'!A467="","",IF(TRIM('Entry Tab'!E467)="","Subscriber",IF(OR(TRIM('Entry Tab'!E467)="Wife",TRIM('Entry Tab'!E467)="Husband"),"Spouse","Child")))</f>
        <v/>
      </c>
      <c r="AD466" s="44" t="str">
        <f>IF(B466="","",IF('Entry Tab'!AC467="",0,1))</f>
        <v/>
      </c>
      <c r="AE466" s="44" t="str">
        <f t="shared" si="83"/>
        <v/>
      </c>
      <c r="AF466" s="44" t="str">
        <f>IF(AE466="","",IF(AC466&lt;&gt;"Subscriber","",IF('Entry Tab'!AC467="","0",AE466)))</f>
        <v/>
      </c>
    </row>
    <row r="467" spans="1:32" x14ac:dyDescent="0.2">
      <c r="A467" s="36" t="str">
        <f t="shared" si="84"/>
        <v/>
      </c>
      <c r="B467" s="36" t="str">
        <f>IF('Entry Tab'!A468="","",IF(TRIM('Entry Tab'!E468)="","Subscriber",IF(OR(TRIM('Entry Tab'!E468)="Wife",TRIM('Entry Tab'!E468)="Husband"),"Spouse","Child")))</f>
        <v/>
      </c>
      <c r="C467" s="85" t="str">
        <f>IF(TRIM('Entry Tab'!A468)="","",TRIM('Entry Tab'!A468))</f>
        <v/>
      </c>
      <c r="D467" s="85" t="str">
        <f>IF(TRIM('Entry Tab'!A468)="","",TRIM('Entry Tab'!B468))</f>
        <v/>
      </c>
      <c r="E467" s="69" t="str">
        <f>IF(B467="Subscriber",'Entry Tab'!L468,"")</f>
        <v/>
      </c>
      <c r="F467" s="86" t="str">
        <f>IF('Entry Tab'!F468="","",'Entry Tab'!F468)</f>
        <v/>
      </c>
      <c r="G467" s="85" t="str">
        <f>IF(TRIM('Entry Tab'!G468)="","",TRIM('Entry Tab'!G468))</f>
        <v/>
      </c>
      <c r="H467" s="36" t="str">
        <f>IF(TRIM('Entry Tab'!A468)="","",IF(B467&lt;&gt;"Subscriber","",IF(AND(B467="Subscriber",OR(TRIM('Entry Tab'!AO468)&lt;&gt;"",TRIM('Entry Tab'!AN468)&lt;&gt;"",TRIM('Entry Tab'!AP468)&lt;&gt;"")),$AP$1,"0")))</f>
        <v/>
      </c>
      <c r="I467" s="71" t="str">
        <f>IF(TRIM('Entry Tab'!A468)="","","N")</f>
        <v/>
      </c>
      <c r="J467" s="42" t="str">
        <f>IF(B467&lt;&gt;"Subscriber","",IF('Entry Tab'!W468="",'QRS Subscriber Census Converter'!T467,IF('Entry Tab'!W468="Spousal Coverage",8,IF('Entry Tab'!W468="Medicare",11,IF('Entry Tab'!W468="Health coverage through another job",9,IF(OR('Entry Tab'!W468="Do not want",'Entry Tab'!W468="Other (provide reason here)"),12,10))))))</f>
        <v/>
      </c>
      <c r="K467" s="42" t="str">
        <f>IF(TRIM('Entry Tab'!A468)="","",IF(B467&lt;&gt;"Subscriber","",IF(AND(B467="Subscriber",dental="No"),13,IF(TRIM('Entry Tab'!X468)&lt;&gt;"",IF('Entry Tab'!X468="Spousal Coverage",8,13),IF(Z467="","",Z467)))))</f>
        <v/>
      </c>
      <c r="L467" s="36" t="str">
        <f t="shared" si="77"/>
        <v/>
      </c>
      <c r="M467" s="36" t="str">
        <f>IF(B467&lt;&gt;"Subscriber","",IF(disability="No",0,IF(AND(B467="Subscriber",'Entry Tab'!AE468&lt;&gt;""),1,0)))</f>
        <v/>
      </c>
      <c r="N467" s="37" t="str">
        <f>IF(B467&lt;&gt;"Subscriber","",IF(AND(B467="Subscriber",otherLoc="No"),workZip,'Entry Tab'!P468))</f>
        <v/>
      </c>
      <c r="P467" s="36" t="str">
        <f t="shared" si="85"/>
        <v/>
      </c>
      <c r="Q467" s="36" t="str">
        <f>IF('Entry Tab'!A468="","",IF(TRIM('Entry Tab'!E468)="","Subscriber",IF(OR(TRIM('Entry Tab'!E468)="Wife",TRIM('Entry Tab'!E468)="Husband"),"Spouse","Child")))</f>
        <v/>
      </c>
      <c r="R467" s="44" t="str">
        <f>IF(B467="","",IF('Entry Tab'!W468&lt;&gt;"",0,IF(Q467="Subscriber",1,IF(Q467="Spouse",1,0.01))))</f>
        <v/>
      </c>
      <c r="S467" s="44" t="str">
        <f t="shared" si="78"/>
        <v/>
      </c>
      <c r="T467" s="44" t="str">
        <f t="shared" si="79"/>
        <v/>
      </c>
      <c r="U467" s="113"/>
      <c r="V467" s="36" t="str">
        <f t="shared" si="86"/>
        <v/>
      </c>
      <c r="W467" s="36" t="str">
        <f>IF('Entry Tab'!A468="","",IF('Entry Tab'!X468&lt;&gt;"","Waive",IF(TRIM('Entry Tab'!E468)="","Subscriber",IF(OR(TRIM('Entry Tab'!E468)="Wife",TRIM('Entry Tab'!E468)="Husband"),"Spouse","Child"))))</f>
        <v/>
      </c>
      <c r="X467" s="44" t="str">
        <f t="shared" si="80"/>
        <v/>
      </c>
      <c r="Y467" s="44" t="str">
        <f t="shared" si="81"/>
        <v/>
      </c>
      <c r="Z467" s="44" t="str">
        <f t="shared" si="82"/>
        <v/>
      </c>
      <c r="AB467" s="36" t="str">
        <f t="shared" si="87"/>
        <v/>
      </c>
      <c r="AC467" s="36" t="str">
        <f>IF('Entry Tab'!A468="","",IF(TRIM('Entry Tab'!E468)="","Subscriber",IF(OR(TRIM('Entry Tab'!E468)="Wife",TRIM('Entry Tab'!E468)="Husband"),"Spouse","Child")))</f>
        <v/>
      </c>
      <c r="AD467" s="44" t="str">
        <f>IF(B467="","",IF('Entry Tab'!AC468="",0,1))</f>
        <v/>
      </c>
      <c r="AE467" s="44" t="str">
        <f t="shared" si="83"/>
        <v/>
      </c>
      <c r="AF467" s="44" t="str">
        <f>IF(AE467="","",IF(AC467&lt;&gt;"Subscriber","",IF('Entry Tab'!AC468="","0",AE467)))</f>
        <v/>
      </c>
    </row>
    <row r="468" spans="1:32" x14ac:dyDescent="0.2">
      <c r="A468" s="36" t="str">
        <f t="shared" si="84"/>
        <v/>
      </c>
      <c r="B468" s="36" t="str">
        <f>IF('Entry Tab'!A469="","",IF(TRIM('Entry Tab'!E469)="","Subscriber",IF(OR(TRIM('Entry Tab'!E469)="Wife",TRIM('Entry Tab'!E469)="Husband"),"Spouse","Child")))</f>
        <v/>
      </c>
      <c r="C468" s="85" t="str">
        <f>IF(TRIM('Entry Tab'!A469)="","",TRIM('Entry Tab'!A469))</f>
        <v/>
      </c>
      <c r="D468" s="85" t="str">
        <f>IF(TRIM('Entry Tab'!A469)="","",TRIM('Entry Tab'!B469))</f>
        <v/>
      </c>
      <c r="E468" s="69" t="str">
        <f>IF(B468="Subscriber",'Entry Tab'!L469,"")</f>
        <v/>
      </c>
      <c r="F468" s="86" t="str">
        <f>IF('Entry Tab'!F469="","",'Entry Tab'!F469)</f>
        <v/>
      </c>
      <c r="G468" s="85" t="str">
        <f>IF(TRIM('Entry Tab'!G469)="","",TRIM('Entry Tab'!G469))</f>
        <v/>
      </c>
      <c r="H468" s="36" t="str">
        <f>IF(TRIM('Entry Tab'!A469)="","",IF(B468&lt;&gt;"Subscriber","",IF(AND(B468="Subscriber",OR(TRIM('Entry Tab'!AO469)&lt;&gt;"",TRIM('Entry Tab'!AN469)&lt;&gt;"",TRIM('Entry Tab'!AP469)&lt;&gt;"")),$AP$1,"0")))</f>
        <v/>
      </c>
      <c r="I468" s="71" t="str">
        <f>IF(TRIM('Entry Tab'!A469)="","","N")</f>
        <v/>
      </c>
      <c r="J468" s="42" t="str">
        <f>IF(B468&lt;&gt;"Subscriber","",IF('Entry Tab'!W469="",'QRS Subscriber Census Converter'!T468,IF('Entry Tab'!W469="Spousal Coverage",8,IF('Entry Tab'!W469="Medicare",11,IF('Entry Tab'!W469="Health coverage through another job",9,IF(OR('Entry Tab'!W469="Do not want",'Entry Tab'!W469="Other (provide reason here)"),12,10))))))</f>
        <v/>
      </c>
      <c r="K468" s="42" t="str">
        <f>IF(TRIM('Entry Tab'!A469)="","",IF(B468&lt;&gt;"Subscriber","",IF(AND(B468="Subscriber",dental="No"),13,IF(TRIM('Entry Tab'!X469)&lt;&gt;"",IF('Entry Tab'!X469="Spousal Coverage",8,13),IF(Z468="","",Z468)))))</f>
        <v/>
      </c>
      <c r="L468" s="36" t="str">
        <f t="shared" si="77"/>
        <v/>
      </c>
      <c r="M468" s="36" t="str">
        <f>IF(B468&lt;&gt;"Subscriber","",IF(disability="No",0,IF(AND(B468="Subscriber",'Entry Tab'!AE469&lt;&gt;""),1,0)))</f>
        <v/>
      </c>
      <c r="N468" s="37" t="str">
        <f>IF(B468&lt;&gt;"Subscriber","",IF(AND(B468="Subscriber",otherLoc="No"),workZip,'Entry Tab'!P469))</f>
        <v/>
      </c>
      <c r="P468" s="36" t="str">
        <f t="shared" si="85"/>
        <v/>
      </c>
      <c r="Q468" s="36" t="str">
        <f>IF('Entry Tab'!A469="","",IF(TRIM('Entry Tab'!E469)="","Subscriber",IF(OR(TRIM('Entry Tab'!E469)="Wife",TRIM('Entry Tab'!E469)="Husband"),"Spouse","Child")))</f>
        <v/>
      </c>
      <c r="R468" s="44" t="str">
        <f>IF(B468="","",IF('Entry Tab'!W469&lt;&gt;"",0,IF(Q468="Subscriber",1,IF(Q468="Spouse",1,0.01))))</f>
        <v/>
      </c>
      <c r="S468" s="44" t="str">
        <f t="shared" si="78"/>
        <v/>
      </c>
      <c r="T468" s="44" t="str">
        <f t="shared" si="79"/>
        <v/>
      </c>
      <c r="U468" s="113"/>
      <c r="V468" s="36" t="str">
        <f t="shared" si="86"/>
        <v/>
      </c>
      <c r="W468" s="36" t="str">
        <f>IF('Entry Tab'!A469="","",IF('Entry Tab'!X469&lt;&gt;"","Waive",IF(TRIM('Entry Tab'!E469)="","Subscriber",IF(OR(TRIM('Entry Tab'!E469)="Wife",TRIM('Entry Tab'!E469)="Husband"),"Spouse","Child"))))</f>
        <v/>
      </c>
      <c r="X468" s="44" t="str">
        <f t="shared" si="80"/>
        <v/>
      </c>
      <c r="Y468" s="44" t="str">
        <f t="shared" si="81"/>
        <v/>
      </c>
      <c r="Z468" s="44" t="str">
        <f t="shared" si="82"/>
        <v/>
      </c>
      <c r="AB468" s="36" t="str">
        <f t="shared" si="87"/>
        <v/>
      </c>
      <c r="AC468" s="36" t="str">
        <f>IF('Entry Tab'!A469="","",IF(TRIM('Entry Tab'!E469)="","Subscriber",IF(OR(TRIM('Entry Tab'!E469)="Wife",TRIM('Entry Tab'!E469)="Husband"),"Spouse","Child")))</f>
        <v/>
      </c>
      <c r="AD468" s="44" t="str">
        <f>IF(B468="","",IF('Entry Tab'!AC469="",0,1))</f>
        <v/>
      </c>
      <c r="AE468" s="44" t="str">
        <f t="shared" si="83"/>
        <v/>
      </c>
      <c r="AF468" s="44" t="str">
        <f>IF(AE468="","",IF(AC468&lt;&gt;"Subscriber","",IF('Entry Tab'!AC469="","0",AE468)))</f>
        <v/>
      </c>
    </row>
    <row r="469" spans="1:32" x14ac:dyDescent="0.2">
      <c r="A469" s="36" t="str">
        <f t="shared" si="84"/>
        <v/>
      </c>
      <c r="B469" s="36" t="str">
        <f>IF('Entry Tab'!A470="","",IF(TRIM('Entry Tab'!E470)="","Subscriber",IF(OR(TRIM('Entry Tab'!E470)="Wife",TRIM('Entry Tab'!E470)="Husband"),"Spouse","Child")))</f>
        <v/>
      </c>
      <c r="C469" s="85" t="str">
        <f>IF(TRIM('Entry Tab'!A470)="","",TRIM('Entry Tab'!A470))</f>
        <v/>
      </c>
      <c r="D469" s="85" t="str">
        <f>IF(TRIM('Entry Tab'!A470)="","",TRIM('Entry Tab'!B470))</f>
        <v/>
      </c>
      <c r="E469" s="69" t="str">
        <f>IF(B469="Subscriber",'Entry Tab'!L470,"")</f>
        <v/>
      </c>
      <c r="F469" s="86" t="str">
        <f>IF('Entry Tab'!F470="","",'Entry Tab'!F470)</f>
        <v/>
      </c>
      <c r="G469" s="85" t="str">
        <f>IF(TRIM('Entry Tab'!G470)="","",TRIM('Entry Tab'!G470))</f>
        <v/>
      </c>
      <c r="H469" s="36" t="str">
        <f>IF(TRIM('Entry Tab'!A470)="","",IF(B469&lt;&gt;"Subscriber","",IF(AND(B469="Subscriber",OR(TRIM('Entry Tab'!AO470)&lt;&gt;"",TRIM('Entry Tab'!AN470)&lt;&gt;"",TRIM('Entry Tab'!AP470)&lt;&gt;"")),$AP$1,"0")))</f>
        <v/>
      </c>
      <c r="I469" s="71" t="str">
        <f>IF(TRIM('Entry Tab'!A470)="","","N")</f>
        <v/>
      </c>
      <c r="J469" s="42" t="str">
        <f>IF(B469&lt;&gt;"Subscriber","",IF('Entry Tab'!W470="",'QRS Subscriber Census Converter'!T469,IF('Entry Tab'!W470="Spousal Coverage",8,IF('Entry Tab'!W470="Medicare",11,IF('Entry Tab'!W470="Health coverage through another job",9,IF(OR('Entry Tab'!W470="Do not want",'Entry Tab'!W470="Other (provide reason here)"),12,10))))))</f>
        <v/>
      </c>
      <c r="K469" s="42" t="str">
        <f>IF(TRIM('Entry Tab'!A470)="","",IF(B469&lt;&gt;"Subscriber","",IF(AND(B469="Subscriber",dental="No"),13,IF(TRIM('Entry Tab'!X470)&lt;&gt;"",IF('Entry Tab'!X470="Spousal Coverage",8,13),IF(Z469="","",Z469)))))</f>
        <v/>
      </c>
      <c r="L469" s="36" t="str">
        <f t="shared" si="77"/>
        <v/>
      </c>
      <c r="M469" s="36" t="str">
        <f>IF(B469&lt;&gt;"Subscriber","",IF(disability="No",0,IF(AND(B469="Subscriber",'Entry Tab'!AE470&lt;&gt;""),1,0)))</f>
        <v/>
      </c>
      <c r="N469" s="37" t="str">
        <f>IF(B469&lt;&gt;"Subscriber","",IF(AND(B469="Subscriber",otherLoc="No"),workZip,'Entry Tab'!P470))</f>
        <v/>
      </c>
      <c r="P469" s="36" t="str">
        <f t="shared" si="85"/>
        <v/>
      </c>
      <c r="Q469" s="36" t="str">
        <f>IF('Entry Tab'!A470="","",IF(TRIM('Entry Tab'!E470)="","Subscriber",IF(OR(TRIM('Entry Tab'!E470)="Wife",TRIM('Entry Tab'!E470)="Husband"),"Spouse","Child")))</f>
        <v/>
      </c>
      <c r="R469" s="44" t="str">
        <f>IF(B469="","",IF('Entry Tab'!W470&lt;&gt;"",0,IF(Q469="Subscriber",1,IF(Q469="Spouse",1,0.01))))</f>
        <v/>
      </c>
      <c r="S469" s="44" t="str">
        <f t="shared" si="78"/>
        <v/>
      </c>
      <c r="T469" s="44" t="str">
        <f t="shared" si="79"/>
        <v/>
      </c>
      <c r="U469" s="113"/>
      <c r="V469" s="36" t="str">
        <f t="shared" si="86"/>
        <v/>
      </c>
      <c r="W469" s="36" t="str">
        <f>IF('Entry Tab'!A470="","",IF('Entry Tab'!X470&lt;&gt;"","Waive",IF(TRIM('Entry Tab'!E470)="","Subscriber",IF(OR(TRIM('Entry Tab'!E470)="Wife",TRIM('Entry Tab'!E470)="Husband"),"Spouse","Child"))))</f>
        <v/>
      </c>
      <c r="X469" s="44" t="str">
        <f t="shared" si="80"/>
        <v/>
      </c>
      <c r="Y469" s="44" t="str">
        <f t="shared" si="81"/>
        <v/>
      </c>
      <c r="Z469" s="44" t="str">
        <f t="shared" si="82"/>
        <v/>
      </c>
      <c r="AB469" s="36" t="str">
        <f t="shared" si="87"/>
        <v/>
      </c>
      <c r="AC469" s="36" t="str">
        <f>IF('Entry Tab'!A470="","",IF(TRIM('Entry Tab'!E470)="","Subscriber",IF(OR(TRIM('Entry Tab'!E470)="Wife",TRIM('Entry Tab'!E470)="Husband"),"Spouse","Child")))</f>
        <v/>
      </c>
      <c r="AD469" s="44" t="str">
        <f>IF(B469="","",IF('Entry Tab'!AC470="",0,1))</f>
        <v/>
      </c>
      <c r="AE469" s="44" t="str">
        <f t="shared" si="83"/>
        <v/>
      </c>
      <c r="AF469" s="44" t="str">
        <f>IF(AE469="","",IF(AC469&lt;&gt;"Subscriber","",IF('Entry Tab'!AC470="","0",AE469)))</f>
        <v/>
      </c>
    </row>
    <row r="470" spans="1:32" x14ac:dyDescent="0.2">
      <c r="A470" s="36" t="str">
        <f t="shared" si="84"/>
        <v/>
      </c>
      <c r="B470" s="36" t="str">
        <f>IF('Entry Tab'!A471="","",IF(TRIM('Entry Tab'!E471)="","Subscriber",IF(OR(TRIM('Entry Tab'!E471)="Wife",TRIM('Entry Tab'!E471)="Husband"),"Spouse","Child")))</f>
        <v/>
      </c>
      <c r="C470" s="85" t="str">
        <f>IF(TRIM('Entry Tab'!A471)="","",TRIM('Entry Tab'!A471))</f>
        <v/>
      </c>
      <c r="D470" s="85" t="str">
        <f>IF(TRIM('Entry Tab'!A471)="","",TRIM('Entry Tab'!B471))</f>
        <v/>
      </c>
      <c r="E470" s="69" t="str">
        <f>IF(B470="Subscriber",'Entry Tab'!L471,"")</f>
        <v/>
      </c>
      <c r="F470" s="86" t="str">
        <f>IF('Entry Tab'!F471="","",'Entry Tab'!F471)</f>
        <v/>
      </c>
      <c r="G470" s="85" t="str">
        <f>IF(TRIM('Entry Tab'!G471)="","",TRIM('Entry Tab'!G471))</f>
        <v/>
      </c>
      <c r="H470" s="36" t="str">
        <f>IF(TRIM('Entry Tab'!A471)="","",IF(B470&lt;&gt;"Subscriber","",IF(AND(B470="Subscriber",OR(TRIM('Entry Tab'!AO471)&lt;&gt;"",TRIM('Entry Tab'!AN471)&lt;&gt;"",TRIM('Entry Tab'!AP471)&lt;&gt;"")),$AP$1,"0")))</f>
        <v/>
      </c>
      <c r="I470" s="71" t="str">
        <f>IF(TRIM('Entry Tab'!A471)="","","N")</f>
        <v/>
      </c>
      <c r="J470" s="42" t="str">
        <f>IF(B470&lt;&gt;"Subscriber","",IF('Entry Tab'!W471="",'QRS Subscriber Census Converter'!T470,IF('Entry Tab'!W471="Spousal Coverage",8,IF('Entry Tab'!W471="Medicare",11,IF('Entry Tab'!W471="Health coverage through another job",9,IF(OR('Entry Tab'!W471="Do not want",'Entry Tab'!W471="Other (provide reason here)"),12,10))))))</f>
        <v/>
      </c>
      <c r="K470" s="42" t="str">
        <f>IF(TRIM('Entry Tab'!A471)="","",IF(B470&lt;&gt;"Subscriber","",IF(AND(B470="Subscriber",dental="No"),13,IF(TRIM('Entry Tab'!X471)&lt;&gt;"",IF('Entry Tab'!X471="Spousal Coverage",8,13),IF(Z470="","",Z470)))))</f>
        <v/>
      </c>
      <c r="L470" s="36" t="str">
        <f t="shared" si="77"/>
        <v/>
      </c>
      <c r="M470" s="36" t="str">
        <f>IF(B470&lt;&gt;"Subscriber","",IF(disability="No",0,IF(AND(B470="Subscriber",'Entry Tab'!AE471&lt;&gt;""),1,0)))</f>
        <v/>
      </c>
      <c r="N470" s="37" t="str">
        <f>IF(B470&lt;&gt;"Subscriber","",IF(AND(B470="Subscriber",otherLoc="No"),workZip,'Entry Tab'!P471))</f>
        <v/>
      </c>
      <c r="P470" s="36" t="str">
        <f t="shared" si="85"/>
        <v/>
      </c>
      <c r="Q470" s="36" t="str">
        <f>IF('Entry Tab'!A471="","",IF(TRIM('Entry Tab'!E471)="","Subscriber",IF(OR(TRIM('Entry Tab'!E471)="Wife",TRIM('Entry Tab'!E471)="Husband"),"Spouse","Child")))</f>
        <v/>
      </c>
      <c r="R470" s="44" t="str">
        <f>IF(B470="","",IF('Entry Tab'!W471&lt;&gt;"",0,IF(Q470="Subscriber",1,IF(Q470="Spouse",1,0.01))))</f>
        <v/>
      </c>
      <c r="S470" s="44" t="str">
        <f t="shared" si="78"/>
        <v/>
      </c>
      <c r="T470" s="44" t="str">
        <f t="shared" si="79"/>
        <v/>
      </c>
      <c r="U470" s="113"/>
      <c r="V470" s="36" t="str">
        <f t="shared" si="86"/>
        <v/>
      </c>
      <c r="W470" s="36" t="str">
        <f>IF('Entry Tab'!A471="","",IF('Entry Tab'!X471&lt;&gt;"","Waive",IF(TRIM('Entry Tab'!E471)="","Subscriber",IF(OR(TRIM('Entry Tab'!E471)="Wife",TRIM('Entry Tab'!E471)="Husband"),"Spouse","Child"))))</f>
        <v/>
      </c>
      <c r="X470" s="44" t="str">
        <f t="shared" si="80"/>
        <v/>
      </c>
      <c r="Y470" s="44" t="str">
        <f t="shared" si="81"/>
        <v/>
      </c>
      <c r="Z470" s="44" t="str">
        <f t="shared" si="82"/>
        <v/>
      </c>
      <c r="AB470" s="36" t="str">
        <f t="shared" si="87"/>
        <v/>
      </c>
      <c r="AC470" s="36" t="str">
        <f>IF('Entry Tab'!A471="","",IF(TRIM('Entry Tab'!E471)="","Subscriber",IF(OR(TRIM('Entry Tab'!E471)="Wife",TRIM('Entry Tab'!E471)="Husband"),"Spouse","Child")))</f>
        <v/>
      </c>
      <c r="AD470" s="44" t="str">
        <f>IF(B470="","",IF('Entry Tab'!AC471="",0,1))</f>
        <v/>
      </c>
      <c r="AE470" s="44" t="str">
        <f t="shared" si="83"/>
        <v/>
      </c>
      <c r="AF470" s="44" t="str">
        <f>IF(AE470="","",IF(AC470&lt;&gt;"Subscriber","",IF('Entry Tab'!AC471="","0",AE470)))</f>
        <v/>
      </c>
    </row>
    <row r="471" spans="1:32" x14ac:dyDescent="0.2">
      <c r="A471" s="36" t="str">
        <f t="shared" si="84"/>
        <v/>
      </c>
      <c r="B471" s="36" t="str">
        <f>IF('Entry Tab'!A472="","",IF(TRIM('Entry Tab'!E472)="","Subscriber",IF(OR(TRIM('Entry Tab'!E472)="Wife",TRIM('Entry Tab'!E472)="Husband"),"Spouse","Child")))</f>
        <v/>
      </c>
      <c r="C471" s="85" t="str">
        <f>IF(TRIM('Entry Tab'!A472)="","",TRIM('Entry Tab'!A472))</f>
        <v/>
      </c>
      <c r="D471" s="85" t="str">
        <f>IF(TRIM('Entry Tab'!A472)="","",TRIM('Entry Tab'!B472))</f>
        <v/>
      </c>
      <c r="E471" s="69" t="str">
        <f>IF(B471="Subscriber",'Entry Tab'!L472,"")</f>
        <v/>
      </c>
      <c r="F471" s="86" t="str">
        <f>IF('Entry Tab'!F472="","",'Entry Tab'!F472)</f>
        <v/>
      </c>
      <c r="G471" s="85" t="str">
        <f>IF(TRIM('Entry Tab'!G472)="","",TRIM('Entry Tab'!G472))</f>
        <v/>
      </c>
      <c r="H471" s="36" t="str">
        <f>IF(TRIM('Entry Tab'!A472)="","",IF(B471&lt;&gt;"Subscriber","",IF(AND(B471="Subscriber",OR(TRIM('Entry Tab'!AO472)&lt;&gt;"",TRIM('Entry Tab'!AN472)&lt;&gt;"",TRIM('Entry Tab'!AP472)&lt;&gt;"")),$AP$1,"0")))</f>
        <v/>
      </c>
      <c r="I471" s="71" t="str">
        <f>IF(TRIM('Entry Tab'!A472)="","","N")</f>
        <v/>
      </c>
      <c r="J471" s="42" t="str">
        <f>IF(B471&lt;&gt;"Subscriber","",IF('Entry Tab'!W472="",'QRS Subscriber Census Converter'!T471,IF('Entry Tab'!W472="Spousal Coverage",8,IF('Entry Tab'!W472="Medicare",11,IF('Entry Tab'!W472="Health coverage through another job",9,IF(OR('Entry Tab'!W472="Do not want",'Entry Tab'!W472="Other (provide reason here)"),12,10))))))</f>
        <v/>
      </c>
      <c r="K471" s="42" t="str">
        <f>IF(TRIM('Entry Tab'!A472)="","",IF(B471&lt;&gt;"Subscriber","",IF(AND(B471="Subscriber",dental="No"),13,IF(TRIM('Entry Tab'!X472)&lt;&gt;"",IF('Entry Tab'!X472="Spousal Coverage",8,13),IF(Z471="","",Z471)))))</f>
        <v/>
      </c>
      <c r="L471" s="36" t="str">
        <f t="shared" si="77"/>
        <v/>
      </c>
      <c r="M471" s="36" t="str">
        <f>IF(B471&lt;&gt;"Subscriber","",IF(disability="No",0,IF(AND(B471="Subscriber",'Entry Tab'!AE472&lt;&gt;""),1,0)))</f>
        <v/>
      </c>
      <c r="N471" s="37" t="str">
        <f>IF(B471&lt;&gt;"Subscriber","",IF(AND(B471="Subscriber",otherLoc="No"),workZip,'Entry Tab'!P472))</f>
        <v/>
      </c>
      <c r="P471" s="36" t="str">
        <f t="shared" si="85"/>
        <v/>
      </c>
      <c r="Q471" s="36" t="str">
        <f>IF('Entry Tab'!A472="","",IF(TRIM('Entry Tab'!E472)="","Subscriber",IF(OR(TRIM('Entry Tab'!E472)="Wife",TRIM('Entry Tab'!E472)="Husband"),"Spouse","Child")))</f>
        <v/>
      </c>
      <c r="R471" s="44" t="str">
        <f>IF(B471="","",IF('Entry Tab'!W472&lt;&gt;"",0,IF(Q471="Subscriber",1,IF(Q471="Spouse",1,0.01))))</f>
        <v/>
      </c>
      <c r="S471" s="44" t="str">
        <f t="shared" si="78"/>
        <v/>
      </c>
      <c r="T471" s="44" t="str">
        <f t="shared" si="79"/>
        <v/>
      </c>
      <c r="U471" s="113"/>
      <c r="V471" s="36" t="str">
        <f t="shared" si="86"/>
        <v/>
      </c>
      <c r="W471" s="36" t="str">
        <f>IF('Entry Tab'!A472="","",IF('Entry Tab'!X472&lt;&gt;"","Waive",IF(TRIM('Entry Tab'!E472)="","Subscriber",IF(OR(TRIM('Entry Tab'!E472)="Wife",TRIM('Entry Tab'!E472)="Husband"),"Spouse","Child"))))</f>
        <v/>
      </c>
      <c r="X471" s="44" t="str">
        <f t="shared" si="80"/>
        <v/>
      </c>
      <c r="Y471" s="44" t="str">
        <f t="shared" si="81"/>
        <v/>
      </c>
      <c r="Z471" s="44" t="str">
        <f t="shared" si="82"/>
        <v/>
      </c>
      <c r="AB471" s="36" t="str">
        <f t="shared" si="87"/>
        <v/>
      </c>
      <c r="AC471" s="36" t="str">
        <f>IF('Entry Tab'!A472="","",IF(TRIM('Entry Tab'!E472)="","Subscriber",IF(OR(TRIM('Entry Tab'!E472)="Wife",TRIM('Entry Tab'!E472)="Husband"),"Spouse","Child")))</f>
        <v/>
      </c>
      <c r="AD471" s="44" t="str">
        <f>IF(B471="","",IF('Entry Tab'!AC472="",0,1))</f>
        <v/>
      </c>
      <c r="AE471" s="44" t="str">
        <f t="shared" si="83"/>
        <v/>
      </c>
      <c r="AF471" s="44" t="str">
        <f>IF(AE471="","",IF(AC471&lt;&gt;"Subscriber","",IF('Entry Tab'!AC472="","0",AE471)))</f>
        <v/>
      </c>
    </row>
    <row r="472" spans="1:32" x14ac:dyDescent="0.2">
      <c r="A472" s="36" t="str">
        <f t="shared" si="84"/>
        <v/>
      </c>
      <c r="B472" s="36" t="str">
        <f>IF('Entry Tab'!A473="","",IF(TRIM('Entry Tab'!E473)="","Subscriber",IF(OR(TRIM('Entry Tab'!E473)="Wife",TRIM('Entry Tab'!E473)="Husband"),"Spouse","Child")))</f>
        <v/>
      </c>
      <c r="C472" s="85" t="str">
        <f>IF(TRIM('Entry Tab'!A473)="","",TRIM('Entry Tab'!A473))</f>
        <v/>
      </c>
      <c r="D472" s="85" t="str">
        <f>IF(TRIM('Entry Tab'!A473)="","",TRIM('Entry Tab'!B473))</f>
        <v/>
      </c>
      <c r="E472" s="69" t="str">
        <f>IF(B472="Subscriber",'Entry Tab'!L473,"")</f>
        <v/>
      </c>
      <c r="F472" s="86" t="str">
        <f>IF('Entry Tab'!F473="","",'Entry Tab'!F473)</f>
        <v/>
      </c>
      <c r="G472" s="85" t="str">
        <f>IF(TRIM('Entry Tab'!G473)="","",TRIM('Entry Tab'!G473))</f>
        <v/>
      </c>
      <c r="H472" s="36" t="str">
        <f>IF(TRIM('Entry Tab'!A473)="","",IF(B472&lt;&gt;"Subscriber","",IF(AND(B472="Subscriber",OR(TRIM('Entry Tab'!AO473)&lt;&gt;"",TRIM('Entry Tab'!AN473)&lt;&gt;"",TRIM('Entry Tab'!AP473)&lt;&gt;"")),$AP$1,"0")))</f>
        <v/>
      </c>
      <c r="I472" s="71" t="str">
        <f>IF(TRIM('Entry Tab'!A473)="","","N")</f>
        <v/>
      </c>
      <c r="J472" s="42" t="str">
        <f>IF(B472&lt;&gt;"Subscriber","",IF('Entry Tab'!W473="",'QRS Subscriber Census Converter'!T472,IF('Entry Tab'!W473="Spousal Coverage",8,IF('Entry Tab'!W473="Medicare",11,IF('Entry Tab'!W473="Health coverage through another job",9,IF(OR('Entry Tab'!W473="Do not want",'Entry Tab'!W473="Other (provide reason here)"),12,10))))))</f>
        <v/>
      </c>
      <c r="K472" s="42" t="str">
        <f>IF(TRIM('Entry Tab'!A473)="","",IF(B472&lt;&gt;"Subscriber","",IF(AND(B472="Subscriber",dental="No"),13,IF(TRIM('Entry Tab'!X473)&lt;&gt;"",IF('Entry Tab'!X473="Spousal Coverage",8,13),IF(Z472="","",Z472)))))</f>
        <v/>
      </c>
      <c r="L472" s="36" t="str">
        <f t="shared" si="77"/>
        <v/>
      </c>
      <c r="M472" s="36" t="str">
        <f>IF(B472&lt;&gt;"Subscriber","",IF(disability="No",0,IF(AND(B472="Subscriber",'Entry Tab'!AE473&lt;&gt;""),1,0)))</f>
        <v/>
      </c>
      <c r="N472" s="37" t="str">
        <f>IF(B472&lt;&gt;"Subscriber","",IF(AND(B472="Subscriber",otherLoc="No"),workZip,'Entry Tab'!P473))</f>
        <v/>
      </c>
      <c r="P472" s="36" t="str">
        <f t="shared" si="85"/>
        <v/>
      </c>
      <c r="Q472" s="36" t="str">
        <f>IF('Entry Tab'!A473="","",IF(TRIM('Entry Tab'!E473)="","Subscriber",IF(OR(TRIM('Entry Tab'!E473)="Wife",TRIM('Entry Tab'!E473)="Husband"),"Spouse","Child")))</f>
        <v/>
      </c>
      <c r="R472" s="44" t="str">
        <f>IF(B472="","",IF('Entry Tab'!W473&lt;&gt;"",0,IF(Q472="Subscriber",1,IF(Q472="Spouse",1,0.01))))</f>
        <v/>
      </c>
      <c r="S472" s="44" t="str">
        <f t="shared" si="78"/>
        <v/>
      </c>
      <c r="T472" s="44" t="str">
        <f t="shared" si="79"/>
        <v/>
      </c>
      <c r="U472" s="113"/>
      <c r="V472" s="36" t="str">
        <f t="shared" si="86"/>
        <v/>
      </c>
      <c r="W472" s="36" t="str">
        <f>IF('Entry Tab'!A473="","",IF('Entry Tab'!X473&lt;&gt;"","Waive",IF(TRIM('Entry Tab'!E473)="","Subscriber",IF(OR(TRIM('Entry Tab'!E473)="Wife",TRIM('Entry Tab'!E473)="Husband"),"Spouse","Child"))))</f>
        <v/>
      </c>
      <c r="X472" s="44" t="str">
        <f t="shared" si="80"/>
        <v/>
      </c>
      <c r="Y472" s="44" t="str">
        <f t="shared" si="81"/>
        <v/>
      </c>
      <c r="Z472" s="44" t="str">
        <f t="shared" si="82"/>
        <v/>
      </c>
      <c r="AB472" s="36" t="str">
        <f t="shared" si="87"/>
        <v/>
      </c>
      <c r="AC472" s="36" t="str">
        <f>IF('Entry Tab'!A473="","",IF(TRIM('Entry Tab'!E473)="","Subscriber",IF(OR(TRIM('Entry Tab'!E473)="Wife",TRIM('Entry Tab'!E473)="Husband"),"Spouse","Child")))</f>
        <v/>
      </c>
      <c r="AD472" s="44" t="str">
        <f>IF(B472="","",IF('Entry Tab'!AC473="",0,1))</f>
        <v/>
      </c>
      <c r="AE472" s="44" t="str">
        <f t="shared" si="83"/>
        <v/>
      </c>
      <c r="AF472" s="44" t="str">
        <f>IF(AE472="","",IF(AC472&lt;&gt;"Subscriber","",IF('Entry Tab'!AC473="","0",AE472)))</f>
        <v/>
      </c>
    </row>
    <row r="473" spans="1:32" x14ac:dyDescent="0.2">
      <c r="A473" s="36" t="str">
        <f t="shared" si="84"/>
        <v/>
      </c>
      <c r="B473" s="36" t="str">
        <f>IF('Entry Tab'!A474="","",IF(TRIM('Entry Tab'!E474)="","Subscriber",IF(OR(TRIM('Entry Tab'!E474)="Wife",TRIM('Entry Tab'!E474)="Husband"),"Spouse","Child")))</f>
        <v/>
      </c>
      <c r="C473" s="85" t="str">
        <f>IF(TRIM('Entry Tab'!A474)="","",TRIM('Entry Tab'!A474))</f>
        <v/>
      </c>
      <c r="D473" s="85" t="str">
        <f>IF(TRIM('Entry Tab'!A474)="","",TRIM('Entry Tab'!B474))</f>
        <v/>
      </c>
      <c r="E473" s="69" t="str">
        <f>IF(B473="Subscriber",'Entry Tab'!L474,"")</f>
        <v/>
      </c>
      <c r="F473" s="86" t="str">
        <f>IF('Entry Tab'!F474="","",'Entry Tab'!F474)</f>
        <v/>
      </c>
      <c r="G473" s="85" t="str">
        <f>IF(TRIM('Entry Tab'!G474)="","",TRIM('Entry Tab'!G474))</f>
        <v/>
      </c>
      <c r="H473" s="36" t="str">
        <f>IF(TRIM('Entry Tab'!A474)="","",IF(B473&lt;&gt;"Subscriber","",IF(AND(B473="Subscriber",OR(TRIM('Entry Tab'!AO474)&lt;&gt;"",TRIM('Entry Tab'!AN474)&lt;&gt;"",TRIM('Entry Tab'!AP474)&lt;&gt;"")),$AP$1,"0")))</f>
        <v/>
      </c>
      <c r="I473" s="71" t="str">
        <f>IF(TRIM('Entry Tab'!A474)="","","N")</f>
        <v/>
      </c>
      <c r="J473" s="42" t="str">
        <f>IF(B473&lt;&gt;"Subscriber","",IF('Entry Tab'!W474="",'QRS Subscriber Census Converter'!T473,IF('Entry Tab'!W474="Spousal Coverage",8,IF('Entry Tab'!W474="Medicare",11,IF('Entry Tab'!W474="Health coverage through another job",9,IF(OR('Entry Tab'!W474="Do not want",'Entry Tab'!W474="Other (provide reason here)"),12,10))))))</f>
        <v/>
      </c>
      <c r="K473" s="42" t="str">
        <f>IF(TRIM('Entry Tab'!A474)="","",IF(B473&lt;&gt;"Subscriber","",IF(AND(B473="Subscriber",dental="No"),13,IF(TRIM('Entry Tab'!X474)&lt;&gt;"",IF('Entry Tab'!X474="Spousal Coverage",8,13),IF(Z473="","",Z473)))))</f>
        <v/>
      </c>
      <c r="L473" s="36" t="str">
        <f t="shared" si="77"/>
        <v/>
      </c>
      <c r="M473" s="36" t="str">
        <f>IF(B473&lt;&gt;"Subscriber","",IF(disability="No",0,IF(AND(B473="Subscriber",'Entry Tab'!AE474&lt;&gt;""),1,0)))</f>
        <v/>
      </c>
      <c r="N473" s="37" t="str">
        <f>IF(B473&lt;&gt;"Subscriber","",IF(AND(B473="Subscriber",otherLoc="No"),workZip,'Entry Tab'!P474))</f>
        <v/>
      </c>
      <c r="P473" s="36" t="str">
        <f t="shared" si="85"/>
        <v/>
      </c>
      <c r="Q473" s="36" t="str">
        <f>IF('Entry Tab'!A474="","",IF(TRIM('Entry Tab'!E474)="","Subscriber",IF(OR(TRIM('Entry Tab'!E474)="Wife",TRIM('Entry Tab'!E474)="Husband"),"Spouse","Child")))</f>
        <v/>
      </c>
      <c r="R473" s="44" t="str">
        <f>IF(B473="","",IF('Entry Tab'!W474&lt;&gt;"",0,IF(Q473="Subscriber",1,IF(Q473="Spouse",1,0.01))))</f>
        <v/>
      </c>
      <c r="S473" s="44" t="str">
        <f t="shared" si="78"/>
        <v/>
      </c>
      <c r="T473" s="44" t="str">
        <f t="shared" si="79"/>
        <v/>
      </c>
      <c r="U473" s="113"/>
      <c r="V473" s="36" t="str">
        <f t="shared" si="86"/>
        <v/>
      </c>
      <c r="W473" s="36" t="str">
        <f>IF('Entry Tab'!A474="","",IF('Entry Tab'!X474&lt;&gt;"","Waive",IF(TRIM('Entry Tab'!E474)="","Subscriber",IF(OR(TRIM('Entry Tab'!E474)="Wife",TRIM('Entry Tab'!E474)="Husband"),"Spouse","Child"))))</f>
        <v/>
      </c>
      <c r="X473" s="44" t="str">
        <f t="shared" si="80"/>
        <v/>
      </c>
      <c r="Y473" s="44" t="str">
        <f t="shared" si="81"/>
        <v/>
      </c>
      <c r="Z473" s="44" t="str">
        <f t="shared" si="82"/>
        <v/>
      </c>
      <c r="AB473" s="36" t="str">
        <f t="shared" si="87"/>
        <v/>
      </c>
      <c r="AC473" s="36" t="str">
        <f>IF('Entry Tab'!A474="","",IF(TRIM('Entry Tab'!E474)="","Subscriber",IF(OR(TRIM('Entry Tab'!E474)="Wife",TRIM('Entry Tab'!E474)="Husband"),"Spouse","Child")))</f>
        <v/>
      </c>
      <c r="AD473" s="44" t="str">
        <f>IF(B473="","",IF('Entry Tab'!AC474="",0,1))</f>
        <v/>
      </c>
      <c r="AE473" s="44" t="str">
        <f t="shared" si="83"/>
        <v/>
      </c>
      <c r="AF473" s="44" t="str">
        <f>IF(AE473="","",IF(AC473&lt;&gt;"Subscriber","",IF('Entry Tab'!AC474="","0",AE473)))</f>
        <v/>
      </c>
    </row>
    <row r="474" spans="1:32" x14ac:dyDescent="0.2">
      <c r="A474" s="36" t="str">
        <f t="shared" si="84"/>
        <v/>
      </c>
      <c r="B474" s="36" t="str">
        <f>IF('Entry Tab'!A475="","",IF(TRIM('Entry Tab'!E475)="","Subscriber",IF(OR(TRIM('Entry Tab'!E475)="Wife",TRIM('Entry Tab'!E475)="Husband"),"Spouse","Child")))</f>
        <v/>
      </c>
      <c r="C474" s="85" t="str">
        <f>IF(TRIM('Entry Tab'!A475)="","",TRIM('Entry Tab'!A475))</f>
        <v/>
      </c>
      <c r="D474" s="85" t="str">
        <f>IF(TRIM('Entry Tab'!A475)="","",TRIM('Entry Tab'!B475))</f>
        <v/>
      </c>
      <c r="E474" s="69" t="str">
        <f>IF(B474="Subscriber",'Entry Tab'!L475,"")</f>
        <v/>
      </c>
      <c r="F474" s="86" t="str">
        <f>IF('Entry Tab'!F475="","",'Entry Tab'!F475)</f>
        <v/>
      </c>
      <c r="G474" s="85" t="str">
        <f>IF(TRIM('Entry Tab'!G475)="","",TRIM('Entry Tab'!G475))</f>
        <v/>
      </c>
      <c r="H474" s="36" t="str">
        <f>IF(TRIM('Entry Tab'!A475)="","",IF(B474&lt;&gt;"Subscriber","",IF(AND(B474="Subscriber",OR(TRIM('Entry Tab'!AO475)&lt;&gt;"",TRIM('Entry Tab'!AN475)&lt;&gt;"",TRIM('Entry Tab'!AP475)&lt;&gt;"")),$AP$1,"0")))</f>
        <v/>
      </c>
      <c r="I474" s="71" t="str">
        <f>IF(TRIM('Entry Tab'!A475)="","","N")</f>
        <v/>
      </c>
      <c r="J474" s="42" t="str">
        <f>IF(B474&lt;&gt;"Subscriber","",IF('Entry Tab'!W475="",'QRS Subscriber Census Converter'!T474,IF('Entry Tab'!W475="Spousal Coverage",8,IF('Entry Tab'!W475="Medicare",11,IF('Entry Tab'!W475="Health coverage through another job",9,IF(OR('Entry Tab'!W475="Do not want",'Entry Tab'!W475="Other (provide reason here)"),12,10))))))</f>
        <v/>
      </c>
      <c r="K474" s="42" t="str">
        <f>IF(TRIM('Entry Tab'!A475)="","",IF(B474&lt;&gt;"Subscriber","",IF(AND(B474="Subscriber",dental="No"),13,IF(TRIM('Entry Tab'!X475)&lt;&gt;"",IF('Entry Tab'!X475="Spousal Coverage",8,13),IF(Z474="","",Z474)))))</f>
        <v/>
      </c>
      <c r="L474" s="36" t="str">
        <f t="shared" si="77"/>
        <v/>
      </c>
      <c r="M474" s="36" t="str">
        <f>IF(B474&lt;&gt;"Subscriber","",IF(disability="No",0,IF(AND(B474="Subscriber",'Entry Tab'!AE475&lt;&gt;""),1,0)))</f>
        <v/>
      </c>
      <c r="N474" s="37" t="str">
        <f>IF(B474&lt;&gt;"Subscriber","",IF(AND(B474="Subscriber",otherLoc="No"),workZip,'Entry Tab'!P475))</f>
        <v/>
      </c>
      <c r="P474" s="36" t="str">
        <f t="shared" si="85"/>
        <v/>
      </c>
      <c r="Q474" s="36" t="str">
        <f>IF('Entry Tab'!A475="","",IF(TRIM('Entry Tab'!E475)="","Subscriber",IF(OR(TRIM('Entry Tab'!E475)="Wife",TRIM('Entry Tab'!E475)="Husband"),"Spouse","Child")))</f>
        <v/>
      </c>
      <c r="R474" s="44" t="str">
        <f>IF(B474="","",IF('Entry Tab'!W475&lt;&gt;"",0,IF(Q474="Subscriber",1,IF(Q474="Spouse",1,0.01))))</f>
        <v/>
      </c>
      <c r="S474" s="44" t="str">
        <f t="shared" si="78"/>
        <v/>
      </c>
      <c r="T474" s="44" t="str">
        <f t="shared" si="79"/>
        <v/>
      </c>
      <c r="U474" s="113"/>
      <c r="V474" s="36" t="str">
        <f t="shared" si="86"/>
        <v/>
      </c>
      <c r="W474" s="36" t="str">
        <f>IF('Entry Tab'!A475="","",IF('Entry Tab'!X475&lt;&gt;"","Waive",IF(TRIM('Entry Tab'!E475)="","Subscriber",IF(OR(TRIM('Entry Tab'!E475)="Wife",TRIM('Entry Tab'!E475)="Husband"),"Spouse","Child"))))</f>
        <v/>
      </c>
      <c r="X474" s="44" t="str">
        <f t="shared" si="80"/>
        <v/>
      </c>
      <c r="Y474" s="44" t="str">
        <f t="shared" si="81"/>
        <v/>
      </c>
      <c r="Z474" s="44" t="str">
        <f t="shared" si="82"/>
        <v/>
      </c>
      <c r="AB474" s="36" t="str">
        <f t="shared" si="87"/>
        <v/>
      </c>
      <c r="AC474" s="36" t="str">
        <f>IF('Entry Tab'!A475="","",IF(TRIM('Entry Tab'!E475)="","Subscriber",IF(OR(TRIM('Entry Tab'!E475)="Wife",TRIM('Entry Tab'!E475)="Husband"),"Spouse","Child")))</f>
        <v/>
      </c>
      <c r="AD474" s="44" t="str">
        <f>IF(B474="","",IF('Entry Tab'!AC475="",0,1))</f>
        <v/>
      </c>
      <c r="AE474" s="44" t="str">
        <f t="shared" si="83"/>
        <v/>
      </c>
      <c r="AF474" s="44" t="str">
        <f>IF(AE474="","",IF(AC474&lt;&gt;"Subscriber","",IF('Entry Tab'!AC475="","0",AE474)))</f>
        <v/>
      </c>
    </row>
    <row r="475" spans="1:32" x14ac:dyDescent="0.2">
      <c r="A475" s="36" t="str">
        <f t="shared" si="84"/>
        <v/>
      </c>
      <c r="B475" s="36" t="str">
        <f>IF('Entry Tab'!A476="","",IF(TRIM('Entry Tab'!E476)="","Subscriber",IF(OR(TRIM('Entry Tab'!E476)="Wife",TRIM('Entry Tab'!E476)="Husband"),"Spouse","Child")))</f>
        <v/>
      </c>
      <c r="C475" s="85" t="str">
        <f>IF(TRIM('Entry Tab'!A476)="","",TRIM('Entry Tab'!A476))</f>
        <v/>
      </c>
      <c r="D475" s="85" t="str">
        <f>IF(TRIM('Entry Tab'!A476)="","",TRIM('Entry Tab'!B476))</f>
        <v/>
      </c>
      <c r="E475" s="69" t="str">
        <f>IF(B475="Subscriber",'Entry Tab'!L476,"")</f>
        <v/>
      </c>
      <c r="F475" s="86" t="str">
        <f>IF('Entry Tab'!F476="","",'Entry Tab'!F476)</f>
        <v/>
      </c>
      <c r="G475" s="85" t="str">
        <f>IF(TRIM('Entry Tab'!G476)="","",TRIM('Entry Tab'!G476))</f>
        <v/>
      </c>
      <c r="H475" s="36" t="str">
        <f>IF(TRIM('Entry Tab'!A476)="","",IF(B475&lt;&gt;"Subscriber","",IF(AND(B475="Subscriber",OR(TRIM('Entry Tab'!AO476)&lt;&gt;"",TRIM('Entry Tab'!AN476)&lt;&gt;"",TRIM('Entry Tab'!AP476)&lt;&gt;"")),$AP$1,"0")))</f>
        <v/>
      </c>
      <c r="I475" s="71" t="str">
        <f>IF(TRIM('Entry Tab'!A476)="","","N")</f>
        <v/>
      </c>
      <c r="J475" s="42" t="str">
        <f>IF(B475&lt;&gt;"Subscriber","",IF('Entry Tab'!W476="",'QRS Subscriber Census Converter'!T475,IF('Entry Tab'!W476="Spousal Coverage",8,IF('Entry Tab'!W476="Medicare",11,IF('Entry Tab'!W476="Health coverage through another job",9,IF(OR('Entry Tab'!W476="Do not want",'Entry Tab'!W476="Other (provide reason here)"),12,10))))))</f>
        <v/>
      </c>
      <c r="K475" s="42" t="str">
        <f>IF(TRIM('Entry Tab'!A476)="","",IF(B475&lt;&gt;"Subscriber","",IF(AND(B475="Subscriber",dental="No"),13,IF(TRIM('Entry Tab'!X476)&lt;&gt;"",IF('Entry Tab'!X476="Spousal Coverage",8,13),IF(Z475="","",Z475)))))</f>
        <v/>
      </c>
      <c r="L475" s="36" t="str">
        <f t="shared" si="77"/>
        <v/>
      </c>
      <c r="M475" s="36" t="str">
        <f>IF(B475&lt;&gt;"Subscriber","",IF(disability="No",0,IF(AND(B475="Subscriber",'Entry Tab'!AE476&lt;&gt;""),1,0)))</f>
        <v/>
      </c>
      <c r="N475" s="37" t="str">
        <f>IF(B475&lt;&gt;"Subscriber","",IF(AND(B475="Subscriber",otherLoc="No"),workZip,'Entry Tab'!P476))</f>
        <v/>
      </c>
      <c r="P475" s="36" t="str">
        <f t="shared" si="85"/>
        <v/>
      </c>
      <c r="Q475" s="36" t="str">
        <f>IF('Entry Tab'!A476="","",IF(TRIM('Entry Tab'!E476)="","Subscriber",IF(OR(TRIM('Entry Tab'!E476)="Wife",TRIM('Entry Tab'!E476)="Husband"),"Spouse","Child")))</f>
        <v/>
      </c>
      <c r="R475" s="44" t="str">
        <f>IF(B475="","",IF('Entry Tab'!W476&lt;&gt;"",0,IF(Q475="Subscriber",1,IF(Q475="Spouse",1,0.01))))</f>
        <v/>
      </c>
      <c r="S475" s="44" t="str">
        <f t="shared" si="78"/>
        <v/>
      </c>
      <c r="T475" s="44" t="str">
        <f t="shared" si="79"/>
        <v/>
      </c>
      <c r="U475" s="113"/>
      <c r="V475" s="36" t="str">
        <f t="shared" si="86"/>
        <v/>
      </c>
      <c r="W475" s="36" t="str">
        <f>IF('Entry Tab'!A476="","",IF('Entry Tab'!X476&lt;&gt;"","Waive",IF(TRIM('Entry Tab'!E476)="","Subscriber",IF(OR(TRIM('Entry Tab'!E476)="Wife",TRIM('Entry Tab'!E476)="Husband"),"Spouse","Child"))))</f>
        <v/>
      </c>
      <c r="X475" s="44" t="str">
        <f t="shared" si="80"/>
        <v/>
      </c>
      <c r="Y475" s="44" t="str">
        <f t="shared" si="81"/>
        <v/>
      </c>
      <c r="Z475" s="44" t="str">
        <f t="shared" si="82"/>
        <v/>
      </c>
      <c r="AB475" s="36" t="str">
        <f t="shared" si="87"/>
        <v/>
      </c>
      <c r="AC475" s="36" t="str">
        <f>IF('Entry Tab'!A476="","",IF(TRIM('Entry Tab'!E476)="","Subscriber",IF(OR(TRIM('Entry Tab'!E476)="Wife",TRIM('Entry Tab'!E476)="Husband"),"Spouse","Child")))</f>
        <v/>
      </c>
      <c r="AD475" s="44" t="str">
        <f>IF(B475="","",IF('Entry Tab'!AC476="",0,1))</f>
        <v/>
      </c>
      <c r="AE475" s="44" t="str">
        <f t="shared" si="83"/>
        <v/>
      </c>
      <c r="AF475" s="44" t="str">
        <f>IF(AE475="","",IF(AC475&lt;&gt;"Subscriber","",IF('Entry Tab'!AC476="","0",AE475)))</f>
        <v/>
      </c>
    </row>
    <row r="476" spans="1:32" x14ac:dyDescent="0.2">
      <c r="A476" s="36" t="str">
        <f t="shared" si="84"/>
        <v/>
      </c>
      <c r="B476" s="36" t="str">
        <f>IF('Entry Tab'!A477="","",IF(TRIM('Entry Tab'!E477)="","Subscriber",IF(OR(TRIM('Entry Tab'!E477)="Wife",TRIM('Entry Tab'!E477)="Husband"),"Spouse","Child")))</f>
        <v/>
      </c>
      <c r="C476" s="85" t="str">
        <f>IF(TRIM('Entry Tab'!A477)="","",TRIM('Entry Tab'!A477))</f>
        <v/>
      </c>
      <c r="D476" s="85" t="str">
        <f>IF(TRIM('Entry Tab'!A477)="","",TRIM('Entry Tab'!B477))</f>
        <v/>
      </c>
      <c r="E476" s="69" t="str">
        <f>IF(B476="Subscriber",'Entry Tab'!L477,"")</f>
        <v/>
      </c>
      <c r="F476" s="86" t="str">
        <f>IF('Entry Tab'!F477="","",'Entry Tab'!F477)</f>
        <v/>
      </c>
      <c r="G476" s="85" t="str">
        <f>IF(TRIM('Entry Tab'!G477)="","",TRIM('Entry Tab'!G477))</f>
        <v/>
      </c>
      <c r="H476" s="36" t="str">
        <f>IF(TRIM('Entry Tab'!A477)="","",IF(B476&lt;&gt;"Subscriber","",IF(AND(B476="Subscriber",OR(TRIM('Entry Tab'!AO477)&lt;&gt;"",TRIM('Entry Tab'!AN477)&lt;&gt;"",TRIM('Entry Tab'!AP477)&lt;&gt;"")),$AP$1,"0")))</f>
        <v/>
      </c>
      <c r="I476" s="71" t="str">
        <f>IF(TRIM('Entry Tab'!A477)="","","N")</f>
        <v/>
      </c>
      <c r="J476" s="42" t="str">
        <f>IF(B476&lt;&gt;"Subscriber","",IF('Entry Tab'!W477="",'QRS Subscriber Census Converter'!T476,IF('Entry Tab'!W477="Spousal Coverage",8,IF('Entry Tab'!W477="Medicare",11,IF('Entry Tab'!W477="Health coverage through another job",9,IF(OR('Entry Tab'!W477="Do not want",'Entry Tab'!W477="Other (provide reason here)"),12,10))))))</f>
        <v/>
      </c>
      <c r="K476" s="42" t="str">
        <f>IF(TRIM('Entry Tab'!A477)="","",IF(B476&lt;&gt;"Subscriber","",IF(AND(B476="Subscriber",dental="No"),13,IF(TRIM('Entry Tab'!X477)&lt;&gt;"",IF('Entry Tab'!X477="Spousal Coverage",8,13),IF(Z476="","",Z476)))))</f>
        <v/>
      </c>
      <c r="L476" s="36" t="str">
        <f t="shared" si="77"/>
        <v/>
      </c>
      <c r="M476" s="36" t="str">
        <f>IF(B476&lt;&gt;"Subscriber","",IF(disability="No",0,IF(AND(B476="Subscriber",'Entry Tab'!AE477&lt;&gt;""),1,0)))</f>
        <v/>
      </c>
      <c r="N476" s="37" t="str">
        <f>IF(B476&lt;&gt;"Subscriber","",IF(AND(B476="Subscriber",otherLoc="No"),workZip,'Entry Tab'!P477))</f>
        <v/>
      </c>
      <c r="P476" s="36" t="str">
        <f t="shared" si="85"/>
        <v/>
      </c>
      <c r="Q476" s="36" t="str">
        <f>IF('Entry Tab'!A477="","",IF(TRIM('Entry Tab'!E477)="","Subscriber",IF(OR(TRIM('Entry Tab'!E477)="Wife",TRIM('Entry Tab'!E477)="Husband"),"Spouse","Child")))</f>
        <v/>
      </c>
      <c r="R476" s="44" t="str">
        <f>IF(B476="","",IF('Entry Tab'!W477&lt;&gt;"",0,IF(Q476="Subscriber",1,IF(Q476="Spouse",1,0.01))))</f>
        <v/>
      </c>
      <c r="S476" s="44" t="str">
        <f t="shared" si="78"/>
        <v/>
      </c>
      <c r="T476" s="44" t="str">
        <f t="shared" si="79"/>
        <v/>
      </c>
      <c r="U476" s="113"/>
      <c r="V476" s="36" t="str">
        <f t="shared" si="86"/>
        <v/>
      </c>
      <c r="W476" s="36" t="str">
        <f>IF('Entry Tab'!A477="","",IF('Entry Tab'!X477&lt;&gt;"","Waive",IF(TRIM('Entry Tab'!E477)="","Subscriber",IF(OR(TRIM('Entry Tab'!E477)="Wife",TRIM('Entry Tab'!E477)="Husband"),"Spouse","Child"))))</f>
        <v/>
      </c>
      <c r="X476" s="44" t="str">
        <f t="shared" si="80"/>
        <v/>
      </c>
      <c r="Y476" s="44" t="str">
        <f t="shared" si="81"/>
        <v/>
      </c>
      <c r="Z476" s="44" t="str">
        <f t="shared" si="82"/>
        <v/>
      </c>
      <c r="AB476" s="36" t="str">
        <f t="shared" si="87"/>
        <v/>
      </c>
      <c r="AC476" s="36" t="str">
        <f>IF('Entry Tab'!A477="","",IF(TRIM('Entry Tab'!E477)="","Subscriber",IF(OR(TRIM('Entry Tab'!E477)="Wife",TRIM('Entry Tab'!E477)="Husband"),"Spouse","Child")))</f>
        <v/>
      </c>
      <c r="AD476" s="44" t="str">
        <f>IF(B476="","",IF('Entry Tab'!AC477="",0,1))</f>
        <v/>
      </c>
      <c r="AE476" s="44" t="str">
        <f t="shared" si="83"/>
        <v/>
      </c>
      <c r="AF476" s="44" t="str">
        <f>IF(AE476="","",IF(AC476&lt;&gt;"Subscriber","",IF('Entry Tab'!AC477="","0",AE476)))</f>
        <v/>
      </c>
    </row>
    <row r="477" spans="1:32" x14ac:dyDescent="0.2">
      <c r="A477" s="36" t="str">
        <f t="shared" si="84"/>
        <v/>
      </c>
      <c r="B477" s="36" t="str">
        <f>IF('Entry Tab'!A478="","",IF(TRIM('Entry Tab'!E478)="","Subscriber",IF(OR(TRIM('Entry Tab'!E478)="Wife",TRIM('Entry Tab'!E478)="Husband"),"Spouse","Child")))</f>
        <v/>
      </c>
      <c r="C477" s="85" t="str">
        <f>IF(TRIM('Entry Tab'!A478)="","",TRIM('Entry Tab'!A478))</f>
        <v/>
      </c>
      <c r="D477" s="85" t="str">
        <f>IF(TRIM('Entry Tab'!A478)="","",TRIM('Entry Tab'!B478))</f>
        <v/>
      </c>
      <c r="E477" s="69" t="str">
        <f>IF(B477="Subscriber",'Entry Tab'!L478,"")</f>
        <v/>
      </c>
      <c r="F477" s="86" t="str">
        <f>IF('Entry Tab'!F478="","",'Entry Tab'!F478)</f>
        <v/>
      </c>
      <c r="G477" s="85" t="str">
        <f>IF(TRIM('Entry Tab'!G478)="","",TRIM('Entry Tab'!G478))</f>
        <v/>
      </c>
      <c r="H477" s="36" t="str">
        <f>IF(TRIM('Entry Tab'!A478)="","",IF(B477&lt;&gt;"Subscriber","",IF(AND(B477="Subscriber",OR(TRIM('Entry Tab'!AO478)&lt;&gt;"",TRIM('Entry Tab'!AN478)&lt;&gt;"",TRIM('Entry Tab'!AP478)&lt;&gt;"")),$AP$1,"0")))</f>
        <v/>
      </c>
      <c r="I477" s="71" t="str">
        <f>IF(TRIM('Entry Tab'!A478)="","","N")</f>
        <v/>
      </c>
      <c r="J477" s="42" t="str">
        <f>IF(B477&lt;&gt;"Subscriber","",IF('Entry Tab'!W478="",'QRS Subscriber Census Converter'!T477,IF('Entry Tab'!W478="Spousal Coverage",8,IF('Entry Tab'!W478="Medicare",11,IF('Entry Tab'!W478="Health coverage through another job",9,IF(OR('Entry Tab'!W478="Do not want",'Entry Tab'!W478="Other (provide reason here)"),12,10))))))</f>
        <v/>
      </c>
      <c r="K477" s="42" t="str">
        <f>IF(TRIM('Entry Tab'!A478)="","",IF(B477&lt;&gt;"Subscriber","",IF(AND(B477="Subscriber",dental="No"),13,IF(TRIM('Entry Tab'!X478)&lt;&gt;"",IF('Entry Tab'!X478="Spousal Coverage",8,13),IF(Z477="","",Z477)))))</f>
        <v/>
      </c>
      <c r="L477" s="36" t="str">
        <f t="shared" si="77"/>
        <v/>
      </c>
      <c r="M477" s="36" t="str">
        <f>IF(B477&lt;&gt;"Subscriber","",IF(disability="No",0,IF(AND(B477="Subscriber",'Entry Tab'!AE478&lt;&gt;""),1,0)))</f>
        <v/>
      </c>
      <c r="N477" s="37" t="str">
        <f>IF(B477&lt;&gt;"Subscriber","",IF(AND(B477="Subscriber",otherLoc="No"),workZip,'Entry Tab'!P478))</f>
        <v/>
      </c>
      <c r="P477" s="36" t="str">
        <f t="shared" si="85"/>
        <v/>
      </c>
      <c r="Q477" s="36" t="str">
        <f>IF('Entry Tab'!A478="","",IF(TRIM('Entry Tab'!E478)="","Subscriber",IF(OR(TRIM('Entry Tab'!E478)="Wife",TRIM('Entry Tab'!E478)="Husband"),"Spouse","Child")))</f>
        <v/>
      </c>
      <c r="R477" s="44" t="str">
        <f>IF(B477="","",IF('Entry Tab'!W478&lt;&gt;"",0,IF(Q477="Subscriber",1,IF(Q477="Spouse",1,0.01))))</f>
        <v/>
      </c>
      <c r="S477" s="44" t="str">
        <f t="shared" si="78"/>
        <v/>
      </c>
      <c r="T477" s="44" t="str">
        <f t="shared" si="79"/>
        <v/>
      </c>
      <c r="U477" s="113"/>
      <c r="V477" s="36" t="str">
        <f t="shared" si="86"/>
        <v/>
      </c>
      <c r="W477" s="36" t="str">
        <f>IF('Entry Tab'!A478="","",IF('Entry Tab'!X478&lt;&gt;"","Waive",IF(TRIM('Entry Tab'!E478)="","Subscriber",IF(OR(TRIM('Entry Tab'!E478)="Wife",TRIM('Entry Tab'!E478)="Husband"),"Spouse","Child"))))</f>
        <v/>
      </c>
      <c r="X477" s="44" t="str">
        <f t="shared" si="80"/>
        <v/>
      </c>
      <c r="Y477" s="44" t="str">
        <f t="shared" si="81"/>
        <v/>
      </c>
      <c r="Z477" s="44" t="str">
        <f t="shared" si="82"/>
        <v/>
      </c>
      <c r="AB477" s="36" t="str">
        <f t="shared" si="87"/>
        <v/>
      </c>
      <c r="AC477" s="36" t="str">
        <f>IF('Entry Tab'!A478="","",IF(TRIM('Entry Tab'!E478)="","Subscriber",IF(OR(TRIM('Entry Tab'!E478)="Wife",TRIM('Entry Tab'!E478)="Husband"),"Spouse","Child")))</f>
        <v/>
      </c>
      <c r="AD477" s="44" t="str">
        <f>IF(B477="","",IF('Entry Tab'!AC478="",0,1))</f>
        <v/>
      </c>
      <c r="AE477" s="44" t="str">
        <f t="shared" si="83"/>
        <v/>
      </c>
      <c r="AF477" s="44" t="str">
        <f>IF(AE477="","",IF(AC477&lt;&gt;"Subscriber","",IF('Entry Tab'!AC478="","0",AE477)))</f>
        <v/>
      </c>
    </row>
    <row r="478" spans="1:32" x14ac:dyDescent="0.2">
      <c r="A478" s="36" t="str">
        <f t="shared" si="84"/>
        <v/>
      </c>
      <c r="B478" s="36" t="str">
        <f>IF('Entry Tab'!A479="","",IF(TRIM('Entry Tab'!E479)="","Subscriber",IF(OR(TRIM('Entry Tab'!E479)="Wife",TRIM('Entry Tab'!E479)="Husband"),"Spouse","Child")))</f>
        <v/>
      </c>
      <c r="C478" s="85" t="str">
        <f>IF(TRIM('Entry Tab'!A479)="","",TRIM('Entry Tab'!A479))</f>
        <v/>
      </c>
      <c r="D478" s="85" t="str">
        <f>IF(TRIM('Entry Tab'!A479)="","",TRIM('Entry Tab'!B479))</f>
        <v/>
      </c>
      <c r="E478" s="69" t="str">
        <f>IF(B478="Subscriber",'Entry Tab'!L479,"")</f>
        <v/>
      </c>
      <c r="F478" s="86" t="str">
        <f>IF('Entry Tab'!F479="","",'Entry Tab'!F479)</f>
        <v/>
      </c>
      <c r="G478" s="85" t="str">
        <f>IF(TRIM('Entry Tab'!G479)="","",TRIM('Entry Tab'!G479))</f>
        <v/>
      </c>
      <c r="H478" s="36" t="str">
        <f>IF(TRIM('Entry Tab'!A479)="","",IF(B478&lt;&gt;"Subscriber","",IF(AND(B478="Subscriber",OR(TRIM('Entry Tab'!AO479)&lt;&gt;"",TRIM('Entry Tab'!AN479)&lt;&gt;"",TRIM('Entry Tab'!AP479)&lt;&gt;"")),$AP$1,"0")))</f>
        <v/>
      </c>
      <c r="I478" s="71" t="str">
        <f>IF(TRIM('Entry Tab'!A479)="","","N")</f>
        <v/>
      </c>
      <c r="J478" s="42" t="str">
        <f>IF(B478&lt;&gt;"Subscriber","",IF('Entry Tab'!W479="",'QRS Subscriber Census Converter'!T478,IF('Entry Tab'!W479="Spousal Coverage",8,IF('Entry Tab'!W479="Medicare",11,IF('Entry Tab'!W479="Health coverage through another job",9,IF(OR('Entry Tab'!W479="Do not want",'Entry Tab'!W479="Other (provide reason here)"),12,10))))))</f>
        <v/>
      </c>
      <c r="K478" s="42" t="str">
        <f>IF(TRIM('Entry Tab'!A479)="","",IF(B478&lt;&gt;"Subscriber","",IF(AND(B478="Subscriber",dental="No"),13,IF(TRIM('Entry Tab'!X479)&lt;&gt;"",IF('Entry Tab'!X479="Spousal Coverage",8,13),IF(Z478="","",Z478)))))</f>
        <v/>
      </c>
      <c r="L478" s="36" t="str">
        <f t="shared" si="77"/>
        <v/>
      </c>
      <c r="M478" s="36" t="str">
        <f>IF(B478&lt;&gt;"Subscriber","",IF(disability="No",0,IF(AND(B478="Subscriber",'Entry Tab'!AE479&lt;&gt;""),1,0)))</f>
        <v/>
      </c>
      <c r="N478" s="37" t="str">
        <f>IF(B478&lt;&gt;"Subscriber","",IF(AND(B478="Subscriber",otherLoc="No"),workZip,'Entry Tab'!P479))</f>
        <v/>
      </c>
      <c r="P478" s="36" t="str">
        <f t="shared" si="85"/>
        <v/>
      </c>
      <c r="Q478" s="36" t="str">
        <f>IF('Entry Tab'!A479="","",IF(TRIM('Entry Tab'!E479)="","Subscriber",IF(OR(TRIM('Entry Tab'!E479)="Wife",TRIM('Entry Tab'!E479)="Husband"),"Spouse","Child")))</f>
        <v/>
      </c>
      <c r="R478" s="44" t="str">
        <f>IF(B478="","",IF('Entry Tab'!W479&lt;&gt;"",0,IF(Q478="Subscriber",1,IF(Q478="Spouse",1,0.01))))</f>
        <v/>
      </c>
      <c r="S478" s="44" t="str">
        <f t="shared" si="78"/>
        <v/>
      </c>
      <c r="T478" s="44" t="str">
        <f t="shared" si="79"/>
        <v/>
      </c>
      <c r="U478" s="113"/>
      <c r="V478" s="36" t="str">
        <f t="shared" si="86"/>
        <v/>
      </c>
      <c r="W478" s="36" t="str">
        <f>IF('Entry Tab'!A479="","",IF('Entry Tab'!X479&lt;&gt;"","Waive",IF(TRIM('Entry Tab'!E479)="","Subscriber",IF(OR(TRIM('Entry Tab'!E479)="Wife",TRIM('Entry Tab'!E479)="Husband"),"Spouse","Child"))))</f>
        <v/>
      </c>
      <c r="X478" s="44" t="str">
        <f t="shared" si="80"/>
        <v/>
      </c>
      <c r="Y478" s="44" t="str">
        <f t="shared" si="81"/>
        <v/>
      </c>
      <c r="Z478" s="44" t="str">
        <f t="shared" si="82"/>
        <v/>
      </c>
      <c r="AB478" s="36" t="str">
        <f t="shared" si="87"/>
        <v/>
      </c>
      <c r="AC478" s="36" t="str">
        <f>IF('Entry Tab'!A479="","",IF(TRIM('Entry Tab'!E479)="","Subscriber",IF(OR(TRIM('Entry Tab'!E479)="Wife",TRIM('Entry Tab'!E479)="Husband"),"Spouse","Child")))</f>
        <v/>
      </c>
      <c r="AD478" s="44" t="str">
        <f>IF(B478="","",IF('Entry Tab'!AC479="",0,1))</f>
        <v/>
      </c>
      <c r="AE478" s="44" t="str">
        <f t="shared" si="83"/>
        <v/>
      </c>
      <c r="AF478" s="44" t="str">
        <f>IF(AE478="","",IF(AC478&lt;&gt;"Subscriber","",IF('Entry Tab'!AC479="","0",AE478)))</f>
        <v/>
      </c>
    </row>
    <row r="479" spans="1:32" x14ac:dyDescent="0.2">
      <c r="A479" s="36" t="str">
        <f t="shared" si="84"/>
        <v/>
      </c>
      <c r="B479" s="36" t="str">
        <f>IF('Entry Tab'!A480="","",IF(TRIM('Entry Tab'!E480)="","Subscriber",IF(OR(TRIM('Entry Tab'!E480)="Wife",TRIM('Entry Tab'!E480)="Husband"),"Spouse","Child")))</f>
        <v/>
      </c>
      <c r="C479" s="85" t="str">
        <f>IF(TRIM('Entry Tab'!A480)="","",TRIM('Entry Tab'!A480))</f>
        <v/>
      </c>
      <c r="D479" s="85" t="str">
        <f>IF(TRIM('Entry Tab'!A480)="","",TRIM('Entry Tab'!B480))</f>
        <v/>
      </c>
      <c r="E479" s="69" t="str">
        <f>IF(B479="Subscriber",'Entry Tab'!L480,"")</f>
        <v/>
      </c>
      <c r="F479" s="86" t="str">
        <f>IF('Entry Tab'!F480="","",'Entry Tab'!F480)</f>
        <v/>
      </c>
      <c r="G479" s="85" t="str">
        <f>IF(TRIM('Entry Tab'!G480)="","",TRIM('Entry Tab'!G480))</f>
        <v/>
      </c>
      <c r="H479" s="36" t="str">
        <f>IF(TRIM('Entry Tab'!A480)="","",IF(B479&lt;&gt;"Subscriber","",IF(AND(B479="Subscriber",OR(TRIM('Entry Tab'!AO480)&lt;&gt;"",TRIM('Entry Tab'!AN480)&lt;&gt;"",TRIM('Entry Tab'!AP480)&lt;&gt;"")),$AP$1,"0")))</f>
        <v/>
      </c>
      <c r="I479" s="71" t="str">
        <f>IF(TRIM('Entry Tab'!A480)="","","N")</f>
        <v/>
      </c>
      <c r="J479" s="42" t="str">
        <f>IF(B479&lt;&gt;"Subscriber","",IF('Entry Tab'!W480="",'QRS Subscriber Census Converter'!T479,IF('Entry Tab'!W480="Spousal Coverage",8,IF('Entry Tab'!W480="Medicare",11,IF('Entry Tab'!W480="Health coverage through another job",9,IF(OR('Entry Tab'!W480="Do not want",'Entry Tab'!W480="Other (provide reason here)"),12,10))))))</f>
        <v/>
      </c>
      <c r="K479" s="42" t="str">
        <f>IF(TRIM('Entry Tab'!A480)="","",IF(B479&lt;&gt;"Subscriber","",IF(AND(B479="Subscriber",dental="No"),13,IF(TRIM('Entry Tab'!X480)&lt;&gt;"",IF('Entry Tab'!X480="Spousal Coverage",8,13),IF(Z479="","",Z479)))))</f>
        <v/>
      </c>
      <c r="L479" s="36" t="str">
        <f t="shared" si="77"/>
        <v/>
      </c>
      <c r="M479" s="36" t="str">
        <f>IF(B479&lt;&gt;"Subscriber","",IF(disability="No",0,IF(AND(B479="Subscriber",'Entry Tab'!AE480&lt;&gt;""),1,0)))</f>
        <v/>
      </c>
      <c r="N479" s="37" t="str">
        <f>IF(B479&lt;&gt;"Subscriber","",IF(AND(B479="Subscriber",otherLoc="No"),workZip,'Entry Tab'!P480))</f>
        <v/>
      </c>
      <c r="P479" s="36" t="str">
        <f t="shared" si="85"/>
        <v/>
      </c>
      <c r="Q479" s="36" t="str">
        <f>IF('Entry Tab'!A480="","",IF(TRIM('Entry Tab'!E480)="","Subscriber",IF(OR(TRIM('Entry Tab'!E480)="Wife",TRIM('Entry Tab'!E480)="Husband"),"Spouse","Child")))</f>
        <v/>
      </c>
      <c r="R479" s="44" t="str">
        <f>IF(B479="","",IF('Entry Tab'!W480&lt;&gt;"",0,IF(Q479="Subscriber",1,IF(Q479="Spouse",1,0.01))))</f>
        <v/>
      </c>
      <c r="S479" s="44" t="str">
        <f t="shared" si="78"/>
        <v/>
      </c>
      <c r="T479" s="44" t="str">
        <f t="shared" si="79"/>
        <v/>
      </c>
      <c r="U479" s="113"/>
      <c r="V479" s="36" t="str">
        <f t="shared" si="86"/>
        <v/>
      </c>
      <c r="W479" s="36" t="str">
        <f>IF('Entry Tab'!A480="","",IF('Entry Tab'!X480&lt;&gt;"","Waive",IF(TRIM('Entry Tab'!E480)="","Subscriber",IF(OR(TRIM('Entry Tab'!E480)="Wife",TRIM('Entry Tab'!E480)="Husband"),"Spouse","Child"))))</f>
        <v/>
      </c>
      <c r="X479" s="44" t="str">
        <f t="shared" si="80"/>
        <v/>
      </c>
      <c r="Y479" s="44" t="str">
        <f t="shared" si="81"/>
        <v/>
      </c>
      <c r="Z479" s="44" t="str">
        <f t="shared" si="82"/>
        <v/>
      </c>
      <c r="AB479" s="36" t="str">
        <f t="shared" si="87"/>
        <v/>
      </c>
      <c r="AC479" s="36" t="str">
        <f>IF('Entry Tab'!A480="","",IF(TRIM('Entry Tab'!E480)="","Subscriber",IF(OR(TRIM('Entry Tab'!E480)="Wife",TRIM('Entry Tab'!E480)="Husband"),"Spouse","Child")))</f>
        <v/>
      </c>
      <c r="AD479" s="44" t="str">
        <f>IF(B479="","",IF('Entry Tab'!AC480="",0,1))</f>
        <v/>
      </c>
      <c r="AE479" s="44" t="str">
        <f t="shared" si="83"/>
        <v/>
      </c>
      <c r="AF479" s="44" t="str">
        <f>IF(AE479="","",IF(AC479&lt;&gt;"Subscriber","",IF('Entry Tab'!AC480="","0",AE479)))</f>
        <v/>
      </c>
    </row>
    <row r="480" spans="1:32" x14ac:dyDescent="0.2">
      <c r="A480" s="36" t="str">
        <f t="shared" si="84"/>
        <v/>
      </c>
      <c r="B480" s="36" t="str">
        <f>IF('Entry Tab'!A481="","",IF(TRIM('Entry Tab'!E481)="","Subscriber",IF(OR(TRIM('Entry Tab'!E481)="Wife",TRIM('Entry Tab'!E481)="Husband"),"Spouse","Child")))</f>
        <v/>
      </c>
      <c r="C480" s="85" t="str">
        <f>IF(TRIM('Entry Tab'!A481)="","",TRIM('Entry Tab'!A481))</f>
        <v/>
      </c>
      <c r="D480" s="85" t="str">
        <f>IF(TRIM('Entry Tab'!A481)="","",TRIM('Entry Tab'!B481))</f>
        <v/>
      </c>
      <c r="E480" s="69" t="str">
        <f>IF(B480="Subscriber",'Entry Tab'!L481,"")</f>
        <v/>
      </c>
      <c r="F480" s="86" t="str">
        <f>IF('Entry Tab'!F481="","",'Entry Tab'!F481)</f>
        <v/>
      </c>
      <c r="G480" s="85" t="str">
        <f>IF(TRIM('Entry Tab'!G481)="","",TRIM('Entry Tab'!G481))</f>
        <v/>
      </c>
      <c r="H480" s="36" t="str">
        <f>IF(TRIM('Entry Tab'!A481)="","",IF(B480&lt;&gt;"Subscriber","",IF(AND(B480="Subscriber",OR(TRIM('Entry Tab'!AO481)&lt;&gt;"",TRIM('Entry Tab'!AN481)&lt;&gt;"",TRIM('Entry Tab'!AP481)&lt;&gt;"")),$AP$1,"0")))</f>
        <v/>
      </c>
      <c r="I480" s="71" t="str">
        <f>IF(TRIM('Entry Tab'!A481)="","","N")</f>
        <v/>
      </c>
      <c r="J480" s="42" t="str">
        <f>IF(B480&lt;&gt;"Subscriber","",IF('Entry Tab'!W481="",'QRS Subscriber Census Converter'!T480,IF('Entry Tab'!W481="Spousal Coverage",8,IF('Entry Tab'!W481="Medicare",11,IF('Entry Tab'!W481="Health coverage through another job",9,IF(OR('Entry Tab'!W481="Do not want",'Entry Tab'!W481="Other (provide reason here)"),12,10))))))</f>
        <v/>
      </c>
      <c r="K480" s="42" t="str">
        <f>IF(TRIM('Entry Tab'!A481)="","",IF(B480&lt;&gt;"Subscriber","",IF(AND(B480="Subscriber",dental="No"),13,IF(TRIM('Entry Tab'!X481)&lt;&gt;"",IF('Entry Tab'!X481="Spousal Coverage",8,13),IF(Z480="","",Z480)))))</f>
        <v/>
      </c>
      <c r="L480" s="36" t="str">
        <f t="shared" si="77"/>
        <v/>
      </c>
      <c r="M480" s="36" t="str">
        <f>IF(B480&lt;&gt;"Subscriber","",IF(disability="No",0,IF(AND(B480="Subscriber",'Entry Tab'!AE481&lt;&gt;""),1,0)))</f>
        <v/>
      </c>
      <c r="N480" s="37" t="str">
        <f>IF(B480&lt;&gt;"Subscriber","",IF(AND(B480="Subscriber",otherLoc="No"),workZip,'Entry Tab'!P481))</f>
        <v/>
      </c>
      <c r="P480" s="36" t="str">
        <f t="shared" si="85"/>
        <v/>
      </c>
      <c r="Q480" s="36" t="str">
        <f>IF('Entry Tab'!A481="","",IF(TRIM('Entry Tab'!E481)="","Subscriber",IF(OR(TRIM('Entry Tab'!E481)="Wife",TRIM('Entry Tab'!E481)="Husband"),"Spouse","Child")))</f>
        <v/>
      </c>
      <c r="R480" s="44" t="str">
        <f>IF(B480="","",IF('Entry Tab'!W481&lt;&gt;"",0,IF(Q480="Subscriber",1,IF(Q480="Spouse",1,0.01))))</f>
        <v/>
      </c>
      <c r="S480" s="44" t="str">
        <f t="shared" si="78"/>
        <v/>
      </c>
      <c r="T480" s="44" t="str">
        <f t="shared" si="79"/>
        <v/>
      </c>
      <c r="U480" s="113"/>
      <c r="V480" s="36" t="str">
        <f t="shared" si="86"/>
        <v/>
      </c>
      <c r="W480" s="36" t="str">
        <f>IF('Entry Tab'!A481="","",IF('Entry Tab'!X481&lt;&gt;"","Waive",IF(TRIM('Entry Tab'!E481)="","Subscriber",IF(OR(TRIM('Entry Tab'!E481)="Wife",TRIM('Entry Tab'!E481)="Husband"),"Spouse","Child"))))</f>
        <v/>
      </c>
      <c r="X480" s="44" t="str">
        <f t="shared" si="80"/>
        <v/>
      </c>
      <c r="Y480" s="44" t="str">
        <f t="shared" si="81"/>
        <v/>
      </c>
      <c r="Z480" s="44" t="str">
        <f t="shared" si="82"/>
        <v/>
      </c>
      <c r="AB480" s="36" t="str">
        <f t="shared" si="87"/>
        <v/>
      </c>
      <c r="AC480" s="36" t="str">
        <f>IF('Entry Tab'!A481="","",IF(TRIM('Entry Tab'!E481)="","Subscriber",IF(OR(TRIM('Entry Tab'!E481)="Wife",TRIM('Entry Tab'!E481)="Husband"),"Spouse","Child")))</f>
        <v/>
      </c>
      <c r="AD480" s="44" t="str">
        <f>IF(B480="","",IF('Entry Tab'!AC481="",0,1))</f>
        <v/>
      </c>
      <c r="AE480" s="44" t="str">
        <f t="shared" si="83"/>
        <v/>
      </c>
      <c r="AF480" s="44" t="str">
        <f>IF(AE480="","",IF(AC480&lt;&gt;"Subscriber","",IF('Entry Tab'!AC481="","0",AE480)))</f>
        <v/>
      </c>
    </row>
    <row r="481" spans="1:32" x14ac:dyDescent="0.2">
      <c r="A481" s="36" t="str">
        <f t="shared" si="84"/>
        <v/>
      </c>
      <c r="B481" s="36" t="str">
        <f>IF('Entry Tab'!A482="","",IF(TRIM('Entry Tab'!E482)="","Subscriber",IF(OR(TRIM('Entry Tab'!E482)="Wife",TRIM('Entry Tab'!E482)="Husband"),"Spouse","Child")))</f>
        <v/>
      </c>
      <c r="C481" s="85" t="str">
        <f>IF(TRIM('Entry Tab'!A482)="","",TRIM('Entry Tab'!A482))</f>
        <v/>
      </c>
      <c r="D481" s="85" t="str">
        <f>IF(TRIM('Entry Tab'!A482)="","",TRIM('Entry Tab'!B482))</f>
        <v/>
      </c>
      <c r="E481" s="69" t="str">
        <f>IF(B481="Subscriber",'Entry Tab'!L482,"")</f>
        <v/>
      </c>
      <c r="F481" s="86" t="str">
        <f>IF('Entry Tab'!F482="","",'Entry Tab'!F482)</f>
        <v/>
      </c>
      <c r="G481" s="85" t="str">
        <f>IF(TRIM('Entry Tab'!G482)="","",TRIM('Entry Tab'!G482))</f>
        <v/>
      </c>
      <c r="H481" s="36" t="str">
        <f>IF(TRIM('Entry Tab'!A482)="","",IF(B481&lt;&gt;"Subscriber","",IF(AND(B481="Subscriber",OR(TRIM('Entry Tab'!AO482)&lt;&gt;"",TRIM('Entry Tab'!AN482)&lt;&gt;"",TRIM('Entry Tab'!AP482)&lt;&gt;"")),$AP$1,"0")))</f>
        <v/>
      </c>
      <c r="I481" s="71" t="str">
        <f>IF(TRIM('Entry Tab'!A482)="","","N")</f>
        <v/>
      </c>
      <c r="J481" s="42" t="str">
        <f>IF(B481&lt;&gt;"Subscriber","",IF('Entry Tab'!W482="",'QRS Subscriber Census Converter'!T481,IF('Entry Tab'!W482="Spousal Coverage",8,IF('Entry Tab'!W482="Medicare",11,IF('Entry Tab'!W482="Health coverage through another job",9,IF(OR('Entry Tab'!W482="Do not want",'Entry Tab'!W482="Other (provide reason here)"),12,10))))))</f>
        <v/>
      </c>
      <c r="K481" s="42" t="str">
        <f>IF(TRIM('Entry Tab'!A482)="","",IF(B481&lt;&gt;"Subscriber","",IF(AND(B481="Subscriber",dental="No"),13,IF(TRIM('Entry Tab'!X482)&lt;&gt;"",IF('Entry Tab'!X482="Spousal Coverage",8,13),IF(Z481="","",Z481)))))</f>
        <v/>
      </c>
      <c r="L481" s="36" t="str">
        <f t="shared" si="77"/>
        <v/>
      </c>
      <c r="M481" s="36" t="str">
        <f>IF(B481&lt;&gt;"Subscriber","",IF(disability="No",0,IF(AND(B481="Subscriber",'Entry Tab'!AE482&lt;&gt;""),1,0)))</f>
        <v/>
      </c>
      <c r="N481" s="37" t="str">
        <f>IF(B481&lt;&gt;"Subscriber","",IF(AND(B481="Subscriber",otherLoc="No"),workZip,'Entry Tab'!P482))</f>
        <v/>
      </c>
      <c r="P481" s="36" t="str">
        <f t="shared" si="85"/>
        <v/>
      </c>
      <c r="Q481" s="36" t="str">
        <f>IF('Entry Tab'!A482="","",IF(TRIM('Entry Tab'!E482)="","Subscriber",IF(OR(TRIM('Entry Tab'!E482)="Wife",TRIM('Entry Tab'!E482)="Husband"),"Spouse","Child")))</f>
        <v/>
      </c>
      <c r="R481" s="44" t="str">
        <f>IF(B481="","",IF('Entry Tab'!W482&lt;&gt;"",0,IF(Q481="Subscriber",1,IF(Q481="Spouse",1,0.01))))</f>
        <v/>
      </c>
      <c r="S481" s="44" t="str">
        <f t="shared" si="78"/>
        <v/>
      </c>
      <c r="T481" s="44" t="str">
        <f t="shared" si="79"/>
        <v/>
      </c>
      <c r="U481" s="113"/>
      <c r="V481" s="36" t="str">
        <f t="shared" si="86"/>
        <v/>
      </c>
      <c r="W481" s="36" t="str">
        <f>IF('Entry Tab'!A482="","",IF('Entry Tab'!X482&lt;&gt;"","Waive",IF(TRIM('Entry Tab'!E482)="","Subscriber",IF(OR(TRIM('Entry Tab'!E482)="Wife",TRIM('Entry Tab'!E482)="Husband"),"Spouse","Child"))))</f>
        <v/>
      </c>
      <c r="X481" s="44" t="str">
        <f t="shared" si="80"/>
        <v/>
      </c>
      <c r="Y481" s="44" t="str">
        <f t="shared" si="81"/>
        <v/>
      </c>
      <c r="Z481" s="44" t="str">
        <f t="shared" si="82"/>
        <v/>
      </c>
      <c r="AB481" s="36" t="str">
        <f t="shared" si="87"/>
        <v/>
      </c>
      <c r="AC481" s="36" t="str">
        <f>IF('Entry Tab'!A482="","",IF(TRIM('Entry Tab'!E482)="","Subscriber",IF(OR(TRIM('Entry Tab'!E482)="Wife",TRIM('Entry Tab'!E482)="Husband"),"Spouse","Child")))</f>
        <v/>
      </c>
      <c r="AD481" s="44" t="str">
        <f>IF(B481="","",IF('Entry Tab'!AC482="",0,1))</f>
        <v/>
      </c>
      <c r="AE481" s="44" t="str">
        <f t="shared" si="83"/>
        <v/>
      </c>
      <c r="AF481" s="44" t="str">
        <f>IF(AE481="","",IF(AC481&lt;&gt;"Subscriber","",IF('Entry Tab'!AC482="","0",AE481)))</f>
        <v/>
      </c>
    </row>
    <row r="482" spans="1:32" x14ac:dyDescent="0.2">
      <c r="A482" s="36" t="str">
        <f t="shared" si="84"/>
        <v/>
      </c>
      <c r="B482" s="36" t="str">
        <f>IF('Entry Tab'!A483="","",IF(TRIM('Entry Tab'!E483)="","Subscriber",IF(OR(TRIM('Entry Tab'!E483)="Wife",TRIM('Entry Tab'!E483)="Husband"),"Spouse","Child")))</f>
        <v/>
      </c>
      <c r="C482" s="85" t="str">
        <f>IF(TRIM('Entry Tab'!A483)="","",TRIM('Entry Tab'!A483))</f>
        <v/>
      </c>
      <c r="D482" s="85" t="str">
        <f>IF(TRIM('Entry Tab'!A483)="","",TRIM('Entry Tab'!B483))</f>
        <v/>
      </c>
      <c r="E482" s="69" t="str">
        <f>IF(B482="Subscriber",'Entry Tab'!L483,"")</f>
        <v/>
      </c>
      <c r="F482" s="86" t="str">
        <f>IF('Entry Tab'!F483="","",'Entry Tab'!F483)</f>
        <v/>
      </c>
      <c r="G482" s="85" t="str">
        <f>IF(TRIM('Entry Tab'!G483)="","",TRIM('Entry Tab'!G483))</f>
        <v/>
      </c>
      <c r="H482" s="36" t="str">
        <f>IF(TRIM('Entry Tab'!A483)="","",IF(B482&lt;&gt;"Subscriber","",IF(AND(B482="Subscriber",OR(TRIM('Entry Tab'!AO483)&lt;&gt;"",TRIM('Entry Tab'!AN483)&lt;&gt;"",TRIM('Entry Tab'!AP483)&lt;&gt;"")),$AP$1,"0")))</f>
        <v/>
      </c>
      <c r="I482" s="71" t="str">
        <f>IF(TRIM('Entry Tab'!A483)="","","N")</f>
        <v/>
      </c>
      <c r="J482" s="42" t="str">
        <f>IF(B482&lt;&gt;"Subscriber","",IF('Entry Tab'!W483="",'QRS Subscriber Census Converter'!T482,IF('Entry Tab'!W483="Spousal Coverage",8,IF('Entry Tab'!W483="Medicare",11,IF('Entry Tab'!W483="Health coverage through another job",9,IF(OR('Entry Tab'!W483="Do not want",'Entry Tab'!W483="Other (provide reason here)"),12,10))))))</f>
        <v/>
      </c>
      <c r="K482" s="42" t="str">
        <f>IF(TRIM('Entry Tab'!A483)="","",IF(B482&lt;&gt;"Subscriber","",IF(AND(B482="Subscriber",dental="No"),13,IF(TRIM('Entry Tab'!X483)&lt;&gt;"",IF('Entry Tab'!X483="Spousal Coverage",8,13),IF(Z482="","",Z482)))))</f>
        <v/>
      </c>
      <c r="L482" s="36" t="str">
        <f t="shared" si="77"/>
        <v/>
      </c>
      <c r="M482" s="36" t="str">
        <f>IF(B482&lt;&gt;"Subscriber","",IF(disability="No",0,IF(AND(B482="Subscriber",'Entry Tab'!AE483&lt;&gt;""),1,0)))</f>
        <v/>
      </c>
      <c r="N482" s="37" t="str">
        <f>IF(B482&lt;&gt;"Subscriber","",IF(AND(B482="Subscriber",otherLoc="No"),workZip,'Entry Tab'!P483))</f>
        <v/>
      </c>
      <c r="P482" s="36" t="str">
        <f t="shared" si="85"/>
        <v/>
      </c>
      <c r="Q482" s="36" t="str">
        <f>IF('Entry Tab'!A483="","",IF(TRIM('Entry Tab'!E483)="","Subscriber",IF(OR(TRIM('Entry Tab'!E483)="Wife",TRIM('Entry Tab'!E483)="Husband"),"Spouse","Child")))</f>
        <v/>
      </c>
      <c r="R482" s="44" t="str">
        <f>IF(B482="","",IF('Entry Tab'!W483&lt;&gt;"",0,IF(Q482="Subscriber",1,IF(Q482="Spouse",1,0.01))))</f>
        <v/>
      </c>
      <c r="S482" s="44" t="str">
        <f t="shared" si="78"/>
        <v/>
      </c>
      <c r="T482" s="44" t="str">
        <f t="shared" si="79"/>
        <v/>
      </c>
      <c r="U482" s="113"/>
      <c r="V482" s="36" t="str">
        <f t="shared" si="86"/>
        <v/>
      </c>
      <c r="W482" s="36" t="str">
        <f>IF('Entry Tab'!A483="","",IF('Entry Tab'!X483&lt;&gt;"","Waive",IF(TRIM('Entry Tab'!E483)="","Subscriber",IF(OR(TRIM('Entry Tab'!E483)="Wife",TRIM('Entry Tab'!E483)="Husband"),"Spouse","Child"))))</f>
        <v/>
      </c>
      <c r="X482" s="44" t="str">
        <f t="shared" si="80"/>
        <v/>
      </c>
      <c r="Y482" s="44" t="str">
        <f t="shared" si="81"/>
        <v/>
      </c>
      <c r="Z482" s="44" t="str">
        <f t="shared" si="82"/>
        <v/>
      </c>
      <c r="AB482" s="36" t="str">
        <f t="shared" si="87"/>
        <v/>
      </c>
      <c r="AC482" s="36" t="str">
        <f>IF('Entry Tab'!A483="","",IF(TRIM('Entry Tab'!E483)="","Subscriber",IF(OR(TRIM('Entry Tab'!E483)="Wife",TRIM('Entry Tab'!E483)="Husband"),"Spouse","Child")))</f>
        <v/>
      </c>
      <c r="AD482" s="44" t="str">
        <f>IF(B482="","",IF('Entry Tab'!AC483="",0,1))</f>
        <v/>
      </c>
      <c r="AE482" s="44" t="str">
        <f t="shared" si="83"/>
        <v/>
      </c>
      <c r="AF482" s="44" t="str">
        <f>IF(AE482="","",IF(AC482&lt;&gt;"Subscriber","",IF('Entry Tab'!AC483="","0",AE482)))</f>
        <v/>
      </c>
    </row>
    <row r="483" spans="1:32" x14ac:dyDescent="0.2">
      <c r="A483" s="36" t="str">
        <f t="shared" si="84"/>
        <v/>
      </c>
      <c r="B483" s="36" t="str">
        <f>IF('Entry Tab'!A484="","",IF(TRIM('Entry Tab'!E484)="","Subscriber",IF(OR(TRIM('Entry Tab'!E484)="Wife",TRIM('Entry Tab'!E484)="Husband"),"Spouse","Child")))</f>
        <v/>
      </c>
      <c r="C483" s="85" t="str">
        <f>IF(TRIM('Entry Tab'!A484)="","",TRIM('Entry Tab'!A484))</f>
        <v/>
      </c>
      <c r="D483" s="85" t="str">
        <f>IF(TRIM('Entry Tab'!A484)="","",TRIM('Entry Tab'!B484))</f>
        <v/>
      </c>
      <c r="E483" s="69" t="str">
        <f>IF(B483="Subscriber",'Entry Tab'!L484,"")</f>
        <v/>
      </c>
      <c r="F483" s="86" t="str">
        <f>IF('Entry Tab'!F484="","",'Entry Tab'!F484)</f>
        <v/>
      </c>
      <c r="G483" s="85" t="str">
        <f>IF(TRIM('Entry Tab'!G484)="","",TRIM('Entry Tab'!G484))</f>
        <v/>
      </c>
      <c r="H483" s="36" t="str">
        <f>IF(TRIM('Entry Tab'!A484)="","",IF(B483&lt;&gt;"Subscriber","",IF(AND(B483="Subscriber",OR(TRIM('Entry Tab'!AO484)&lt;&gt;"",TRIM('Entry Tab'!AN484)&lt;&gt;"",TRIM('Entry Tab'!AP484)&lt;&gt;"")),$AP$1,"0")))</f>
        <v/>
      </c>
      <c r="I483" s="71" t="str">
        <f>IF(TRIM('Entry Tab'!A484)="","","N")</f>
        <v/>
      </c>
      <c r="J483" s="42" t="str">
        <f>IF(B483&lt;&gt;"Subscriber","",IF('Entry Tab'!W484="",'QRS Subscriber Census Converter'!T483,IF('Entry Tab'!W484="Spousal Coverage",8,IF('Entry Tab'!W484="Medicare",11,IF('Entry Tab'!W484="Health coverage through another job",9,IF(OR('Entry Tab'!W484="Do not want",'Entry Tab'!W484="Other (provide reason here)"),12,10))))))</f>
        <v/>
      </c>
      <c r="K483" s="42" t="str">
        <f>IF(TRIM('Entry Tab'!A484)="","",IF(B483&lt;&gt;"Subscriber","",IF(AND(B483="Subscriber",dental="No"),13,IF(TRIM('Entry Tab'!X484)&lt;&gt;"",IF('Entry Tab'!X484="Spousal Coverage",8,13),IF(Z483="","",Z483)))))</f>
        <v/>
      </c>
      <c r="L483" s="36" t="str">
        <f t="shared" si="77"/>
        <v/>
      </c>
      <c r="M483" s="36" t="str">
        <f>IF(B483&lt;&gt;"Subscriber","",IF(disability="No",0,IF(AND(B483="Subscriber",'Entry Tab'!AE484&lt;&gt;""),1,0)))</f>
        <v/>
      </c>
      <c r="N483" s="37" t="str">
        <f>IF(B483&lt;&gt;"Subscriber","",IF(AND(B483="Subscriber",otherLoc="No"),workZip,'Entry Tab'!P484))</f>
        <v/>
      </c>
      <c r="P483" s="36" t="str">
        <f t="shared" si="85"/>
        <v/>
      </c>
      <c r="Q483" s="36" t="str">
        <f>IF('Entry Tab'!A484="","",IF(TRIM('Entry Tab'!E484)="","Subscriber",IF(OR(TRIM('Entry Tab'!E484)="Wife",TRIM('Entry Tab'!E484)="Husband"),"Spouse","Child")))</f>
        <v/>
      </c>
      <c r="R483" s="44" t="str">
        <f>IF(B483="","",IF('Entry Tab'!W484&lt;&gt;"",0,IF(Q483="Subscriber",1,IF(Q483="Spouse",1,0.01))))</f>
        <v/>
      </c>
      <c r="S483" s="44" t="str">
        <f t="shared" si="78"/>
        <v/>
      </c>
      <c r="T483" s="44" t="str">
        <f t="shared" si="79"/>
        <v/>
      </c>
      <c r="U483" s="113"/>
      <c r="V483" s="36" t="str">
        <f t="shared" si="86"/>
        <v/>
      </c>
      <c r="W483" s="36" t="str">
        <f>IF('Entry Tab'!A484="","",IF('Entry Tab'!X484&lt;&gt;"","Waive",IF(TRIM('Entry Tab'!E484)="","Subscriber",IF(OR(TRIM('Entry Tab'!E484)="Wife",TRIM('Entry Tab'!E484)="Husband"),"Spouse","Child"))))</f>
        <v/>
      </c>
      <c r="X483" s="44" t="str">
        <f t="shared" si="80"/>
        <v/>
      </c>
      <c r="Y483" s="44" t="str">
        <f t="shared" si="81"/>
        <v/>
      </c>
      <c r="Z483" s="44" t="str">
        <f t="shared" si="82"/>
        <v/>
      </c>
      <c r="AB483" s="36" t="str">
        <f t="shared" si="87"/>
        <v/>
      </c>
      <c r="AC483" s="36" t="str">
        <f>IF('Entry Tab'!A484="","",IF(TRIM('Entry Tab'!E484)="","Subscriber",IF(OR(TRIM('Entry Tab'!E484)="Wife",TRIM('Entry Tab'!E484)="Husband"),"Spouse","Child")))</f>
        <v/>
      </c>
      <c r="AD483" s="44" t="str">
        <f>IF(B483="","",IF('Entry Tab'!AC484="",0,1))</f>
        <v/>
      </c>
      <c r="AE483" s="44" t="str">
        <f t="shared" si="83"/>
        <v/>
      </c>
      <c r="AF483" s="44" t="str">
        <f>IF(AE483="","",IF(AC483&lt;&gt;"Subscriber","",IF('Entry Tab'!AC484="","0",AE483)))</f>
        <v/>
      </c>
    </row>
    <row r="484" spans="1:32" x14ac:dyDescent="0.2">
      <c r="A484" s="36" t="str">
        <f t="shared" si="84"/>
        <v/>
      </c>
      <c r="B484" s="36" t="str">
        <f>IF('Entry Tab'!A485="","",IF(TRIM('Entry Tab'!E485)="","Subscriber",IF(OR(TRIM('Entry Tab'!E485)="Wife",TRIM('Entry Tab'!E485)="Husband"),"Spouse","Child")))</f>
        <v/>
      </c>
      <c r="C484" s="85" t="str">
        <f>IF(TRIM('Entry Tab'!A485)="","",TRIM('Entry Tab'!A485))</f>
        <v/>
      </c>
      <c r="D484" s="85" t="str">
        <f>IF(TRIM('Entry Tab'!A485)="","",TRIM('Entry Tab'!B485))</f>
        <v/>
      </c>
      <c r="E484" s="69" t="str">
        <f>IF(B484="Subscriber",'Entry Tab'!L485,"")</f>
        <v/>
      </c>
      <c r="F484" s="86" t="str">
        <f>IF('Entry Tab'!F485="","",'Entry Tab'!F485)</f>
        <v/>
      </c>
      <c r="G484" s="85" t="str">
        <f>IF(TRIM('Entry Tab'!G485)="","",TRIM('Entry Tab'!G485))</f>
        <v/>
      </c>
      <c r="H484" s="36" t="str">
        <f>IF(TRIM('Entry Tab'!A485)="","",IF(B484&lt;&gt;"Subscriber","",IF(AND(B484="Subscriber",OR(TRIM('Entry Tab'!AO485)&lt;&gt;"",TRIM('Entry Tab'!AN485)&lt;&gt;"",TRIM('Entry Tab'!AP485)&lt;&gt;"")),$AP$1,"0")))</f>
        <v/>
      </c>
      <c r="I484" s="71" t="str">
        <f>IF(TRIM('Entry Tab'!A485)="","","N")</f>
        <v/>
      </c>
      <c r="J484" s="42" t="str">
        <f>IF(B484&lt;&gt;"Subscriber","",IF('Entry Tab'!W485="",'QRS Subscriber Census Converter'!T484,IF('Entry Tab'!W485="Spousal Coverage",8,IF('Entry Tab'!W485="Medicare",11,IF('Entry Tab'!W485="Health coverage through another job",9,IF(OR('Entry Tab'!W485="Do not want",'Entry Tab'!W485="Other (provide reason here)"),12,10))))))</f>
        <v/>
      </c>
      <c r="K484" s="42" t="str">
        <f>IF(TRIM('Entry Tab'!A485)="","",IF(B484&lt;&gt;"Subscriber","",IF(AND(B484="Subscriber",dental="No"),13,IF(TRIM('Entry Tab'!X485)&lt;&gt;"",IF('Entry Tab'!X485="Spousal Coverage",8,13),IF(Z484="","",Z484)))))</f>
        <v/>
      </c>
      <c r="L484" s="36" t="str">
        <f t="shared" si="77"/>
        <v/>
      </c>
      <c r="M484" s="36" t="str">
        <f>IF(B484&lt;&gt;"Subscriber","",IF(disability="No",0,IF(AND(B484="Subscriber",'Entry Tab'!AE485&lt;&gt;""),1,0)))</f>
        <v/>
      </c>
      <c r="N484" s="37" t="str">
        <f>IF(B484&lt;&gt;"Subscriber","",IF(AND(B484="Subscriber",otherLoc="No"),workZip,'Entry Tab'!P485))</f>
        <v/>
      </c>
      <c r="P484" s="36" t="str">
        <f t="shared" si="85"/>
        <v/>
      </c>
      <c r="Q484" s="36" t="str">
        <f>IF('Entry Tab'!A485="","",IF(TRIM('Entry Tab'!E485)="","Subscriber",IF(OR(TRIM('Entry Tab'!E485)="Wife",TRIM('Entry Tab'!E485)="Husband"),"Spouse","Child")))</f>
        <v/>
      </c>
      <c r="R484" s="44" t="str">
        <f>IF(B484="","",IF('Entry Tab'!W485&lt;&gt;"",0,IF(Q484="Subscriber",1,IF(Q484="Spouse",1,0.01))))</f>
        <v/>
      </c>
      <c r="S484" s="44" t="str">
        <f t="shared" si="78"/>
        <v/>
      </c>
      <c r="T484" s="44" t="str">
        <f t="shared" si="79"/>
        <v/>
      </c>
      <c r="U484" s="113"/>
      <c r="V484" s="36" t="str">
        <f t="shared" si="86"/>
        <v/>
      </c>
      <c r="W484" s="36" t="str">
        <f>IF('Entry Tab'!A485="","",IF('Entry Tab'!X485&lt;&gt;"","Waive",IF(TRIM('Entry Tab'!E485)="","Subscriber",IF(OR(TRIM('Entry Tab'!E485)="Wife",TRIM('Entry Tab'!E485)="Husband"),"Spouse","Child"))))</f>
        <v/>
      </c>
      <c r="X484" s="44" t="str">
        <f t="shared" si="80"/>
        <v/>
      </c>
      <c r="Y484" s="44" t="str">
        <f t="shared" si="81"/>
        <v/>
      </c>
      <c r="Z484" s="44" t="str">
        <f t="shared" si="82"/>
        <v/>
      </c>
      <c r="AB484" s="36" t="str">
        <f t="shared" si="87"/>
        <v/>
      </c>
      <c r="AC484" s="36" t="str">
        <f>IF('Entry Tab'!A485="","",IF(TRIM('Entry Tab'!E485)="","Subscriber",IF(OR(TRIM('Entry Tab'!E485)="Wife",TRIM('Entry Tab'!E485)="Husband"),"Spouse","Child")))</f>
        <v/>
      </c>
      <c r="AD484" s="44" t="str">
        <f>IF(B484="","",IF('Entry Tab'!AC485="",0,1))</f>
        <v/>
      </c>
      <c r="AE484" s="44" t="str">
        <f t="shared" si="83"/>
        <v/>
      </c>
      <c r="AF484" s="44" t="str">
        <f>IF(AE484="","",IF(AC484&lt;&gt;"Subscriber","",IF('Entry Tab'!AC485="","0",AE484)))</f>
        <v/>
      </c>
    </row>
    <row r="485" spans="1:32" x14ac:dyDescent="0.2">
      <c r="A485" s="36" t="str">
        <f t="shared" si="84"/>
        <v/>
      </c>
      <c r="B485" s="36" t="str">
        <f>IF('Entry Tab'!A486="","",IF(TRIM('Entry Tab'!E486)="","Subscriber",IF(OR(TRIM('Entry Tab'!E486)="Wife",TRIM('Entry Tab'!E486)="Husband"),"Spouse","Child")))</f>
        <v/>
      </c>
      <c r="C485" s="85" t="str">
        <f>IF(TRIM('Entry Tab'!A486)="","",TRIM('Entry Tab'!A486))</f>
        <v/>
      </c>
      <c r="D485" s="85" t="str">
        <f>IF(TRIM('Entry Tab'!A486)="","",TRIM('Entry Tab'!B486))</f>
        <v/>
      </c>
      <c r="E485" s="69" t="str">
        <f>IF(B485="Subscriber",'Entry Tab'!L486,"")</f>
        <v/>
      </c>
      <c r="F485" s="86" t="str">
        <f>IF('Entry Tab'!F486="","",'Entry Tab'!F486)</f>
        <v/>
      </c>
      <c r="G485" s="85" t="str">
        <f>IF(TRIM('Entry Tab'!G486)="","",TRIM('Entry Tab'!G486))</f>
        <v/>
      </c>
      <c r="H485" s="36" t="str">
        <f>IF(TRIM('Entry Tab'!A486)="","",IF(B485&lt;&gt;"Subscriber","",IF(AND(B485="Subscriber",OR(TRIM('Entry Tab'!AO486)&lt;&gt;"",TRIM('Entry Tab'!AN486)&lt;&gt;"",TRIM('Entry Tab'!AP486)&lt;&gt;"")),$AP$1,"0")))</f>
        <v/>
      </c>
      <c r="I485" s="71" t="str">
        <f>IF(TRIM('Entry Tab'!A486)="","","N")</f>
        <v/>
      </c>
      <c r="J485" s="42" t="str">
        <f>IF(B485&lt;&gt;"Subscriber","",IF('Entry Tab'!W486="",'QRS Subscriber Census Converter'!T485,IF('Entry Tab'!W486="Spousal Coverage",8,IF('Entry Tab'!W486="Medicare",11,IF('Entry Tab'!W486="Health coverage through another job",9,IF(OR('Entry Tab'!W486="Do not want",'Entry Tab'!W486="Other (provide reason here)"),12,10))))))</f>
        <v/>
      </c>
      <c r="K485" s="42" t="str">
        <f>IF(TRIM('Entry Tab'!A486)="","",IF(B485&lt;&gt;"Subscriber","",IF(AND(B485="Subscriber",dental="No"),13,IF(TRIM('Entry Tab'!X486)&lt;&gt;"",IF('Entry Tab'!X486="Spousal Coverage",8,13),IF(Z485="","",Z485)))))</f>
        <v/>
      </c>
      <c r="L485" s="36" t="str">
        <f t="shared" si="77"/>
        <v/>
      </c>
      <c r="M485" s="36" t="str">
        <f>IF(B485&lt;&gt;"Subscriber","",IF(disability="No",0,IF(AND(B485="Subscriber",'Entry Tab'!AE486&lt;&gt;""),1,0)))</f>
        <v/>
      </c>
      <c r="N485" s="37" t="str">
        <f>IF(B485&lt;&gt;"Subscriber","",IF(AND(B485="Subscriber",otherLoc="No"),workZip,'Entry Tab'!P486))</f>
        <v/>
      </c>
      <c r="P485" s="36" t="str">
        <f t="shared" si="85"/>
        <v/>
      </c>
      <c r="Q485" s="36" t="str">
        <f>IF('Entry Tab'!A486="","",IF(TRIM('Entry Tab'!E486)="","Subscriber",IF(OR(TRIM('Entry Tab'!E486)="Wife",TRIM('Entry Tab'!E486)="Husband"),"Spouse","Child")))</f>
        <v/>
      </c>
      <c r="R485" s="44" t="str">
        <f>IF(B485="","",IF('Entry Tab'!W486&lt;&gt;"",0,IF(Q485="Subscriber",1,IF(Q485="Spouse",1,0.01))))</f>
        <v/>
      </c>
      <c r="S485" s="44" t="str">
        <f t="shared" si="78"/>
        <v/>
      </c>
      <c r="T485" s="44" t="str">
        <f t="shared" si="79"/>
        <v/>
      </c>
      <c r="U485" s="113"/>
      <c r="V485" s="36" t="str">
        <f t="shared" si="86"/>
        <v/>
      </c>
      <c r="W485" s="36" t="str">
        <f>IF('Entry Tab'!A486="","",IF('Entry Tab'!X486&lt;&gt;"","Waive",IF(TRIM('Entry Tab'!E486)="","Subscriber",IF(OR(TRIM('Entry Tab'!E486)="Wife",TRIM('Entry Tab'!E486)="Husband"),"Spouse","Child"))))</f>
        <v/>
      </c>
      <c r="X485" s="44" t="str">
        <f t="shared" si="80"/>
        <v/>
      </c>
      <c r="Y485" s="44" t="str">
        <f t="shared" si="81"/>
        <v/>
      </c>
      <c r="Z485" s="44" t="str">
        <f t="shared" si="82"/>
        <v/>
      </c>
      <c r="AB485" s="36" t="str">
        <f t="shared" si="87"/>
        <v/>
      </c>
      <c r="AC485" s="36" t="str">
        <f>IF('Entry Tab'!A486="","",IF(TRIM('Entry Tab'!E486)="","Subscriber",IF(OR(TRIM('Entry Tab'!E486)="Wife",TRIM('Entry Tab'!E486)="Husband"),"Spouse","Child")))</f>
        <v/>
      </c>
      <c r="AD485" s="44" t="str">
        <f>IF(B485="","",IF('Entry Tab'!AC486="",0,1))</f>
        <v/>
      </c>
      <c r="AE485" s="44" t="str">
        <f t="shared" si="83"/>
        <v/>
      </c>
      <c r="AF485" s="44" t="str">
        <f>IF(AE485="","",IF(AC485&lt;&gt;"Subscriber","",IF('Entry Tab'!AC486="","0",AE485)))</f>
        <v/>
      </c>
    </row>
    <row r="486" spans="1:32" x14ac:dyDescent="0.2">
      <c r="A486" s="36" t="str">
        <f t="shared" si="84"/>
        <v/>
      </c>
      <c r="B486" s="36" t="str">
        <f>IF('Entry Tab'!A487="","",IF(TRIM('Entry Tab'!E487)="","Subscriber",IF(OR(TRIM('Entry Tab'!E487)="Wife",TRIM('Entry Tab'!E487)="Husband"),"Spouse","Child")))</f>
        <v/>
      </c>
      <c r="C486" s="85" t="str">
        <f>IF(TRIM('Entry Tab'!A487)="","",TRIM('Entry Tab'!A487))</f>
        <v/>
      </c>
      <c r="D486" s="85" t="str">
        <f>IF(TRIM('Entry Tab'!A487)="","",TRIM('Entry Tab'!B487))</f>
        <v/>
      </c>
      <c r="E486" s="69" t="str">
        <f>IF(B486="Subscriber",'Entry Tab'!L487,"")</f>
        <v/>
      </c>
      <c r="F486" s="86" t="str">
        <f>IF('Entry Tab'!F487="","",'Entry Tab'!F487)</f>
        <v/>
      </c>
      <c r="G486" s="85" t="str">
        <f>IF(TRIM('Entry Tab'!G487)="","",TRIM('Entry Tab'!G487))</f>
        <v/>
      </c>
      <c r="H486" s="36" t="str">
        <f>IF(TRIM('Entry Tab'!A487)="","",IF(B486&lt;&gt;"Subscriber","",IF(AND(B486="Subscriber",OR(TRIM('Entry Tab'!AO487)&lt;&gt;"",TRIM('Entry Tab'!AN487)&lt;&gt;"",TRIM('Entry Tab'!AP487)&lt;&gt;"")),$AP$1,"0")))</f>
        <v/>
      </c>
      <c r="I486" s="71" t="str">
        <f>IF(TRIM('Entry Tab'!A487)="","","N")</f>
        <v/>
      </c>
      <c r="J486" s="42" t="str">
        <f>IF(B486&lt;&gt;"Subscriber","",IF('Entry Tab'!W487="",'QRS Subscriber Census Converter'!T486,IF('Entry Tab'!W487="Spousal Coverage",8,IF('Entry Tab'!W487="Medicare",11,IF('Entry Tab'!W487="Health coverage through another job",9,IF(OR('Entry Tab'!W487="Do not want",'Entry Tab'!W487="Other (provide reason here)"),12,10))))))</f>
        <v/>
      </c>
      <c r="K486" s="42" t="str">
        <f>IF(TRIM('Entry Tab'!A487)="","",IF(B486&lt;&gt;"Subscriber","",IF(AND(B486="Subscriber",dental="No"),13,IF(TRIM('Entry Tab'!X487)&lt;&gt;"",IF('Entry Tab'!X487="Spousal Coverage",8,13),IF(Z486="","",Z486)))))</f>
        <v/>
      </c>
      <c r="L486" s="36" t="str">
        <f t="shared" si="77"/>
        <v/>
      </c>
      <c r="M486" s="36" t="str">
        <f>IF(B486&lt;&gt;"Subscriber","",IF(disability="No",0,IF(AND(B486="Subscriber",'Entry Tab'!AE487&lt;&gt;""),1,0)))</f>
        <v/>
      </c>
      <c r="N486" s="37" t="str">
        <f>IF(B486&lt;&gt;"Subscriber","",IF(AND(B486="Subscriber",otherLoc="No"),workZip,'Entry Tab'!P487))</f>
        <v/>
      </c>
      <c r="P486" s="36" t="str">
        <f t="shared" si="85"/>
        <v/>
      </c>
      <c r="Q486" s="36" t="str">
        <f>IF('Entry Tab'!A487="","",IF(TRIM('Entry Tab'!E487)="","Subscriber",IF(OR(TRIM('Entry Tab'!E487)="Wife",TRIM('Entry Tab'!E487)="Husband"),"Spouse","Child")))</f>
        <v/>
      </c>
      <c r="R486" s="44" t="str">
        <f>IF(B486="","",IF('Entry Tab'!W487&lt;&gt;"",0,IF(Q486="Subscriber",1,IF(Q486="Spouse",1,0.01))))</f>
        <v/>
      </c>
      <c r="S486" s="44" t="str">
        <f t="shared" si="78"/>
        <v/>
      </c>
      <c r="T486" s="44" t="str">
        <f t="shared" si="79"/>
        <v/>
      </c>
      <c r="U486" s="113"/>
      <c r="V486" s="36" t="str">
        <f t="shared" si="86"/>
        <v/>
      </c>
      <c r="W486" s="36" t="str">
        <f>IF('Entry Tab'!A487="","",IF('Entry Tab'!X487&lt;&gt;"","Waive",IF(TRIM('Entry Tab'!E487)="","Subscriber",IF(OR(TRIM('Entry Tab'!E487)="Wife",TRIM('Entry Tab'!E487)="Husband"),"Spouse","Child"))))</f>
        <v/>
      </c>
      <c r="X486" s="44" t="str">
        <f t="shared" si="80"/>
        <v/>
      </c>
      <c r="Y486" s="44" t="str">
        <f t="shared" si="81"/>
        <v/>
      </c>
      <c r="Z486" s="44" t="str">
        <f t="shared" si="82"/>
        <v/>
      </c>
      <c r="AB486" s="36" t="str">
        <f t="shared" si="87"/>
        <v/>
      </c>
      <c r="AC486" s="36" t="str">
        <f>IF('Entry Tab'!A487="","",IF(TRIM('Entry Tab'!E487)="","Subscriber",IF(OR(TRIM('Entry Tab'!E487)="Wife",TRIM('Entry Tab'!E487)="Husband"),"Spouse","Child")))</f>
        <v/>
      </c>
      <c r="AD486" s="44" t="str">
        <f>IF(B486="","",IF('Entry Tab'!AC487="",0,1))</f>
        <v/>
      </c>
      <c r="AE486" s="44" t="str">
        <f t="shared" si="83"/>
        <v/>
      </c>
      <c r="AF486" s="44" t="str">
        <f>IF(AE486="","",IF(AC486&lt;&gt;"Subscriber","",IF('Entry Tab'!AC487="","0",AE486)))</f>
        <v/>
      </c>
    </row>
    <row r="487" spans="1:32" x14ac:dyDescent="0.2">
      <c r="A487" s="36" t="str">
        <f t="shared" si="84"/>
        <v/>
      </c>
      <c r="B487" s="36" t="str">
        <f>IF('Entry Tab'!A488="","",IF(TRIM('Entry Tab'!E488)="","Subscriber",IF(OR(TRIM('Entry Tab'!E488)="Wife",TRIM('Entry Tab'!E488)="Husband"),"Spouse","Child")))</f>
        <v/>
      </c>
      <c r="C487" s="85" t="str">
        <f>IF(TRIM('Entry Tab'!A488)="","",TRIM('Entry Tab'!A488))</f>
        <v/>
      </c>
      <c r="D487" s="85" t="str">
        <f>IF(TRIM('Entry Tab'!A488)="","",TRIM('Entry Tab'!B488))</f>
        <v/>
      </c>
      <c r="E487" s="69" t="str">
        <f>IF(B487="Subscriber",'Entry Tab'!L488,"")</f>
        <v/>
      </c>
      <c r="F487" s="86" t="str">
        <f>IF('Entry Tab'!F488="","",'Entry Tab'!F488)</f>
        <v/>
      </c>
      <c r="G487" s="85" t="str">
        <f>IF(TRIM('Entry Tab'!G488)="","",TRIM('Entry Tab'!G488))</f>
        <v/>
      </c>
      <c r="H487" s="36" t="str">
        <f>IF(TRIM('Entry Tab'!A488)="","",IF(B487&lt;&gt;"Subscriber","",IF(AND(B487="Subscriber",OR(TRIM('Entry Tab'!AO488)&lt;&gt;"",TRIM('Entry Tab'!AN488)&lt;&gt;"",TRIM('Entry Tab'!AP488)&lt;&gt;"")),$AP$1,"0")))</f>
        <v/>
      </c>
      <c r="I487" s="71" t="str">
        <f>IF(TRIM('Entry Tab'!A488)="","","N")</f>
        <v/>
      </c>
      <c r="J487" s="42" t="str">
        <f>IF(B487&lt;&gt;"Subscriber","",IF('Entry Tab'!W488="",'QRS Subscriber Census Converter'!T487,IF('Entry Tab'!W488="Spousal Coverage",8,IF('Entry Tab'!W488="Medicare",11,IF('Entry Tab'!W488="Health coverage through another job",9,IF(OR('Entry Tab'!W488="Do not want",'Entry Tab'!W488="Other (provide reason here)"),12,10))))))</f>
        <v/>
      </c>
      <c r="K487" s="42" t="str">
        <f>IF(TRIM('Entry Tab'!A488)="","",IF(B487&lt;&gt;"Subscriber","",IF(AND(B487="Subscriber",dental="No"),13,IF(TRIM('Entry Tab'!X488)&lt;&gt;"",IF('Entry Tab'!X488="Spousal Coverage",8,13),IF(Z487="","",Z487)))))</f>
        <v/>
      </c>
      <c r="L487" s="36" t="str">
        <f t="shared" si="77"/>
        <v/>
      </c>
      <c r="M487" s="36" t="str">
        <f>IF(B487&lt;&gt;"Subscriber","",IF(disability="No",0,IF(AND(B487="Subscriber",'Entry Tab'!AE488&lt;&gt;""),1,0)))</f>
        <v/>
      </c>
      <c r="N487" s="37" t="str">
        <f>IF(B487&lt;&gt;"Subscriber","",IF(AND(B487="Subscriber",otherLoc="No"),workZip,'Entry Tab'!P488))</f>
        <v/>
      </c>
      <c r="P487" s="36" t="str">
        <f t="shared" si="85"/>
        <v/>
      </c>
      <c r="Q487" s="36" t="str">
        <f>IF('Entry Tab'!A488="","",IF(TRIM('Entry Tab'!E488)="","Subscriber",IF(OR(TRIM('Entry Tab'!E488)="Wife",TRIM('Entry Tab'!E488)="Husband"),"Spouse","Child")))</f>
        <v/>
      </c>
      <c r="R487" s="44" t="str">
        <f>IF(B487="","",IF('Entry Tab'!W488&lt;&gt;"",0,IF(Q487="Subscriber",1,IF(Q487="Spouse",1,0.01))))</f>
        <v/>
      </c>
      <c r="S487" s="44" t="str">
        <f t="shared" si="78"/>
        <v/>
      </c>
      <c r="T487" s="44" t="str">
        <f t="shared" si="79"/>
        <v/>
      </c>
      <c r="U487" s="113"/>
      <c r="V487" s="36" t="str">
        <f t="shared" si="86"/>
        <v/>
      </c>
      <c r="W487" s="36" t="str">
        <f>IF('Entry Tab'!A488="","",IF('Entry Tab'!X488&lt;&gt;"","Waive",IF(TRIM('Entry Tab'!E488)="","Subscriber",IF(OR(TRIM('Entry Tab'!E488)="Wife",TRIM('Entry Tab'!E488)="Husband"),"Spouse","Child"))))</f>
        <v/>
      </c>
      <c r="X487" s="44" t="str">
        <f t="shared" si="80"/>
        <v/>
      </c>
      <c r="Y487" s="44" t="str">
        <f t="shared" si="81"/>
        <v/>
      </c>
      <c r="Z487" s="44" t="str">
        <f t="shared" si="82"/>
        <v/>
      </c>
      <c r="AB487" s="36" t="str">
        <f t="shared" si="87"/>
        <v/>
      </c>
      <c r="AC487" s="36" t="str">
        <f>IF('Entry Tab'!A488="","",IF(TRIM('Entry Tab'!E488)="","Subscriber",IF(OR(TRIM('Entry Tab'!E488)="Wife",TRIM('Entry Tab'!E488)="Husband"),"Spouse","Child")))</f>
        <v/>
      </c>
      <c r="AD487" s="44" t="str">
        <f>IF(B487="","",IF('Entry Tab'!AC488="",0,1))</f>
        <v/>
      </c>
      <c r="AE487" s="44" t="str">
        <f t="shared" si="83"/>
        <v/>
      </c>
      <c r="AF487" s="44" t="str">
        <f>IF(AE487="","",IF(AC487&lt;&gt;"Subscriber","",IF('Entry Tab'!AC488="","0",AE487)))</f>
        <v/>
      </c>
    </row>
    <row r="488" spans="1:32" x14ac:dyDescent="0.2">
      <c r="A488" s="36" t="str">
        <f t="shared" si="84"/>
        <v/>
      </c>
      <c r="B488" s="36" t="str">
        <f>IF('Entry Tab'!A489="","",IF(TRIM('Entry Tab'!E489)="","Subscriber",IF(OR(TRIM('Entry Tab'!E489)="Wife",TRIM('Entry Tab'!E489)="Husband"),"Spouse","Child")))</f>
        <v/>
      </c>
      <c r="C488" s="85" t="str">
        <f>IF(TRIM('Entry Tab'!A489)="","",TRIM('Entry Tab'!A489))</f>
        <v/>
      </c>
      <c r="D488" s="85" t="str">
        <f>IF(TRIM('Entry Tab'!A489)="","",TRIM('Entry Tab'!B489))</f>
        <v/>
      </c>
      <c r="E488" s="69" t="str">
        <f>IF(B488="Subscriber",'Entry Tab'!L489,"")</f>
        <v/>
      </c>
      <c r="F488" s="86" t="str">
        <f>IF('Entry Tab'!F489="","",'Entry Tab'!F489)</f>
        <v/>
      </c>
      <c r="G488" s="85" t="str">
        <f>IF(TRIM('Entry Tab'!G489)="","",TRIM('Entry Tab'!G489))</f>
        <v/>
      </c>
      <c r="H488" s="36" t="str">
        <f>IF(TRIM('Entry Tab'!A489)="","",IF(B488&lt;&gt;"Subscriber","",IF(AND(B488="Subscriber",OR(TRIM('Entry Tab'!AO489)&lt;&gt;"",TRIM('Entry Tab'!AN489)&lt;&gt;"",TRIM('Entry Tab'!AP489)&lt;&gt;"")),$AP$1,"0")))</f>
        <v/>
      </c>
      <c r="I488" s="71" t="str">
        <f>IF(TRIM('Entry Tab'!A489)="","","N")</f>
        <v/>
      </c>
      <c r="J488" s="42" t="str">
        <f>IF(B488&lt;&gt;"Subscriber","",IF('Entry Tab'!W489="",'QRS Subscriber Census Converter'!T488,IF('Entry Tab'!W489="Spousal Coverage",8,IF('Entry Tab'!W489="Medicare",11,IF('Entry Tab'!W489="Health coverage through another job",9,IF(OR('Entry Tab'!W489="Do not want",'Entry Tab'!W489="Other (provide reason here)"),12,10))))))</f>
        <v/>
      </c>
      <c r="K488" s="42" t="str">
        <f>IF(TRIM('Entry Tab'!A489)="","",IF(B488&lt;&gt;"Subscriber","",IF(AND(B488="Subscriber",dental="No"),13,IF(TRIM('Entry Tab'!X489)&lt;&gt;"",IF('Entry Tab'!X489="Spousal Coverage",8,13),IF(Z488="","",Z488)))))</f>
        <v/>
      </c>
      <c r="L488" s="36" t="str">
        <f t="shared" si="77"/>
        <v/>
      </c>
      <c r="M488" s="36" t="str">
        <f>IF(B488&lt;&gt;"Subscriber","",IF(disability="No",0,IF(AND(B488="Subscriber",'Entry Tab'!AE489&lt;&gt;""),1,0)))</f>
        <v/>
      </c>
      <c r="N488" s="37" t="str">
        <f>IF(B488&lt;&gt;"Subscriber","",IF(AND(B488="Subscriber",otherLoc="No"),workZip,'Entry Tab'!P489))</f>
        <v/>
      </c>
      <c r="P488" s="36" t="str">
        <f t="shared" si="85"/>
        <v/>
      </c>
      <c r="Q488" s="36" t="str">
        <f>IF('Entry Tab'!A489="","",IF(TRIM('Entry Tab'!E489)="","Subscriber",IF(OR(TRIM('Entry Tab'!E489)="Wife",TRIM('Entry Tab'!E489)="Husband"),"Spouse","Child")))</f>
        <v/>
      </c>
      <c r="R488" s="44" t="str">
        <f>IF(B488="","",IF('Entry Tab'!W489&lt;&gt;"",0,IF(Q488="Subscriber",1,IF(Q488="Spouse",1,0.01))))</f>
        <v/>
      </c>
      <c r="S488" s="44" t="str">
        <f t="shared" si="78"/>
        <v/>
      </c>
      <c r="T488" s="44" t="str">
        <f t="shared" si="79"/>
        <v/>
      </c>
      <c r="U488" s="113"/>
      <c r="V488" s="36" t="str">
        <f t="shared" si="86"/>
        <v/>
      </c>
      <c r="W488" s="36" t="str">
        <f>IF('Entry Tab'!A489="","",IF('Entry Tab'!X489&lt;&gt;"","Waive",IF(TRIM('Entry Tab'!E489)="","Subscriber",IF(OR(TRIM('Entry Tab'!E489)="Wife",TRIM('Entry Tab'!E489)="Husband"),"Spouse","Child"))))</f>
        <v/>
      </c>
      <c r="X488" s="44" t="str">
        <f t="shared" si="80"/>
        <v/>
      </c>
      <c r="Y488" s="44" t="str">
        <f t="shared" si="81"/>
        <v/>
      </c>
      <c r="Z488" s="44" t="str">
        <f t="shared" si="82"/>
        <v/>
      </c>
      <c r="AB488" s="36" t="str">
        <f t="shared" si="87"/>
        <v/>
      </c>
      <c r="AC488" s="36" t="str">
        <f>IF('Entry Tab'!A489="","",IF(TRIM('Entry Tab'!E489)="","Subscriber",IF(OR(TRIM('Entry Tab'!E489)="Wife",TRIM('Entry Tab'!E489)="Husband"),"Spouse","Child")))</f>
        <v/>
      </c>
      <c r="AD488" s="44" t="str">
        <f>IF(B488="","",IF('Entry Tab'!AC489="",0,1))</f>
        <v/>
      </c>
      <c r="AE488" s="44" t="str">
        <f t="shared" si="83"/>
        <v/>
      </c>
      <c r="AF488" s="44" t="str">
        <f>IF(AE488="","",IF(AC488&lt;&gt;"Subscriber","",IF('Entry Tab'!AC489="","0",AE488)))</f>
        <v/>
      </c>
    </row>
    <row r="489" spans="1:32" x14ac:dyDescent="0.2">
      <c r="A489" s="36" t="str">
        <f t="shared" si="84"/>
        <v/>
      </c>
      <c r="B489" s="36" t="str">
        <f>IF('Entry Tab'!A490="","",IF(TRIM('Entry Tab'!E490)="","Subscriber",IF(OR(TRIM('Entry Tab'!E490)="Wife",TRIM('Entry Tab'!E490)="Husband"),"Spouse","Child")))</f>
        <v/>
      </c>
      <c r="C489" s="85" t="str">
        <f>IF(TRIM('Entry Tab'!A490)="","",TRIM('Entry Tab'!A490))</f>
        <v/>
      </c>
      <c r="D489" s="85" t="str">
        <f>IF(TRIM('Entry Tab'!A490)="","",TRIM('Entry Tab'!B490))</f>
        <v/>
      </c>
      <c r="E489" s="69" t="str">
        <f>IF(B489="Subscriber",'Entry Tab'!L490,"")</f>
        <v/>
      </c>
      <c r="F489" s="86" t="str">
        <f>IF('Entry Tab'!F490="","",'Entry Tab'!F490)</f>
        <v/>
      </c>
      <c r="G489" s="85" t="str">
        <f>IF(TRIM('Entry Tab'!G490)="","",TRIM('Entry Tab'!G490))</f>
        <v/>
      </c>
      <c r="H489" s="36" t="str">
        <f>IF(TRIM('Entry Tab'!A490)="","",IF(B489&lt;&gt;"Subscriber","",IF(AND(B489="Subscriber",OR(TRIM('Entry Tab'!AO490)&lt;&gt;"",TRIM('Entry Tab'!AN490)&lt;&gt;"",TRIM('Entry Tab'!AP490)&lt;&gt;"")),$AP$1,"0")))</f>
        <v/>
      </c>
      <c r="I489" s="71" t="str">
        <f>IF(TRIM('Entry Tab'!A490)="","","N")</f>
        <v/>
      </c>
      <c r="J489" s="42" t="str">
        <f>IF(B489&lt;&gt;"Subscriber","",IF('Entry Tab'!W490="",'QRS Subscriber Census Converter'!T489,IF('Entry Tab'!W490="Spousal Coverage",8,IF('Entry Tab'!W490="Medicare",11,IF('Entry Tab'!W490="Health coverage through another job",9,IF(OR('Entry Tab'!W490="Do not want",'Entry Tab'!W490="Other (provide reason here)"),12,10))))))</f>
        <v/>
      </c>
      <c r="K489" s="42" t="str">
        <f>IF(TRIM('Entry Tab'!A490)="","",IF(B489&lt;&gt;"Subscriber","",IF(AND(B489="Subscriber",dental="No"),13,IF(TRIM('Entry Tab'!X490)&lt;&gt;"",IF('Entry Tab'!X490="Spousal Coverage",8,13),IF(Z489="","",Z489)))))</f>
        <v/>
      </c>
      <c r="L489" s="36" t="str">
        <f t="shared" si="77"/>
        <v/>
      </c>
      <c r="M489" s="36" t="str">
        <f>IF(B489&lt;&gt;"Subscriber","",IF(disability="No",0,IF(AND(B489="Subscriber",'Entry Tab'!AE490&lt;&gt;""),1,0)))</f>
        <v/>
      </c>
      <c r="N489" s="37" t="str">
        <f>IF(B489&lt;&gt;"Subscriber","",IF(AND(B489="Subscriber",otherLoc="No"),workZip,'Entry Tab'!P490))</f>
        <v/>
      </c>
      <c r="P489" s="36" t="str">
        <f t="shared" si="85"/>
        <v/>
      </c>
      <c r="Q489" s="36" t="str">
        <f>IF('Entry Tab'!A490="","",IF(TRIM('Entry Tab'!E490)="","Subscriber",IF(OR(TRIM('Entry Tab'!E490)="Wife",TRIM('Entry Tab'!E490)="Husband"),"Spouse","Child")))</f>
        <v/>
      </c>
      <c r="R489" s="44" t="str">
        <f>IF(B489="","",IF('Entry Tab'!W490&lt;&gt;"",0,IF(Q489="Subscriber",1,IF(Q489="Spouse",1,0.01))))</f>
        <v/>
      </c>
      <c r="S489" s="44" t="str">
        <f t="shared" si="78"/>
        <v/>
      </c>
      <c r="T489" s="44" t="str">
        <f t="shared" si="79"/>
        <v/>
      </c>
      <c r="U489" s="113"/>
      <c r="V489" s="36" t="str">
        <f t="shared" si="86"/>
        <v/>
      </c>
      <c r="W489" s="36" t="str">
        <f>IF('Entry Tab'!A490="","",IF('Entry Tab'!X490&lt;&gt;"","Waive",IF(TRIM('Entry Tab'!E490)="","Subscriber",IF(OR(TRIM('Entry Tab'!E490)="Wife",TRIM('Entry Tab'!E490)="Husband"),"Spouse","Child"))))</f>
        <v/>
      </c>
      <c r="X489" s="44" t="str">
        <f t="shared" si="80"/>
        <v/>
      </c>
      <c r="Y489" s="44" t="str">
        <f t="shared" si="81"/>
        <v/>
      </c>
      <c r="Z489" s="44" t="str">
        <f t="shared" si="82"/>
        <v/>
      </c>
      <c r="AB489" s="36" t="str">
        <f t="shared" si="87"/>
        <v/>
      </c>
      <c r="AC489" s="36" t="str">
        <f>IF('Entry Tab'!A490="","",IF(TRIM('Entry Tab'!E490)="","Subscriber",IF(OR(TRIM('Entry Tab'!E490)="Wife",TRIM('Entry Tab'!E490)="Husband"),"Spouse","Child")))</f>
        <v/>
      </c>
      <c r="AD489" s="44" t="str">
        <f>IF(B489="","",IF('Entry Tab'!AC490="",0,1))</f>
        <v/>
      </c>
      <c r="AE489" s="44" t="str">
        <f t="shared" si="83"/>
        <v/>
      </c>
      <c r="AF489" s="44" t="str">
        <f>IF(AE489="","",IF(AC489&lt;&gt;"Subscriber","",IF('Entry Tab'!AC490="","0",AE489)))</f>
        <v/>
      </c>
    </row>
    <row r="490" spans="1:32" x14ac:dyDescent="0.2">
      <c r="A490" s="36" t="str">
        <f t="shared" si="84"/>
        <v/>
      </c>
      <c r="B490" s="36" t="str">
        <f>IF('Entry Tab'!A491="","",IF(TRIM('Entry Tab'!E491)="","Subscriber",IF(OR(TRIM('Entry Tab'!E491)="Wife",TRIM('Entry Tab'!E491)="Husband"),"Spouse","Child")))</f>
        <v/>
      </c>
      <c r="C490" s="85" t="str">
        <f>IF(TRIM('Entry Tab'!A491)="","",TRIM('Entry Tab'!A491))</f>
        <v/>
      </c>
      <c r="D490" s="85" t="str">
        <f>IF(TRIM('Entry Tab'!A491)="","",TRIM('Entry Tab'!B491))</f>
        <v/>
      </c>
      <c r="E490" s="69" t="str">
        <f>IF(B490="Subscriber",'Entry Tab'!L491,"")</f>
        <v/>
      </c>
      <c r="F490" s="86" t="str">
        <f>IF('Entry Tab'!F491="","",'Entry Tab'!F491)</f>
        <v/>
      </c>
      <c r="G490" s="85" t="str">
        <f>IF(TRIM('Entry Tab'!G491)="","",TRIM('Entry Tab'!G491))</f>
        <v/>
      </c>
      <c r="H490" s="36" t="str">
        <f>IF(TRIM('Entry Tab'!A491)="","",IF(B490&lt;&gt;"Subscriber","",IF(AND(B490="Subscriber",OR(TRIM('Entry Tab'!AO491)&lt;&gt;"",TRIM('Entry Tab'!AN491)&lt;&gt;"",TRIM('Entry Tab'!AP491)&lt;&gt;"")),$AP$1,"0")))</f>
        <v/>
      </c>
      <c r="I490" s="71" t="str">
        <f>IF(TRIM('Entry Tab'!A491)="","","N")</f>
        <v/>
      </c>
      <c r="J490" s="42" t="str">
        <f>IF(B490&lt;&gt;"Subscriber","",IF('Entry Tab'!W491="",'QRS Subscriber Census Converter'!T490,IF('Entry Tab'!W491="Spousal Coverage",8,IF('Entry Tab'!W491="Medicare",11,IF('Entry Tab'!W491="Health coverage through another job",9,IF(OR('Entry Tab'!W491="Do not want",'Entry Tab'!W491="Other (provide reason here)"),12,10))))))</f>
        <v/>
      </c>
      <c r="K490" s="42" t="str">
        <f>IF(TRIM('Entry Tab'!A491)="","",IF(B490&lt;&gt;"Subscriber","",IF(AND(B490="Subscriber",dental="No"),13,IF(TRIM('Entry Tab'!X491)&lt;&gt;"",IF('Entry Tab'!X491="Spousal Coverage",8,13),IF(Z490="","",Z490)))))</f>
        <v/>
      </c>
      <c r="L490" s="36" t="str">
        <f t="shared" si="77"/>
        <v/>
      </c>
      <c r="M490" s="36" t="str">
        <f>IF(B490&lt;&gt;"Subscriber","",IF(disability="No",0,IF(AND(B490="Subscriber",'Entry Tab'!AE491&lt;&gt;""),1,0)))</f>
        <v/>
      </c>
      <c r="N490" s="37" t="str">
        <f>IF(B490&lt;&gt;"Subscriber","",IF(AND(B490="Subscriber",otherLoc="No"),workZip,'Entry Tab'!P491))</f>
        <v/>
      </c>
      <c r="P490" s="36" t="str">
        <f t="shared" si="85"/>
        <v/>
      </c>
      <c r="Q490" s="36" t="str">
        <f>IF('Entry Tab'!A491="","",IF(TRIM('Entry Tab'!E491)="","Subscriber",IF(OR(TRIM('Entry Tab'!E491)="Wife",TRIM('Entry Tab'!E491)="Husband"),"Spouse","Child")))</f>
        <v/>
      </c>
      <c r="R490" s="44" t="str">
        <f>IF(B490="","",IF('Entry Tab'!W491&lt;&gt;"",0,IF(Q490="Subscriber",1,IF(Q490="Spouse",1,0.01))))</f>
        <v/>
      </c>
      <c r="S490" s="44" t="str">
        <f t="shared" si="78"/>
        <v/>
      </c>
      <c r="T490" s="44" t="str">
        <f t="shared" si="79"/>
        <v/>
      </c>
      <c r="U490" s="113"/>
      <c r="V490" s="36" t="str">
        <f t="shared" si="86"/>
        <v/>
      </c>
      <c r="W490" s="36" t="str">
        <f>IF('Entry Tab'!A491="","",IF('Entry Tab'!X491&lt;&gt;"","Waive",IF(TRIM('Entry Tab'!E491)="","Subscriber",IF(OR(TRIM('Entry Tab'!E491)="Wife",TRIM('Entry Tab'!E491)="Husband"),"Spouse","Child"))))</f>
        <v/>
      </c>
      <c r="X490" s="44" t="str">
        <f t="shared" si="80"/>
        <v/>
      </c>
      <c r="Y490" s="44" t="str">
        <f t="shared" si="81"/>
        <v/>
      </c>
      <c r="Z490" s="44" t="str">
        <f t="shared" si="82"/>
        <v/>
      </c>
      <c r="AB490" s="36" t="str">
        <f t="shared" si="87"/>
        <v/>
      </c>
      <c r="AC490" s="36" t="str">
        <f>IF('Entry Tab'!A491="","",IF(TRIM('Entry Tab'!E491)="","Subscriber",IF(OR(TRIM('Entry Tab'!E491)="Wife",TRIM('Entry Tab'!E491)="Husband"),"Spouse","Child")))</f>
        <v/>
      </c>
      <c r="AD490" s="44" t="str">
        <f>IF(B490="","",IF('Entry Tab'!AC491="",0,1))</f>
        <v/>
      </c>
      <c r="AE490" s="44" t="str">
        <f t="shared" si="83"/>
        <v/>
      </c>
      <c r="AF490" s="44" t="str">
        <f>IF(AE490="","",IF(AC490&lt;&gt;"Subscriber","",IF('Entry Tab'!AC491="","0",AE490)))</f>
        <v/>
      </c>
    </row>
    <row r="491" spans="1:32" x14ac:dyDescent="0.2">
      <c r="A491" s="36" t="str">
        <f t="shared" si="84"/>
        <v/>
      </c>
      <c r="B491" s="36" t="str">
        <f>IF('Entry Tab'!A492="","",IF(TRIM('Entry Tab'!E492)="","Subscriber",IF(OR(TRIM('Entry Tab'!E492)="Wife",TRIM('Entry Tab'!E492)="Husband"),"Spouse","Child")))</f>
        <v/>
      </c>
      <c r="C491" s="85" t="str">
        <f>IF(TRIM('Entry Tab'!A492)="","",TRIM('Entry Tab'!A492))</f>
        <v/>
      </c>
      <c r="D491" s="85" t="str">
        <f>IF(TRIM('Entry Tab'!A492)="","",TRIM('Entry Tab'!B492))</f>
        <v/>
      </c>
      <c r="E491" s="69" t="str">
        <f>IF(B491="Subscriber",'Entry Tab'!L492,"")</f>
        <v/>
      </c>
      <c r="F491" s="86" t="str">
        <f>IF('Entry Tab'!F492="","",'Entry Tab'!F492)</f>
        <v/>
      </c>
      <c r="G491" s="85" t="str">
        <f>IF(TRIM('Entry Tab'!G492)="","",TRIM('Entry Tab'!G492))</f>
        <v/>
      </c>
      <c r="H491" s="36" t="str">
        <f>IF(TRIM('Entry Tab'!A492)="","",IF(B491&lt;&gt;"Subscriber","",IF(AND(B491="Subscriber",OR(TRIM('Entry Tab'!AO492)&lt;&gt;"",TRIM('Entry Tab'!AN492)&lt;&gt;"",TRIM('Entry Tab'!AP492)&lt;&gt;"")),$AP$1,"0")))</f>
        <v/>
      </c>
      <c r="I491" s="71" t="str">
        <f>IF(TRIM('Entry Tab'!A492)="","","N")</f>
        <v/>
      </c>
      <c r="J491" s="42" t="str">
        <f>IF(B491&lt;&gt;"Subscriber","",IF('Entry Tab'!W492="",'QRS Subscriber Census Converter'!T491,IF('Entry Tab'!W492="Spousal Coverage",8,IF('Entry Tab'!W492="Medicare",11,IF('Entry Tab'!W492="Health coverage through another job",9,IF(OR('Entry Tab'!W492="Do not want",'Entry Tab'!W492="Other (provide reason here)"),12,10))))))</f>
        <v/>
      </c>
      <c r="K491" s="42" t="str">
        <f>IF(TRIM('Entry Tab'!A492)="","",IF(B491&lt;&gt;"Subscriber","",IF(AND(B491="Subscriber",dental="No"),13,IF(TRIM('Entry Tab'!X492)&lt;&gt;"",IF('Entry Tab'!X492="Spousal Coverage",8,13),IF(Z491="","",Z491)))))</f>
        <v/>
      </c>
      <c r="L491" s="36" t="str">
        <f t="shared" si="77"/>
        <v/>
      </c>
      <c r="M491" s="36" t="str">
        <f>IF(B491&lt;&gt;"Subscriber","",IF(disability="No",0,IF(AND(B491="Subscriber",'Entry Tab'!AE492&lt;&gt;""),1,0)))</f>
        <v/>
      </c>
      <c r="N491" s="37" t="str">
        <f>IF(B491&lt;&gt;"Subscriber","",IF(AND(B491="Subscriber",otherLoc="No"),workZip,'Entry Tab'!P492))</f>
        <v/>
      </c>
      <c r="P491" s="36" t="str">
        <f t="shared" si="85"/>
        <v/>
      </c>
      <c r="Q491" s="36" t="str">
        <f>IF('Entry Tab'!A492="","",IF(TRIM('Entry Tab'!E492)="","Subscriber",IF(OR(TRIM('Entry Tab'!E492)="Wife",TRIM('Entry Tab'!E492)="Husband"),"Spouse","Child")))</f>
        <v/>
      </c>
      <c r="R491" s="44" t="str">
        <f>IF(B491="","",IF('Entry Tab'!W492&lt;&gt;"",0,IF(Q491="Subscriber",1,IF(Q491="Spouse",1,0.01))))</f>
        <v/>
      </c>
      <c r="S491" s="44" t="str">
        <f t="shared" si="78"/>
        <v/>
      </c>
      <c r="T491" s="44" t="str">
        <f t="shared" si="79"/>
        <v/>
      </c>
      <c r="U491" s="113"/>
      <c r="V491" s="36" t="str">
        <f t="shared" si="86"/>
        <v/>
      </c>
      <c r="W491" s="36" t="str">
        <f>IF('Entry Tab'!A492="","",IF('Entry Tab'!X492&lt;&gt;"","Waive",IF(TRIM('Entry Tab'!E492)="","Subscriber",IF(OR(TRIM('Entry Tab'!E492)="Wife",TRIM('Entry Tab'!E492)="Husband"),"Spouse","Child"))))</f>
        <v/>
      </c>
      <c r="X491" s="44" t="str">
        <f t="shared" si="80"/>
        <v/>
      </c>
      <c r="Y491" s="44" t="str">
        <f t="shared" si="81"/>
        <v/>
      </c>
      <c r="Z491" s="44" t="str">
        <f t="shared" si="82"/>
        <v/>
      </c>
      <c r="AB491" s="36" t="str">
        <f t="shared" si="87"/>
        <v/>
      </c>
      <c r="AC491" s="36" t="str">
        <f>IF('Entry Tab'!A492="","",IF(TRIM('Entry Tab'!E492)="","Subscriber",IF(OR(TRIM('Entry Tab'!E492)="Wife",TRIM('Entry Tab'!E492)="Husband"),"Spouse","Child")))</f>
        <v/>
      </c>
      <c r="AD491" s="44" t="str">
        <f>IF(B491="","",IF('Entry Tab'!AC492="",0,1))</f>
        <v/>
      </c>
      <c r="AE491" s="44" t="str">
        <f t="shared" si="83"/>
        <v/>
      </c>
      <c r="AF491" s="44" t="str">
        <f>IF(AE491="","",IF(AC491&lt;&gt;"Subscriber","",IF('Entry Tab'!AC492="","0",AE491)))</f>
        <v/>
      </c>
    </row>
    <row r="492" spans="1:32" x14ac:dyDescent="0.2">
      <c r="A492" s="36" t="str">
        <f t="shared" si="84"/>
        <v/>
      </c>
      <c r="B492" s="36" t="str">
        <f>IF('Entry Tab'!A493="","",IF(TRIM('Entry Tab'!E493)="","Subscriber",IF(OR(TRIM('Entry Tab'!E493)="Wife",TRIM('Entry Tab'!E493)="Husband"),"Spouse","Child")))</f>
        <v/>
      </c>
      <c r="C492" s="85" t="str">
        <f>IF(TRIM('Entry Tab'!A493)="","",TRIM('Entry Tab'!A493))</f>
        <v/>
      </c>
      <c r="D492" s="85" t="str">
        <f>IF(TRIM('Entry Tab'!A493)="","",TRIM('Entry Tab'!B493))</f>
        <v/>
      </c>
      <c r="E492" s="69" t="str">
        <f>IF(B492="Subscriber",'Entry Tab'!L493,"")</f>
        <v/>
      </c>
      <c r="F492" s="86" t="str">
        <f>IF('Entry Tab'!F493="","",'Entry Tab'!F493)</f>
        <v/>
      </c>
      <c r="G492" s="85" t="str">
        <f>IF(TRIM('Entry Tab'!G493)="","",TRIM('Entry Tab'!G493))</f>
        <v/>
      </c>
      <c r="H492" s="36" t="str">
        <f>IF(TRIM('Entry Tab'!A493)="","",IF(B492&lt;&gt;"Subscriber","",IF(AND(B492="Subscriber",OR(TRIM('Entry Tab'!AO493)&lt;&gt;"",TRIM('Entry Tab'!AN493)&lt;&gt;"",TRIM('Entry Tab'!AP493)&lt;&gt;"")),$AP$1,"0")))</f>
        <v/>
      </c>
      <c r="I492" s="71" t="str">
        <f>IF(TRIM('Entry Tab'!A493)="","","N")</f>
        <v/>
      </c>
      <c r="J492" s="42" t="str">
        <f>IF(B492&lt;&gt;"Subscriber","",IF('Entry Tab'!W493="",'QRS Subscriber Census Converter'!T492,IF('Entry Tab'!W493="Spousal Coverage",8,IF('Entry Tab'!W493="Medicare",11,IF('Entry Tab'!W493="Health coverage through another job",9,IF(OR('Entry Tab'!W493="Do not want",'Entry Tab'!W493="Other (provide reason here)"),12,10))))))</f>
        <v/>
      </c>
      <c r="K492" s="42" t="str">
        <f>IF(TRIM('Entry Tab'!A493)="","",IF(B492&lt;&gt;"Subscriber","",IF(AND(B492="Subscriber",dental="No"),13,IF(TRIM('Entry Tab'!X493)&lt;&gt;"",IF('Entry Tab'!X493="Spousal Coverage",8,13),IF(Z492="","",Z492)))))</f>
        <v/>
      </c>
      <c r="L492" s="36" t="str">
        <f t="shared" si="77"/>
        <v/>
      </c>
      <c r="M492" s="36" t="str">
        <f>IF(B492&lt;&gt;"Subscriber","",IF(disability="No",0,IF(AND(B492="Subscriber",'Entry Tab'!AE493&lt;&gt;""),1,0)))</f>
        <v/>
      </c>
      <c r="N492" s="37" t="str">
        <f>IF(B492&lt;&gt;"Subscriber","",IF(AND(B492="Subscriber",otherLoc="No"),workZip,'Entry Tab'!P493))</f>
        <v/>
      </c>
      <c r="P492" s="36" t="str">
        <f t="shared" si="85"/>
        <v/>
      </c>
      <c r="Q492" s="36" t="str">
        <f>IF('Entry Tab'!A493="","",IF(TRIM('Entry Tab'!E493)="","Subscriber",IF(OR(TRIM('Entry Tab'!E493)="Wife",TRIM('Entry Tab'!E493)="Husband"),"Spouse","Child")))</f>
        <v/>
      </c>
      <c r="R492" s="44" t="str">
        <f>IF(B492="","",IF('Entry Tab'!W493&lt;&gt;"",0,IF(Q492="Subscriber",1,IF(Q492="Spouse",1,0.01))))</f>
        <v/>
      </c>
      <c r="S492" s="44" t="str">
        <f t="shared" si="78"/>
        <v/>
      </c>
      <c r="T492" s="44" t="str">
        <f t="shared" si="79"/>
        <v/>
      </c>
      <c r="U492" s="113"/>
      <c r="V492" s="36" t="str">
        <f t="shared" si="86"/>
        <v/>
      </c>
      <c r="W492" s="36" t="str">
        <f>IF('Entry Tab'!A493="","",IF('Entry Tab'!X493&lt;&gt;"","Waive",IF(TRIM('Entry Tab'!E493)="","Subscriber",IF(OR(TRIM('Entry Tab'!E493)="Wife",TRIM('Entry Tab'!E493)="Husband"),"Spouse","Child"))))</f>
        <v/>
      </c>
      <c r="X492" s="44" t="str">
        <f t="shared" si="80"/>
        <v/>
      </c>
      <c r="Y492" s="44" t="str">
        <f t="shared" si="81"/>
        <v/>
      </c>
      <c r="Z492" s="44" t="str">
        <f t="shared" si="82"/>
        <v/>
      </c>
      <c r="AB492" s="36" t="str">
        <f t="shared" si="87"/>
        <v/>
      </c>
      <c r="AC492" s="36" t="str">
        <f>IF('Entry Tab'!A493="","",IF(TRIM('Entry Tab'!E493)="","Subscriber",IF(OR(TRIM('Entry Tab'!E493)="Wife",TRIM('Entry Tab'!E493)="Husband"),"Spouse","Child")))</f>
        <v/>
      </c>
      <c r="AD492" s="44" t="str">
        <f>IF(B492="","",IF('Entry Tab'!AC493="",0,1))</f>
        <v/>
      </c>
      <c r="AE492" s="44" t="str">
        <f t="shared" si="83"/>
        <v/>
      </c>
      <c r="AF492" s="44" t="str">
        <f>IF(AE492="","",IF(AC492&lt;&gt;"Subscriber","",IF('Entry Tab'!AC493="","0",AE492)))</f>
        <v/>
      </c>
    </row>
    <row r="493" spans="1:32" x14ac:dyDescent="0.2">
      <c r="A493" s="36" t="str">
        <f t="shared" si="84"/>
        <v/>
      </c>
      <c r="B493" s="36" t="str">
        <f>IF('Entry Tab'!A494="","",IF(TRIM('Entry Tab'!E494)="","Subscriber",IF(OR(TRIM('Entry Tab'!E494)="Wife",TRIM('Entry Tab'!E494)="Husband"),"Spouse","Child")))</f>
        <v/>
      </c>
      <c r="C493" s="85" t="str">
        <f>IF(TRIM('Entry Tab'!A494)="","",TRIM('Entry Tab'!A494))</f>
        <v/>
      </c>
      <c r="D493" s="85" t="str">
        <f>IF(TRIM('Entry Tab'!A494)="","",TRIM('Entry Tab'!B494))</f>
        <v/>
      </c>
      <c r="E493" s="69" t="str">
        <f>IF(B493="Subscriber",'Entry Tab'!L494,"")</f>
        <v/>
      </c>
      <c r="F493" s="86" t="str">
        <f>IF('Entry Tab'!F494="","",'Entry Tab'!F494)</f>
        <v/>
      </c>
      <c r="G493" s="85" t="str">
        <f>IF(TRIM('Entry Tab'!G494)="","",TRIM('Entry Tab'!G494))</f>
        <v/>
      </c>
      <c r="H493" s="36" t="str">
        <f>IF(TRIM('Entry Tab'!A494)="","",IF(B493&lt;&gt;"Subscriber","",IF(AND(B493="Subscriber",OR(TRIM('Entry Tab'!AO494)&lt;&gt;"",TRIM('Entry Tab'!AN494)&lt;&gt;"",TRIM('Entry Tab'!AP494)&lt;&gt;"")),$AP$1,"0")))</f>
        <v/>
      </c>
      <c r="I493" s="71" t="str">
        <f>IF(TRIM('Entry Tab'!A494)="","","N")</f>
        <v/>
      </c>
      <c r="J493" s="42" t="str">
        <f>IF(B493&lt;&gt;"Subscriber","",IF('Entry Tab'!W494="",'QRS Subscriber Census Converter'!T493,IF('Entry Tab'!W494="Spousal Coverage",8,IF('Entry Tab'!W494="Medicare",11,IF('Entry Tab'!W494="Health coverage through another job",9,IF(OR('Entry Tab'!W494="Do not want",'Entry Tab'!W494="Other (provide reason here)"),12,10))))))</f>
        <v/>
      </c>
      <c r="K493" s="42" t="str">
        <f>IF(TRIM('Entry Tab'!A494)="","",IF(B493&lt;&gt;"Subscriber","",IF(AND(B493="Subscriber",dental="No"),13,IF(TRIM('Entry Tab'!X494)&lt;&gt;"",IF('Entry Tab'!X494="Spousal Coverage",8,13),IF(Z493="","",Z493)))))</f>
        <v/>
      </c>
      <c r="L493" s="36" t="str">
        <f t="shared" si="77"/>
        <v/>
      </c>
      <c r="M493" s="36" t="str">
        <f>IF(B493&lt;&gt;"Subscriber","",IF(disability="No",0,IF(AND(B493="Subscriber",'Entry Tab'!AE494&lt;&gt;""),1,0)))</f>
        <v/>
      </c>
      <c r="N493" s="37" t="str">
        <f>IF(B493&lt;&gt;"Subscriber","",IF(AND(B493="Subscriber",otherLoc="No"),workZip,'Entry Tab'!P494))</f>
        <v/>
      </c>
      <c r="P493" s="36" t="str">
        <f t="shared" si="85"/>
        <v/>
      </c>
      <c r="Q493" s="36" t="str">
        <f>IF('Entry Tab'!A494="","",IF(TRIM('Entry Tab'!E494)="","Subscriber",IF(OR(TRIM('Entry Tab'!E494)="Wife",TRIM('Entry Tab'!E494)="Husband"),"Spouse","Child")))</f>
        <v/>
      </c>
      <c r="R493" s="44" t="str">
        <f>IF(B493="","",IF('Entry Tab'!W494&lt;&gt;"",0,IF(Q493="Subscriber",1,IF(Q493="Spouse",1,0.01))))</f>
        <v/>
      </c>
      <c r="S493" s="44" t="str">
        <f t="shared" si="78"/>
        <v/>
      </c>
      <c r="T493" s="44" t="str">
        <f t="shared" si="79"/>
        <v/>
      </c>
      <c r="U493" s="113"/>
      <c r="V493" s="36" t="str">
        <f t="shared" si="86"/>
        <v/>
      </c>
      <c r="W493" s="36" t="str">
        <f>IF('Entry Tab'!A494="","",IF('Entry Tab'!X494&lt;&gt;"","Waive",IF(TRIM('Entry Tab'!E494)="","Subscriber",IF(OR(TRIM('Entry Tab'!E494)="Wife",TRIM('Entry Tab'!E494)="Husband"),"Spouse","Child"))))</f>
        <v/>
      </c>
      <c r="X493" s="44" t="str">
        <f t="shared" si="80"/>
        <v/>
      </c>
      <c r="Y493" s="44" t="str">
        <f t="shared" si="81"/>
        <v/>
      </c>
      <c r="Z493" s="44" t="str">
        <f t="shared" si="82"/>
        <v/>
      </c>
      <c r="AB493" s="36" t="str">
        <f t="shared" si="87"/>
        <v/>
      </c>
      <c r="AC493" s="36" t="str">
        <f>IF('Entry Tab'!A494="","",IF(TRIM('Entry Tab'!E494)="","Subscriber",IF(OR(TRIM('Entry Tab'!E494)="Wife",TRIM('Entry Tab'!E494)="Husband"),"Spouse","Child")))</f>
        <v/>
      </c>
      <c r="AD493" s="44" t="str">
        <f>IF(B493="","",IF('Entry Tab'!AC494="",0,1))</f>
        <v/>
      </c>
      <c r="AE493" s="44" t="str">
        <f t="shared" si="83"/>
        <v/>
      </c>
      <c r="AF493" s="44" t="str">
        <f>IF(AE493="","",IF(AC493&lt;&gt;"Subscriber","",IF('Entry Tab'!AC494="","0",AE493)))</f>
        <v/>
      </c>
    </row>
    <row r="494" spans="1:32" x14ac:dyDescent="0.2">
      <c r="A494" s="36" t="str">
        <f t="shared" si="84"/>
        <v/>
      </c>
      <c r="B494" s="36" t="str">
        <f>IF('Entry Tab'!A495="","",IF(TRIM('Entry Tab'!E495)="","Subscriber",IF(OR(TRIM('Entry Tab'!E495)="Wife",TRIM('Entry Tab'!E495)="Husband"),"Spouse","Child")))</f>
        <v/>
      </c>
      <c r="C494" s="85" t="str">
        <f>IF(TRIM('Entry Tab'!A495)="","",TRIM('Entry Tab'!A495))</f>
        <v/>
      </c>
      <c r="D494" s="85" t="str">
        <f>IF(TRIM('Entry Tab'!A495)="","",TRIM('Entry Tab'!B495))</f>
        <v/>
      </c>
      <c r="E494" s="69" t="str">
        <f>IF(B494="Subscriber",'Entry Tab'!L495,"")</f>
        <v/>
      </c>
      <c r="F494" s="86" t="str">
        <f>IF('Entry Tab'!F495="","",'Entry Tab'!F495)</f>
        <v/>
      </c>
      <c r="G494" s="85" t="str">
        <f>IF(TRIM('Entry Tab'!G495)="","",TRIM('Entry Tab'!G495))</f>
        <v/>
      </c>
      <c r="H494" s="36" t="str">
        <f>IF(TRIM('Entry Tab'!A495)="","",IF(B494&lt;&gt;"Subscriber","",IF(AND(B494="Subscriber",OR(TRIM('Entry Tab'!AO495)&lt;&gt;"",TRIM('Entry Tab'!AN495)&lt;&gt;"",TRIM('Entry Tab'!AP495)&lt;&gt;"")),$AP$1,"0")))</f>
        <v/>
      </c>
      <c r="I494" s="71" t="str">
        <f>IF(TRIM('Entry Tab'!A495)="","","N")</f>
        <v/>
      </c>
      <c r="J494" s="42" t="str">
        <f>IF(B494&lt;&gt;"Subscriber","",IF('Entry Tab'!W495="",'QRS Subscriber Census Converter'!T494,IF('Entry Tab'!W495="Spousal Coverage",8,IF('Entry Tab'!W495="Medicare",11,IF('Entry Tab'!W495="Health coverage through another job",9,IF(OR('Entry Tab'!W495="Do not want",'Entry Tab'!W495="Other (provide reason here)"),12,10))))))</f>
        <v/>
      </c>
      <c r="K494" s="42" t="str">
        <f>IF(TRIM('Entry Tab'!A495)="","",IF(B494&lt;&gt;"Subscriber","",IF(AND(B494="Subscriber",dental="No"),13,IF(TRIM('Entry Tab'!X495)&lt;&gt;"",IF('Entry Tab'!X495="Spousal Coverage",8,13),IF(Z494="","",Z494)))))</f>
        <v/>
      </c>
      <c r="L494" s="36" t="str">
        <f t="shared" si="77"/>
        <v/>
      </c>
      <c r="M494" s="36" t="str">
        <f>IF(B494&lt;&gt;"Subscriber","",IF(disability="No",0,IF(AND(B494="Subscriber",'Entry Tab'!AE495&lt;&gt;""),1,0)))</f>
        <v/>
      </c>
      <c r="N494" s="37" t="str">
        <f>IF(B494&lt;&gt;"Subscriber","",IF(AND(B494="Subscriber",otherLoc="No"),workZip,'Entry Tab'!P495))</f>
        <v/>
      </c>
      <c r="P494" s="36" t="str">
        <f t="shared" si="85"/>
        <v/>
      </c>
      <c r="Q494" s="36" t="str">
        <f>IF('Entry Tab'!A495="","",IF(TRIM('Entry Tab'!E495)="","Subscriber",IF(OR(TRIM('Entry Tab'!E495)="Wife",TRIM('Entry Tab'!E495)="Husband"),"Spouse","Child")))</f>
        <v/>
      </c>
      <c r="R494" s="44" t="str">
        <f>IF(B494="","",IF('Entry Tab'!W495&lt;&gt;"",0,IF(Q494="Subscriber",1,IF(Q494="Spouse",1,0.01))))</f>
        <v/>
      </c>
      <c r="S494" s="44" t="str">
        <f t="shared" si="78"/>
        <v/>
      </c>
      <c r="T494" s="44" t="str">
        <f t="shared" si="79"/>
        <v/>
      </c>
      <c r="U494" s="113"/>
      <c r="V494" s="36" t="str">
        <f t="shared" si="86"/>
        <v/>
      </c>
      <c r="W494" s="36" t="str">
        <f>IF('Entry Tab'!A495="","",IF('Entry Tab'!X495&lt;&gt;"","Waive",IF(TRIM('Entry Tab'!E495)="","Subscriber",IF(OR(TRIM('Entry Tab'!E495)="Wife",TRIM('Entry Tab'!E495)="Husband"),"Spouse","Child"))))</f>
        <v/>
      </c>
      <c r="X494" s="44" t="str">
        <f t="shared" si="80"/>
        <v/>
      </c>
      <c r="Y494" s="44" t="str">
        <f t="shared" si="81"/>
        <v/>
      </c>
      <c r="Z494" s="44" t="str">
        <f t="shared" si="82"/>
        <v/>
      </c>
      <c r="AB494" s="36" t="str">
        <f t="shared" si="87"/>
        <v/>
      </c>
      <c r="AC494" s="36" t="str">
        <f>IF('Entry Tab'!A495="","",IF(TRIM('Entry Tab'!E495)="","Subscriber",IF(OR(TRIM('Entry Tab'!E495)="Wife",TRIM('Entry Tab'!E495)="Husband"),"Spouse","Child")))</f>
        <v/>
      </c>
      <c r="AD494" s="44" t="str">
        <f>IF(B494="","",IF('Entry Tab'!AC495="",0,1))</f>
        <v/>
      </c>
      <c r="AE494" s="44" t="str">
        <f t="shared" si="83"/>
        <v/>
      </c>
      <c r="AF494" s="44" t="str">
        <f>IF(AE494="","",IF(AC494&lt;&gt;"Subscriber","",IF('Entry Tab'!AC495="","0",AE494)))</f>
        <v/>
      </c>
    </row>
    <row r="495" spans="1:32" x14ac:dyDescent="0.2">
      <c r="A495" s="36" t="str">
        <f t="shared" si="84"/>
        <v/>
      </c>
      <c r="B495" s="36" t="str">
        <f>IF('Entry Tab'!A496="","",IF(TRIM('Entry Tab'!E496)="","Subscriber",IF(OR(TRIM('Entry Tab'!E496)="Wife",TRIM('Entry Tab'!E496)="Husband"),"Spouse","Child")))</f>
        <v/>
      </c>
      <c r="C495" s="85" t="str">
        <f>IF(TRIM('Entry Tab'!A496)="","",TRIM('Entry Tab'!A496))</f>
        <v/>
      </c>
      <c r="D495" s="85" t="str">
        <f>IF(TRIM('Entry Tab'!A496)="","",TRIM('Entry Tab'!B496))</f>
        <v/>
      </c>
      <c r="E495" s="69" t="str">
        <f>IF(B495="Subscriber",'Entry Tab'!L496,"")</f>
        <v/>
      </c>
      <c r="F495" s="86" t="str">
        <f>IF('Entry Tab'!F496="","",'Entry Tab'!F496)</f>
        <v/>
      </c>
      <c r="G495" s="85" t="str">
        <f>IF(TRIM('Entry Tab'!G496)="","",TRIM('Entry Tab'!G496))</f>
        <v/>
      </c>
      <c r="H495" s="36" t="str">
        <f>IF(TRIM('Entry Tab'!A496)="","",IF(B495&lt;&gt;"Subscriber","",IF(AND(B495="Subscriber",OR(TRIM('Entry Tab'!AO496)&lt;&gt;"",TRIM('Entry Tab'!AN496)&lt;&gt;"",TRIM('Entry Tab'!AP496)&lt;&gt;"")),$AP$1,"0")))</f>
        <v/>
      </c>
      <c r="I495" s="71" t="str">
        <f>IF(TRIM('Entry Tab'!A496)="","","N")</f>
        <v/>
      </c>
      <c r="J495" s="42" t="str">
        <f>IF(B495&lt;&gt;"Subscriber","",IF('Entry Tab'!W496="",'QRS Subscriber Census Converter'!T495,IF('Entry Tab'!W496="Spousal Coverage",8,IF('Entry Tab'!W496="Medicare",11,IF('Entry Tab'!W496="Health coverage through another job",9,IF(OR('Entry Tab'!W496="Do not want",'Entry Tab'!W496="Other (provide reason here)"),12,10))))))</f>
        <v/>
      </c>
      <c r="K495" s="42" t="str">
        <f>IF(TRIM('Entry Tab'!A496)="","",IF(B495&lt;&gt;"Subscriber","",IF(AND(B495="Subscriber",dental="No"),13,IF(TRIM('Entry Tab'!X496)&lt;&gt;"",IF('Entry Tab'!X496="Spousal Coverage",8,13),IF(Z495="","",Z495)))))</f>
        <v/>
      </c>
      <c r="L495" s="36" t="str">
        <f t="shared" si="77"/>
        <v/>
      </c>
      <c r="M495" s="36" t="str">
        <f>IF(B495&lt;&gt;"Subscriber","",IF(disability="No",0,IF(AND(B495="Subscriber",'Entry Tab'!AE496&lt;&gt;""),1,0)))</f>
        <v/>
      </c>
      <c r="N495" s="37" t="str">
        <f>IF(B495&lt;&gt;"Subscriber","",IF(AND(B495="Subscriber",otherLoc="No"),workZip,'Entry Tab'!P496))</f>
        <v/>
      </c>
      <c r="P495" s="36" t="str">
        <f t="shared" si="85"/>
        <v/>
      </c>
      <c r="Q495" s="36" t="str">
        <f>IF('Entry Tab'!A496="","",IF(TRIM('Entry Tab'!E496)="","Subscriber",IF(OR(TRIM('Entry Tab'!E496)="Wife",TRIM('Entry Tab'!E496)="Husband"),"Spouse","Child")))</f>
        <v/>
      </c>
      <c r="R495" s="44" t="str">
        <f>IF(B495="","",IF('Entry Tab'!W496&lt;&gt;"",0,IF(Q495="Subscriber",1,IF(Q495="Spouse",1,0.01))))</f>
        <v/>
      </c>
      <c r="S495" s="44" t="str">
        <f t="shared" si="78"/>
        <v/>
      </c>
      <c r="T495" s="44" t="str">
        <f t="shared" si="79"/>
        <v/>
      </c>
      <c r="U495" s="113"/>
      <c r="V495" s="36" t="str">
        <f t="shared" si="86"/>
        <v/>
      </c>
      <c r="W495" s="36" t="str">
        <f>IF('Entry Tab'!A496="","",IF('Entry Tab'!X496&lt;&gt;"","Waive",IF(TRIM('Entry Tab'!E496)="","Subscriber",IF(OR(TRIM('Entry Tab'!E496)="Wife",TRIM('Entry Tab'!E496)="Husband"),"Spouse","Child"))))</f>
        <v/>
      </c>
      <c r="X495" s="44" t="str">
        <f t="shared" si="80"/>
        <v/>
      </c>
      <c r="Y495" s="44" t="str">
        <f t="shared" si="81"/>
        <v/>
      </c>
      <c r="Z495" s="44" t="str">
        <f t="shared" si="82"/>
        <v/>
      </c>
      <c r="AB495" s="36" t="str">
        <f t="shared" si="87"/>
        <v/>
      </c>
      <c r="AC495" s="36" t="str">
        <f>IF('Entry Tab'!A496="","",IF(TRIM('Entry Tab'!E496)="","Subscriber",IF(OR(TRIM('Entry Tab'!E496)="Wife",TRIM('Entry Tab'!E496)="Husband"),"Spouse","Child")))</f>
        <v/>
      </c>
      <c r="AD495" s="44" t="str">
        <f>IF(B495="","",IF('Entry Tab'!AC496="",0,1))</f>
        <v/>
      </c>
      <c r="AE495" s="44" t="str">
        <f t="shared" si="83"/>
        <v/>
      </c>
      <c r="AF495" s="44" t="str">
        <f>IF(AE495="","",IF(AC495&lt;&gt;"Subscriber","",IF('Entry Tab'!AC496="","0",AE495)))</f>
        <v/>
      </c>
    </row>
    <row r="496" spans="1:32" x14ac:dyDescent="0.2">
      <c r="A496" s="36" t="str">
        <f t="shared" si="84"/>
        <v/>
      </c>
      <c r="B496" s="36" t="str">
        <f>IF('Entry Tab'!A497="","",IF(TRIM('Entry Tab'!E497)="","Subscriber",IF(OR(TRIM('Entry Tab'!E497)="Wife",TRIM('Entry Tab'!E497)="Husband"),"Spouse","Child")))</f>
        <v/>
      </c>
      <c r="C496" s="85" t="str">
        <f>IF(TRIM('Entry Tab'!A497)="","",TRIM('Entry Tab'!A497))</f>
        <v/>
      </c>
      <c r="D496" s="85" t="str">
        <f>IF(TRIM('Entry Tab'!A497)="","",TRIM('Entry Tab'!B497))</f>
        <v/>
      </c>
      <c r="E496" s="69" t="str">
        <f>IF(B496="Subscriber",'Entry Tab'!L497,"")</f>
        <v/>
      </c>
      <c r="F496" s="86" t="str">
        <f>IF('Entry Tab'!F497="","",'Entry Tab'!F497)</f>
        <v/>
      </c>
      <c r="G496" s="85" t="str">
        <f>IF(TRIM('Entry Tab'!G497)="","",TRIM('Entry Tab'!G497))</f>
        <v/>
      </c>
      <c r="H496" s="36" t="str">
        <f>IF(TRIM('Entry Tab'!A497)="","",IF(B496&lt;&gt;"Subscriber","",IF(AND(B496="Subscriber",OR(TRIM('Entry Tab'!AO497)&lt;&gt;"",TRIM('Entry Tab'!AN497)&lt;&gt;"",TRIM('Entry Tab'!AP497)&lt;&gt;"")),$AP$1,"0")))</f>
        <v/>
      </c>
      <c r="I496" s="71" t="str">
        <f>IF(TRIM('Entry Tab'!A497)="","","N")</f>
        <v/>
      </c>
      <c r="J496" s="42" t="str">
        <f>IF(B496&lt;&gt;"Subscriber","",IF('Entry Tab'!W497="",'QRS Subscriber Census Converter'!T496,IF('Entry Tab'!W497="Spousal Coverage",8,IF('Entry Tab'!W497="Medicare",11,IF('Entry Tab'!W497="Health coverage through another job",9,IF(OR('Entry Tab'!W497="Do not want",'Entry Tab'!W497="Other (provide reason here)"),12,10))))))</f>
        <v/>
      </c>
      <c r="K496" s="42" t="str">
        <f>IF(TRIM('Entry Tab'!A497)="","",IF(B496&lt;&gt;"Subscriber","",IF(AND(B496="Subscriber",dental="No"),13,IF(TRIM('Entry Tab'!X497)&lt;&gt;"",IF('Entry Tab'!X497="Spousal Coverage",8,13),IF(Z496="","",Z496)))))</f>
        <v/>
      </c>
      <c r="L496" s="36" t="str">
        <f t="shared" si="77"/>
        <v/>
      </c>
      <c r="M496" s="36" t="str">
        <f>IF(B496&lt;&gt;"Subscriber","",IF(disability="No",0,IF(AND(B496="Subscriber",'Entry Tab'!AE497&lt;&gt;""),1,0)))</f>
        <v/>
      </c>
      <c r="N496" s="37" t="str">
        <f>IF(B496&lt;&gt;"Subscriber","",IF(AND(B496="Subscriber",otherLoc="No"),workZip,'Entry Tab'!P497))</f>
        <v/>
      </c>
      <c r="P496" s="36" t="str">
        <f t="shared" si="85"/>
        <v/>
      </c>
      <c r="Q496" s="36" t="str">
        <f>IF('Entry Tab'!A497="","",IF(TRIM('Entry Tab'!E497)="","Subscriber",IF(OR(TRIM('Entry Tab'!E497)="Wife",TRIM('Entry Tab'!E497)="Husband"),"Spouse","Child")))</f>
        <v/>
      </c>
      <c r="R496" s="44" t="str">
        <f>IF(B496="","",IF('Entry Tab'!W497&lt;&gt;"",0,IF(Q496="Subscriber",1,IF(Q496="Spouse",1,0.01))))</f>
        <v/>
      </c>
      <c r="S496" s="44" t="str">
        <f t="shared" si="78"/>
        <v/>
      </c>
      <c r="T496" s="44" t="str">
        <f t="shared" si="79"/>
        <v/>
      </c>
      <c r="U496" s="113"/>
      <c r="V496" s="36" t="str">
        <f t="shared" si="86"/>
        <v/>
      </c>
      <c r="W496" s="36" t="str">
        <f>IF('Entry Tab'!A497="","",IF('Entry Tab'!X497&lt;&gt;"","Waive",IF(TRIM('Entry Tab'!E497)="","Subscriber",IF(OR(TRIM('Entry Tab'!E497)="Wife",TRIM('Entry Tab'!E497)="Husband"),"Spouse","Child"))))</f>
        <v/>
      </c>
      <c r="X496" s="44" t="str">
        <f t="shared" si="80"/>
        <v/>
      </c>
      <c r="Y496" s="44" t="str">
        <f t="shared" si="81"/>
        <v/>
      </c>
      <c r="Z496" s="44" t="str">
        <f t="shared" si="82"/>
        <v/>
      </c>
      <c r="AB496" s="36" t="str">
        <f t="shared" si="87"/>
        <v/>
      </c>
      <c r="AC496" s="36" t="str">
        <f>IF('Entry Tab'!A497="","",IF(TRIM('Entry Tab'!E497)="","Subscriber",IF(OR(TRIM('Entry Tab'!E497)="Wife",TRIM('Entry Tab'!E497)="Husband"),"Spouse","Child")))</f>
        <v/>
      </c>
      <c r="AD496" s="44" t="str">
        <f>IF(B496="","",IF('Entry Tab'!AC497="",0,1))</f>
        <v/>
      </c>
      <c r="AE496" s="44" t="str">
        <f t="shared" si="83"/>
        <v/>
      </c>
      <c r="AF496" s="44" t="str">
        <f>IF(AE496="","",IF(AC496&lt;&gt;"Subscriber","",IF('Entry Tab'!AC497="","0",AE496)))</f>
        <v/>
      </c>
    </row>
    <row r="497" spans="1:32" x14ac:dyDescent="0.2">
      <c r="A497" s="36" t="str">
        <f t="shared" si="84"/>
        <v/>
      </c>
      <c r="B497" s="36" t="str">
        <f>IF('Entry Tab'!A498="","",IF(TRIM('Entry Tab'!E498)="","Subscriber",IF(OR(TRIM('Entry Tab'!E498)="Wife",TRIM('Entry Tab'!E498)="Husband"),"Spouse","Child")))</f>
        <v/>
      </c>
      <c r="C497" s="85" t="str">
        <f>IF(TRIM('Entry Tab'!A498)="","",TRIM('Entry Tab'!A498))</f>
        <v/>
      </c>
      <c r="D497" s="85" t="str">
        <f>IF(TRIM('Entry Tab'!A498)="","",TRIM('Entry Tab'!B498))</f>
        <v/>
      </c>
      <c r="E497" s="69" t="str">
        <f>IF(B497="Subscriber",'Entry Tab'!L498,"")</f>
        <v/>
      </c>
      <c r="F497" s="86" t="str">
        <f>IF('Entry Tab'!F498="","",'Entry Tab'!F498)</f>
        <v/>
      </c>
      <c r="G497" s="85" t="str">
        <f>IF(TRIM('Entry Tab'!G498)="","",TRIM('Entry Tab'!G498))</f>
        <v/>
      </c>
      <c r="H497" s="36" t="str">
        <f>IF(TRIM('Entry Tab'!A498)="","",IF(B497&lt;&gt;"Subscriber","",IF(AND(B497="Subscriber",OR(TRIM('Entry Tab'!AO498)&lt;&gt;"",TRIM('Entry Tab'!AN498)&lt;&gt;"",TRIM('Entry Tab'!AP498)&lt;&gt;"")),$AP$1,"0")))</f>
        <v/>
      </c>
      <c r="I497" s="71" t="str">
        <f>IF(TRIM('Entry Tab'!A498)="","","N")</f>
        <v/>
      </c>
      <c r="J497" s="42" t="str">
        <f>IF(B497&lt;&gt;"Subscriber","",IF('Entry Tab'!W498="",'QRS Subscriber Census Converter'!T497,IF('Entry Tab'!W498="Spousal Coverage",8,IF('Entry Tab'!W498="Medicare",11,IF('Entry Tab'!W498="Health coverage through another job",9,IF(OR('Entry Tab'!W498="Do not want",'Entry Tab'!W498="Other (provide reason here)"),12,10))))))</f>
        <v/>
      </c>
      <c r="K497" s="42" t="str">
        <f>IF(TRIM('Entry Tab'!A498)="","",IF(B497&lt;&gt;"Subscriber","",IF(AND(B497="Subscriber",dental="No"),13,IF(TRIM('Entry Tab'!X498)&lt;&gt;"",IF('Entry Tab'!X498="Spousal Coverage",8,13),IF(Z497="","",Z497)))))</f>
        <v/>
      </c>
      <c r="L497" s="36" t="str">
        <f t="shared" si="77"/>
        <v/>
      </c>
      <c r="M497" s="36" t="str">
        <f>IF(B497&lt;&gt;"Subscriber","",IF(disability="No",0,IF(AND(B497="Subscriber",'Entry Tab'!AE498&lt;&gt;""),1,0)))</f>
        <v/>
      </c>
      <c r="N497" s="37" t="str">
        <f>IF(B497&lt;&gt;"Subscriber","",IF(AND(B497="Subscriber",otherLoc="No"),workZip,'Entry Tab'!P498))</f>
        <v/>
      </c>
      <c r="P497" s="36" t="str">
        <f t="shared" si="85"/>
        <v/>
      </c>
      <c r="Q497" s="36" t="str">
        <f>IF('Entry Tab'!A498="","",IF(TRIM('Entry Tab'!E498)="","Subscriber",IF(OR(TRIM('Entry Tab'!E498)="Wife",TRIM('Entry Tab'!E498)="Husband"),"Spouse","Child")))</f>
        <v/>
      </c>
      <c r="R497" s="44" t="str">
        <f>IF(B497="","",IF('Entry Tab'!W498&lt;&gt;"",0,IF(Q497="Subscriber",1,IF(Q497="Spouse",1,0.01))))</f>
        <v/>
      </c>
      <c r="S497" s="44" t="str">
        <f t="shared" si="78"/>
        <v/>
      </c>
      <c r="T497" s="44" t="str">
        <f t="shared" si="79"/>
        <v/>
      </c>
      <c r="U497" s="113"/>
      <c r="V497" s="36" t="str">
        <f t="shared" si="86"/>
        <v/>
      </c>
      <c r="W497" s="36" t="str">
        <f>IF('Entry Tab'!A498="","",IF('Entry Tab'!X498&lt;&gt;"","Waive",IF(TRIM('Entry Tab'!E498)="","Subscriber",IF(OR(TRIM('Entry Tab'!E498)="Wife",TRIM('Entry Tab'!E498)="Husband"),"Spouse","Child"))))</f>
        <v/>
      </c>
      <c r="X497" s="44" t="str">
        <f t="shared" si="80"/>
        <v/>
      </c>
      <c r="Y497" s="44" t="str">
        <f t="shared" si="81"/>
        <v/>
      </c>
      <c r="Z497" s="44" t="str">
        <f t="shared" si="82"/>
        <v/>
      </c>
      <c r="AB497" s="36" t="str">
        <f t="shared" si="87"/>
        <v/>
      </c>
      <c r="AC497" s="36" t="str">
        <f>IF('Entry Tab'!A498="","",IF(TRIM('Entry Tab'!E498)="","Subscriber",IF(OR(TRIM('Entry Tab'!E498)="Wife",TRIM('Entry Tab'!E498)="Husband"),"Spouse","Child")))</f>
        <v/>
      </c>
      <c r="AD497" s="44" t="str">
        <f>IF(B497="","",IF('Entry Tab'!AC498="",0,1))</f>
        <v/>
      </c>
      <c r="AE497" s="44" t="str">
        <f t="shared" si="83"/>
        <v/>
      </c>
      <c r="AF497" s="44" t="str">
        <f>IF(AE497="","",IF(AC497&lt;&gt;"Subscriber","",IF('Entry Tab'!AC498="","0",AE497)))</f>
        <v/>
      </c>
    </row>
    <row r="498" spans="1:32" x14ac:dyDescent="0.2">
      <c r="A498" s="36" t="str">
        <f t="shared" si="84"/>
        <v/>
      </c>
      <c r="B498" s="36" t="str">
        <f>IF('Entry Tab'!A499="","",IF(TRIM('Entry Tab'!E499)="","Subscriber",IF(OR(TRIM('Entry Tab'!E499)="Wife",TRIM('Entry Tab'!E499)="Husband"),"Spouse","Child")))</f>
        <v/>
      </c>
      <c r="C498" s="85" t="str">
        <f>IF(TRIM('Entry Tab'!A499)="","",TRIM('Entry Tab'!A499))</f>
        <v/>
      </c>
      <c r="D498" s="85" t="str">
        <f>IF(TRIM('Entry Tab'!A499)="","",TRIM('Entry Tab'!B499))</f>
        <v/>
      </c>
      <c r="E498" s="69" t="str">
        <f>IF(B498="Subscriber",'Entry Tab'!L499,"")</f>
        <v/>
      </c>
      <c r="F498" s="86" t="str">
        <f>IF('Entry Tab'!F499="","",'Entry Tab'!F499)</f>
        <v/>
      </c>
      <c r="G498" s="85" t="str">
        <f>IF(TRIM('Entry Tab'!G499)="","",TRIM('Entry Tab'!G499))</f>
        <v/>
      </c>
      <c r="H498" s="36" t="str">
        <f>IF(TRIM('Entry Tab'!A499)="","",IF(B498&lt;&gt;"Subscriber","",IF(AND(B498="Subscriber",OR(TRIM('Entry Tab'!AO499)&lt;&gt;"",TRIM('Entry Tab'!AN499)&lt;&gt;"",TRIM('Entry Tab'!AP499)&lt;&gt;"")),$AP$1,"0")))</f>
        <v/>
      </c>
      <c r="I498" s="71" t="str">
        <f>IF(TRIM('Entry Tab'!A499)="","","N")</f>
        <v/>
      </c>
      <c r="J498" s="42" t="str">
        <f>IF(B498&lt;&gt;"Subscriber","",IF('Entry Tab'!W499="",'QRS Subscriber Census Converter'!T498,IF('Entry Tab'!W499="Spousal Coverage",8,IF('Entry Tab'!W499="Medicare",11,IF('Entry Tab'!W499="Health coverage through another job",9,IF(OR('Entry Tab'!W499="Do not want",'Entry Tab'!W499="Other (provide reason here)"),12,10))))))</f>
        <v/>
      </c>
      <c r="K498" s="42" t="str">
        <f>IF(TRIM('Entry Tab'!A499)="","",IF(B498&lt;&gt;"Subscriber","",IF(AND(B498="Subscriber",dental="No"),13,IF(TRIM('Entry Tab'!X499)&lt;&gt;"",IF('Entry Tab'!X499="Spousal Coverage",8,13),IF(Z498="","",Z498)))))</f>
        <v/>
      </c>
      <c r="L498" s="36" t="str">
        <f t="shared" si="77"/>
        <v/>
      </c>
      <c r="M498" s="36" t="str">
        <f>IF(B498&lt;&gt;"Subscriber","",IF(disability="No",0,IF(AND(B498="Subscriber",'Entry Tab'!AE499&lt;&gt;""),1,0)))</f>
        <v/>
      </c>
      <c r="N498" s="37" t="str">
        <f>IF(B498&lt;&gt;"Subscriber","",IF(AND(B498="Subscriber",otherLoc="No"),workZip,'Entry Tab'!P499))</f>
        <v/>
      </c>
      <c r="P498" s="36" t="str">
        <f t="shared" si="85"/>
        <v/>
      </c>
      <c r="Q498" s="36" t="str">
        <f>IF('Entry Tab'!A499="","",IF(TRIM('Entry Tab'!E499)="","Subscriber",IF(OR(TRIM('Entry Tab'!E499)="Wife",TRIM('Entry Tab'!E499)="Husband"),"Spouse","Child")))</f>
        <v/>
      </c>
      <c r="R498" s="44" t="str">
        <f>IF(B498="","",IF('Entry Tab'!W499&lt;&gt;"",0,IF(Q498="Subscriber",1,IF(Q498="Spouse",1,0.01))))</f>
        <v/>
      </c>
      <c r="S498" s="44" t="str">
        <f t="shared" si="78"/>
        <v/>
      </c>
      <c r="T498" s="44" t="str">
        <f t="shared" si="79"/>
        <v/>
      </c>
      <c r="U498" s="113"/>
      <c r="V498" s="36" t="str">
        <f t="shared" si="86"/>
        <v/>
      </c>
      <c r="W498" s="36" t="str">
        <f>IF('Entry Tab'!A499="","",IF('Entry Tab'!X499&lt;&gt;"","Waive",IF(TRIM('Entry Tab'!E499)="","Subscriber",IF(OR(TRIM('Entry Tab'!E499)="Wife",TRIM('Entry Tab'!E499)="Husband"),"Spouse","Child"))))</f>
        <v/>
      </c>
      <c r="X498" s="44" t="str">
        <f t="shared" si="80"/>
        <v/>
      </c>
      <c r="Y498" s="44" t="str">
        <f t="shared" si="81"/>
        <v/>
      </c>
      <c r="Z498" s="44" t="str">
        <f t="shared" si="82"/>
        <v/>
      </c>
      <c r="AB498" s="36" t="str">
        <f t="shared" si="87"/>
        <v/>
      </c>
      <c r="AC498" s="36" t="str">
        <f>IF('Entry Tab'!A499="","",IF(TRIM('Entry Tab'!E499)="","Subscriber",IF(OR(TRIM('Entry Tab'!E499)="Wife",TRIM('Entry Tab'!E499)="Husband"),"Spouse","Child")))</f>
        <v/>
      </c>
      <c r="AD498" s="44" t="str">
        <f>IF(B498="","",IF('Entry Tab'!AC499="",0,1))</f>
        <v/>
      </c>
      <c r="AE498" s="44" t="str">
        <f t="shared" si="83"/>
        <v/>
      </c>
      <c r="AF498" s="44" t="str">
        <f>IF(AE498="","",IF(AC498&lt;&gt;"Subscriber","",IF('Entry Tab'!AC499="","0",AE498)))</f>
        <v/>
      </c>
    </row>
    <row r="499" spans="1:32" x14ac:dyDescent="0.2">
      <c r="A499" s="36" t="str">
        <f t="shared" si="84"/>
        <v/>
      </c>
      <c r="B499" s="36" t="str">
        <f>IF('Entry Tab'!A500="","",IF(TRIM('Entry Tab'!E500)="","Subscriber",IF(OR(TRIM('Entry Tab'!E500)="Wife",TRIM('Entry Tab'!E500)="Husband"),"Spouse","Child")))</f>
        <v/>
      </c>
      <c r="C499" s="85" t="str">
        <f>IF(TRIM('Entry Tab'!A500)="","",TRIM('Entry Tab'!A500))</f>
        <v/>
      </c>
      <c r="D499" s="85" t="str">
        <f>IF(TRIM('Entry Tab'!A500)="","",TRIM('Entry Tab'!B500))</f>
        <v/>
      </c>
      <c r="E499" s="69" t="str">
        <f>IF(B499="Subscriber",'Entry Tab'!L500,"")</f>
        <v/>
      </c>
      <c r="F499" s="86" t="str">
        <f>IF('Entry Tab'!F500="","",'Entry Tab'!F500)</f>
        <v/>
      </c>
      <c r="G499" s="85" t="str">
        <f>IF(TRIM('Entry Tab'!G500)="","",TRIM('Entry Tab'!G500))</f>
        <v/>
      </c>
      <c r="H499" s="36" t="str">
        <f>IF(TRIM('Entry Tab'!A500)="","",IF(B499&lt;&gt;"Subscriber","",IF(AND(B499="Subscriber",OR(TRIM('Entry Tab'!AO500)&lt;&gt;"",TRIM('Entry Tab'!AN500)&lt;&gt;"",TRIM('Entry Tab'!AP500)&lt;&gt;"")),$AP$1,"0")))</f>
        <v/>
      </c>
      <c r="I499" s="71" t="str">
        <f>IF(TRIM('Entry Tab'!A500)="","","N")</f>
        <v/>
      </c>
      <c r="J499" s="42" t="str">
        <f>IF(B499&lt;&gt;"Subscriber","",IF('Entry Tab'!W500="",'QRS Subscriber Census Converter'!T499,IF('Entry Tab'!W500="Spousal Coverage",8,IF('Entry Tab'!W500="Medicare",11,IF('Entry Tab'!W500="Health coverage through another job",9,IF(OR('Entry Tab'!W500="Do not want",'Entry Tab'!W500="Other (provide reason here)"),12,10))))))</f>
        <v/>
      </c>
      <c r="K499" s="42" t="str">
        <f>IF(TRIM('Entry Tab'!A500)="","",IF(B499&lt;&gt;"Subscriber","",IF(AND(B499="Subscriber",dental="No"),13,IF(TRIM('Entry Tab'!X500)&lt;&gt;"",IF('Entry Tab'!X500="Spousal Coverage",8,13),IF(Z499="","",Z499)))))</f>
        <v/>
      </c>
      <c r="L499" s="36" t="str">
        <f t="shared" si="77"/>
        <v/>
      </c>
      <c r="M499" s="36" t="str">
        <f>IF(B499&lt;&gt;"Subscriber","",IF(disability="No",0,IF(AND(B499="Subscriber",'Entry Tab'!AE500&lt;&gt;""),1,0)))</f>
        <v/>
      </c>
      <c r="N499" s="37" t="str">
        <f>IF(B499&lt;&gt;"Subscriber","",IF(AND(B499="Subscriber",otherLoc="No"),workZip,'Entry Tab'!P500))</f>
        <v/>
      </c>
      <c r="P499" s="36" t="str">
        <f t="shared" si="85"/>
        <v/>
      </c>
      <c r="Q499" s="36" t="str">
        <f>IF('Entry Tab'!A500="","",IF(TRIM('Entry Tab'!E500)="","Subscriber",IF(OR(TRIM('Entry Tab'!E500)="Wife",TRIM('Entry Tab'!E500)="Husband"),"Spouse","Child")))</f>
        <v/>
      </c>
      <c r="R499" s="44" t="str">
        <f>IF(B499="","",IF('Entry Tab'!W500&lt;&gt;"",0,IF(Q499="Subscriber",1,IF(Q499="Spouse",1,0.01))))</f>
        <v/>
      </c>
      <c r="S499" s="44" t="str">
        <f t="shared" si="78"/>
        <v/>
      </c>
      <c r="T499" s="44" t="str">
        <f t="shared" si="79"/>
        <v/>
      </c>
      <c r="U499" s="113"/>
      <c r="V499" s="36" t="str">
        <f t="shared" si="86"/>
        <v/>
      </c>
      <c r="W499" s="36" t="str">
        <f>IF('Entry Tab'!A500="","",IF('Entry Tab'!X500&lt;&gt;"","Waive",IF(TRIM('Entry Tab'!E500)="","Subscriber",IF(OR(TRIM('Entry Tab'!E500)="Wife",TRIM('Entry Tab'!E500)="Husband"),"Spouse","Child"))))</f>
        <v/>
      </c>
      <c r="X499" s="44" t="str">
        <f t="shared" si="80"/>
        <v/>
      </c>
      <c r="Y499" s="44" t="str">
        <f t="shared" si="81"/>
        <v/>
      </c>
      <c r="Z499" s="44" t="str">
        <f t="shared" si="82"/>
        <v/>
      </c>
      <c r="AB499" s="36" t="str">
        <f t="shared" si="87"/>
        <v/>
      </c>
      <c r="AC499" s="36" t="str">
        <f>IF('Entry Tab'!A500="","",IF(TRIM('Entry Tab'!E500)="","Subscriber",IF(OR(TRIM('Entry Tab'!E500)="Wife",TRIM('Entry Tab'!E500)="Husband"),"Spouse","Child")))</f>
        <v/>
      </c>
      <c r="AD499" s="44" t="str">
        <f>IF(B499="","",IF('Entry Tab'!AC500="",0,1))</f>
        <v/>
      </c>
      <c r="AE499" s="44" t="str">
        <f t="shared" si="83"/>
        <v/>
      </c>
      <c r="AF499" s="44" t="str">
        <f>IF(AE499="","",IF(AC499&lt;&gt;"Subscriber","",IF('Entry Tab'!AC500="","0",AE499)))</f>
        <v/>
      </c>
    </row>
    <row r="500" spans="1:32" x14ac:dyDescent="0.2">
      <c r="A500" s="36" t="str">
        <f t="shared" si="84"/>
        <v/>
      </c>
      <c r="B500" s="36" t="str">
        <f>IF('Entry Tab'!A501="","",IF(TRIM('Entry Tab'!E501)="","Subscriber",IF(OR(TRIM('Entry Tab'!E501)="Wife",TRIM('Entry Tab'!E501)="Husband"),"Spouse","Child")))</f>
        <v/>
      </c>
      <c r="C500" s="85" t="str">
        <f>IF(TRIM('Entry Tab'!A501)="","",TRIM('Entry Tab'!A501))</f>
        <v/>
      </c>
      <c r="D500" s="85" t="str">
        <f>IF(TRIM('Entry Tab'!A501)="","",TRIM('Entry Tab'!B501))</f>
        <v/>
      </c>
      <c r="E500" s="69" t="str">
        <f>IF(B500="Subscriber",'Entry Tab'!L501,"")</f>
        <v/>
      </c>
      <c r="F500" s="86" t="str">
        <f>IF('Entry Tab'!F501="","",'Entry Tab'!F501)</f>
        <v/>
      </c>
      <c r="G500" s="85" t="str">
        <f>IF(TRIM('Entry Tab'!G501)="","",TRIM('Entry Tab'!G501))</f>
        <v/>
      </c>
      <c r="H500" s="36" t="str">
        <f>IF(TRIM('Entry Tab'!A501)="","",IF(B500&lt;&gt;"Subscriber","",IF(AND(B500="Subscriber",OR(TRIM('Entry Tab'!AO501)&lt;&gt;"",TRIM('Entry Tab'!AN501)&lt;&gt;"",TRIM('Entry Tab'!AP501)&lt;&gt;"")),$AP$1,"0")))</f>
        <v/>
      </c>
      <c r="I500" s="71" t="str">
        <f>IF(TRIM('Entry Tab'!A501)="","","N")</f>
        <v/>
      </c>
      <c r="J500" s="42" t="str">
        <f>IF(B500&lt;&gt;"Subscriber","",IF('Entry Tab'!W501="",'QRS Subscriber Census Converter'!T500,IF('Entry Tab'!W501="Spousal Coverage",8,IF('Entry Tab'!W501="Medicare",11,IF('Entry Tab'!W501="Health coverage through another job",9,IF(OR('Entry Tab'!W501="Do not want",'Entry Tab'!W501="Other (provide reason here)"),12,10))))))</f>
        <v/>
      </c>
      <c r="K500" s="42" t="str">
        <f>IF(TRIM('Entry Tab'!A501)="","",IF(B500&lt;&gt;"Subscriber","",IF(AND(B500="Subscriber",dental="No"),13,IF(TRIM('Entry Tab'!X501)&lt;&gt;"",IF('Entry Tab'!X501="Spousal Coverage",8,13),IF(Z500="","",Z500)))))</f>
        <v/>
      </c>
      <c r="L500" s="36" t="str">
        <f t="shared" si="77"/>
        <v/>
      </c>
      <c r="M500" s="36" t="str">
        <f>IF(B500&lt;&gt;"Subscriber","",IF(disability="No",0,IF(AND(B500="Subscriber",'Entry Tab'!AE501&lt;&gt;""),1,0)))</f>
        <v/>
      </c>
      <c r="N500" s="37" t="str">
        <f>IF(B500&lt;&gt;"Subscriber","",IF(AND(B500="Subscriber",otherLoc="No"),workZip,'Entry Tab'!P501))</f>
        <v/>
      </c>
      <c r="P500" s="36" t="str">
        <f t="shared" si="85"/>
        <v/>
      </c>
      <c r="Q500" s="36" t="str">
        <f>IF('Entry Tab'!A501="","",IF(TRIM('Entry Tab'!E501)="","Subscriber",IF(OR(TRIM('Entry Tab'!E501)="Wife",TRIM('Entry Tab'!E501)="Husband"),"Spouse","Child")))</f>
        <v/>
      </c>
      <c r="R500" s="44" t="str">
        <f>IF(B500="","",IF('Entry Tab'!W501&lt;&gt;"",0,IF(Q500="Subscriber",1,IF(Q500="Spouse",1,0.01))))</f>
        <v/>
      </c>
      <c r="S500" s="44" t="str">
        <f t="shared" si="78"/>
        <v/>
      </c>
      <c r="T500" s="44" t="str">
        <f t="shared" si="79"/>
        <v/>
      </c>
      <c r="U500" s="113"/>
      <c r="V500" s="36" t="str">
        <f t="shared" si="86"/>
        <v/>
      </c>
      <c r="W500" s="36" t="str">
        <f>IF('Entry Tab'!A501="","",IF('Entry Tab'!X501&lt;&gt;"","Waive",IF(TRIM('Entry Tab'!E501)="","Subscriber",IF(OR(TRIM('Entry Tab'!E501)="Wife",TRIM('Entry Tab'!E501)="Husband"),"Spouse","Child"))))</f>
        <v/>
      </c>
      <c r="X500" s="44" t="str">
        <f t="shared" si="80"/>
        <v/>
      </c>
      <c r="Y500" s="44" t="str">
        <f t="shared" si="81"/>
        <v/>
      </c>
      <c r="Z500" s="44" t="str">
        <f t="shared" si="82"/>
        <v/>
      </c>
      <c r="AB500" s="36" t="str">
        <f t="shared" si="87"/>
        <v/>
      </c>
      <c r="AC500" s="36" t="str">
        <f>IF('Entry Tab'!A501="","",IF(TRIM('Entry Tab'!E501)="","Subscriber",IF(OR(TRIM('Entry Tab'!E501)="Wife",TRIM('Entry Tab'!E501)="Husband"),"Spouse","Child")))</f>
        <v/>
      </c>
      <c r="AD500" s="44" t="str">
        <f>IF(B500="","",IF('Entry Tab'!AC501="",0,1))</f>
        <v/>
      </c>
      <c r="AE500" s="44" t="str">
        <f t="shared" si="83"/>
        <v/>
      </c>
      <c r="AF500" s="44" t="str">
        <f>IF(AE500="","",IF(AC500&lt;&gt;"Subscriber","",IF('Entry Tab'!AC501="","0",AE500)))</f>
        <v/>
      </c>
    </row>
    <row r="501" spans="1:32" x14ac:dyDescent="0.2">
      <c r="A501" s="36" t="str">
        <f t="shared" si="84"/>
        <v/>
      </c>
      <c r="B501" s="36" t="str">
        <f>IF('Entry Tab'!A502="","",IF(TRIM('Entry Tab'!E502)="","Subscriber",IF(OR(TRIM('Entry Tab'!E502)="Wife",TRIM('Entry Tab'!E502)="Husband"),"Spouse","Child")))</f>
        <v/>
      </c>
      <c r="C501" s="85" t="str">
        <f>IF(TRIM('Entry Tab'!A502)="","",TRIM('Entry Tab'!A502))</f>
        <v/>
      </c>
      <c r="D501" s="85" t="str">
        <f>IF(TRIM('Entry Tab'!A502)="","",TRIM('Entry Tab'!B502))</f>
        <v/>
      </c>
      <c r="E501" s="69" t="str">
        <f>IF(B501="Subscriber",'Entry Tab'!L502,"")</f>
        <v/>
      </c>
      <c r="F501" s="86" t="str">
        <f>IF('Entry Tab'!F502="","",'Entry Tab'!F502)</f>
        <v/>
      </c>
      <c r="G501" s="85" t="str">
        <f>IF(TRIM('Entry Tab'!G502)="","",TRIM('Entry Tab'!G502))</f>
        <v/>
      </c>
      <c r="H501" s="36" t="str">
        <f>IF(TRIM('Entry Tab'!A502)="","",IF(B501&lt;&gt;"Subscriber","",IF(AND(B501="Subscriber",OR(TRIM('Entry Tab'!AO502)&lt;&gt;"",TRIM('Entry Tab'!AN502)&lt;&gt;"",TRIM('Entry Tab'!AP502)&lt;&gt;"")),$AP$1,"0")))</f>
        <v/>
      </c>
      <c r="I501" s="71" t="str">
        <f>IF(TRIM('Entry Tab'!A502)="","","N")</f>
        <v/>
      </c>
      <c r="J501" s="42" t="str">
        <f>IF(B501&lt;&gt;"Subscriber","",IF('Entry Tab'!W502="",'QRS Subscriber Census Converter'!T501,IF('Entry Tab'!W502="Spousal Coverage",8,IF('Entry Tab'!W502="Medicare",11,IF('Entry Tab'!W502="Health coverage through another job",9,IF(OR('Entry Tab'!W502="Do not want",'Entry Tab'!W502="Other (provide reason here)"),12,10))))))</f>
        <v/>
      </c>
      <c r="K501" s="42" t="str">
        <f>IF(TRIM('Entry Tab'!A502)="","",IF(B501&lt;&gt;"Subscriber","",IF(AND(B501="Subscriber",dental="No"),13,IF(TRIM('Entry Tab'!X502)&lt;&gt;"",IF('Entry Tab'!X502="Spousal Coverage",8,13),IF(Z501="","",Z501)))))</f>
        <v/>
      </c>
      <c r="L501" s="36" t="str">
        <f t="shared" si="77"/>
        <v/>
      </c>
      <c r="M501" s="36" t="str">
        <f>IF(B501&lt;&gt;"Subscriber","",IF(disability="No",0,IF(AND(B501="Subscriber",'Entry Tab'!AE502&lt;&gt;""),1,0)))</f>
        <v/>
      </c>
      <c r="N501" s="37" t="str">
        <f>IF(B501&lt;&gt;"Subscriber","",IF(AND(B501="Subscriber",otherLoc="No"),workZip,'Entry Tab'!P502))</f>
        <v/>
      </c>
      <c r="P501" s="36" t="str">
        <f t="shared" si="85"/>
        <v/>
      </c>
      <c r="Q501" s="36" t="str">
        <f>IF('Entry Tab'!A502="","",IF(TRIM('Entry Tab'!E502)="","Subscriber",IF(OR(TRIM('Entry Tab'!E502)="Wife",TRIM('Entry Tab'!E502)="Husband"),"Spouse","Child")))</f>
        <v/>
      </c>
      <c r="R501" s="44" t="str">
        <f>IF(B501="","",IF('Entry Tab'!W502&lt;&gt;"",0,IF(Q501="Subscriber",1,IF(Q501="Spouse",1,0.01))))</f>
        <v/>
      </c>
      <c r="S501" s="44" t="str">
        <f t="shared" si="78"/>
        <v/>
      </c>
      <c r="T501" s="44" t="str">
        <f t="shared" si="79"/>
        <v/>
      </c>
      <c r="U501" s="113"/>
      <c r="V501" s="36" t="str">
        <f t="shared" si="86"/>
        <v/>
      </c>
      <c r="W501" s="36" t="str">
        <f>IF('Entry Tab'!A502="","",IF('Entry Tab'!X502&lt;&gt;"","Waive",IF(TRIM('Entry Tab'!E502)="","Subscriber",IF(OR(TRIM('Entry Tab'!E502)="Wife",TRIM('Entry Tab'!E502)="Husband"),"Spouse","Child"))))</f>
        <v/>
      </c>
      <c r="X501" s="44" t="str">
        <f t="shared" si="80"/>
        <v/>
      </c>
      <c r="Y501" s="44" t="str">
        <f t="shared" si="81"/>
        <v/>
      </c>
      <c r="Z501" s="44" t="str">
        <f t="shared" si="82"/>
        <v/>
      </c>
      <c r="AB501" s="36" t="str">
        <f t="shared" si="87"/>
        <v/>
      </c>
      <c r="AC501" s="36" t="str">
        <f>IF('Entry Tab'!A502="","",IF(TRIM('Entry Tab'!E502)="","Subscriber",IF(OR(TRIM('Entry Tab'!E502)="Wife",TRIM('Entry Tab'!E502)="Husband"),"Spouse","Child")))</f>
        <v/>
      </c>
      <c r="AD501" s="44" t="str">
        <f>IF(B501="","",IF('Entry Tab'!AC502="",0,1))</f>
        <v/>
      </c>
      <c r="AE501" s="44" t="str">
        <f t="shared" si="83"/>
        <v/>
      </c>
      <c r="AF501" s="44" t="str">
        <f>IF(AE501="","",IF(AC501&lt;&gt;"Subscriber","",IF('Entry Tab'!AC502="","0",AE501)))</f>
        <v/>
      </c>
    </row>
    <row r="502" spans="1:32" x14ac:dyDescent="0.2">
      <c r="A502" s="36" t="str">
        <f t="shared" si="84"/>
        <v/>
      </c>
      <c r="B502" s="36" t="str">
        <f>IF('Entry Tab'!A503="","",IF(TRIM('Entry Tab'!E503)="","Subscriber",IF(OR(TRIM('Entry Tab'!E503)="Wife",TRIM('Entry Tab'!E503)="Husband"),"Spouse","Child")))</f>
        <v/>
      </c>
      <c r="C502" s="85" t="str">
        <f>IF(TRIM('Entry Tab'!A503)="","",TRIM('Entry Tab'!A503))</f>
        <v/>
      </c>
      <c r="D502" s="85" t="str">
        <f>IF(TRIM('Entry Tab'!A503)="","",TRIM('Entry Tab'!B503))</f>
        <v/>
      </c>
      <c r="E502" s="69" t="str">
        <f>IF(B502="Subscriber",'Entry Tab'!L503,"")</f>
        <v/>
      </c>
      <c r="F502" s="86" t="str">
        <f>IF('Entry Tab'!F503="","",'Entry Tab'!F503)</f>
        <v/>
      </c>
      <c r="G502" s="85" t="str">
        <f>IF(TRIM('Entry Tab'!G503)="","",TRIM('Entry Tab'!G503))</f>
        <v/>
      </c>
      <c r="H502" s="36" t="str">
        <f>IF(TRIM('Entry Tab'!A503)="","",IF(B502&lt;&gt;"Subscriber","",IF(AND(B502="Subscriber",OR(TRIM('Entry Tab'!AO503)&lt;&gt;"",TRIM('Entry Tab'!AN503)&lt;&gt;"",TRIM('Entry Tab'!AP503)&lt;&gt;"")),$AP$1,"0")))</f>
        <v/>
      </c>
      <c r="I502" s="71" t="str">
        <f>IF(TRIM('Entry Tab'!A503)="","","N")</f>
        <v/>
      </c>
      <c r="J502" s="42" t="str">
        <f>IF(B502&lt;&gt;"Subscriber","",IF('Entry Tab'!W503="",'QRS Subscriber Census Converter'!T502,IF('Entry Tab'!W503="Spousal Coverage",8,IF('Entry Tab'!W503="Medicare",11,IF('Entry Tab'!W503="Health coverage through another job",9,IF(OR('Entry Tab'!W503="Do not want",'Entry Tab'!W503="Other (provide reason here)"),12,10))))))</f>
        <v/>
      </c>
      <c r="K502" s="42" t="str">
        <f>IF(TRIM('Entry Tab'!A503)="","",IF(B502&lt;&gt;"Subscriber","",IF(AND(B502="Subscriber",dental="No"),13,IF(TRIM('Entry Tab'!X503)&lt;&gt;"",IF('Entry Tab'!X503="Spousal Coverage",8,13),IF(Z502="","",Z502)))))</f>
        <v/>
      </c>
      <c r="L502" s="36" t="str">
        <f t="shared" si="77"/>
        <v/>
      </c>
      <c r="M502" s="36" t="str">
        <f>IF(B502&lt;&gt;"Subscriber","",IF(disability="No",0,IF(AND(B502="Subscriber",'Entry Tab'!AE503&lt;&gt;""),1,0)))</f>
        <v/>
      </c>
      <c r="N502" s="37" t="str">
        <f>IF(B502&lt;&gt;"Subscriber","",IF(AND(B502="Subscriber",otherLoc="No"),workZip,'Entry Tab'!P503))</f>
        <v/>
      </c>
      <c r="P502" s="36" t="str">
        <f t="shared" si="85"/>
        <v/>
      </c>
      <c r="Q502" s="36" t="str">
        <f>IF('Entry Tab'!A503="","",IF(TRIM('Entry Tab'!E503)="","Subscriber",IF(OR(TRIM('Entry Tab'!E503)="Wife",TRIM('Entry Tab'!E503)="Husband"),"Spouse","Child")))</f>
        <v/>
      </c>
      <c r="R502" s="44" t="str">
        <f>IF(B502="","",IF('Entry Tab'!W503&lt;&gt;"",0,IF(Q502="Subscriber",1,IF(Q502="Spouse",1,0.01))))</f>
        <v/>
      </c>
      <c r="S502" s="44" t="str">
        <f t="shared" si="78"/>
        <v/>
      </c>
      <c r="T502" s="44" t="str">
        <f t="shared" si="79"/>
        <v/>
      </c>
      <c r="U502" s="113"/>
      <c r="V502" s="36" t="str">
        <f t="shared" si="86"/>
        <v/>
      </c>
      <c r="W502" s="36" t="str">
        <f>IF('Entry Tab'!A503="","",IF('Entry Tab'!X503&lt;&gt;"","Waive",IF(TRIM('Entry Tab'!E503)="","Subscriber",IF(OR(TRIM('Entry Tab'!E503)="Wife",TRIM('Entry Tab'!E503)="Husband"),"Spouse","Child"))))</f>
        <v/>
      </c>
      <c r="X502" s="44" t="str">
        <f t="shared" si="80"/>
        <v/>
      </c>
      <c r="Y502" s="44" t="str">
        <f t="shared" si="81"/>
        <v/>
      </c>
      <c r="Z502" s="44" t="str">
        <f t="shared" si="82"/>
        <v/>
      </c>
      <c r="AB502" s="36" t="str">
        <f t="shared" si="87"/>
        <v/>
      </c>
      <c r="AC502" s="36" t="str">
        <f>IF('Entry Tab'!A503="","",IF(TRIM('Entry Tab'!E503)="","Subscriber",IF(OR(TRIM('Entry Tab'!E503)="Wife",TRIM('Entry Tab'!E503)="Husband"),"Spouse","Child")))</f>
        <v/>
      </c>
      <c r="AD502" s="44" t="str">
        <f>IF(B502="","",IF('Entry Tab'!AC503="",0,1))</f>
        <v/>
      </c>
      <c r="AE502" s="44" t="str">
        <f t="shared" si="83"/>
        <v/>
      </c>
      <c r="AF502" s="44" t="str">
        <f>IF(AE502="","",IF(AC502&lt;&gt;"Subscriber","",IF('Entry Tab'!AC503="","0",AE502)))</f>
        <v/>
      </c>
    </row>
  </sheetData>
  <sortState xmlns:xlrd2="http://schemas.microsoft.com/office/spreadsheetml/2017/richdata2" ref="A3:N502">
    <sortCondition descending="1" ref="B3:B502"/>
  </sortState>
  <mergeCells count="3">
    <mergeCell ref="V1:Z1"/>
    <mergeCell ref="P1:T1"/>
    <mergeCell ref="AB1:AF1"/>
  </mergeCells>
  <dataValidations count="7">
    <dataValidation type="list" allowBlank="1" showInputMessage="1" promptTitle="STD Tier Options" prompt="0   Waive_x000a_1   EE Only" sqref="M3:M502" xr:uid="{00000000-0002-0000-0200-000000000000}">
      <formula1>$AH$30:$AH$31</formula1>
    </dataValidation>
    <dataValidation type="list" allowBlank="1" showInputMessage="1" promptTitle="Life Tier Options" prompt="0  Waive_x000a_1  EE Only_x000a_7  EE &amp; Dep" sqref="L3:L502" xr:uid="{00000000-0002-0000-0200-000001000000}">
      <formula1>$AH$24:$AH$26</formula1>
    </dataValidation>
    <dataValidation type="list" allowBlank="1" showInputMessage="1" promptTitle="Dental Tier Options" prompt="1      EE Only_x000a_2      EE &amp; Spouse_x000a_3      EE &amp; Child(ren)_x000a_4      Family_x000a_8      Spousal Waiver_x000a_13    Decline Coverage" sqref="K3:K502" xr:uid="{00000000-0002-0000-0200-000002000000}">
      <formula1>$AI$15:$AI$20</formula1>
    </dataValidation>
    <dataValidation type="list" allowBlank="1" showInputMessage="1" promptTitle="Tobacco Status Options" prompt="1   UNK_x000a_2   Y_x000a_3   N" sqref="I3:I502" xr:uid="{00000000-0002-0000-0200-000003000000}">
      <formula1>$AH$42:$AH$44</formula1>
    </dataValidation>
    <dataValidation allowBlank="1" promptTitle="Member Class Options" prompt="0   Subscriber_x000a_1   Spouse_x000a_2   Child" sqref="Q3:Q502 W3:W502 AC3:AC502 B3:B502" xr:uid="{00000000-0002-0000-0200-000004000000}"/>
    <dataValidation type="list" allowBlank="1" showInputMessage="1" promptTitle="Medical Tier Options" prompt="1      EE Only_x000a_2      EE &amp; Spouse_x000a_3      EE &amp; Child(ren)_x000a_4      Family_x000a_8      Spousal Waiver_x000a_9      Coverage with other ER_x000a_10    Other Coverage_x000a_11    Medicare Coverage_x000a_12    Other Waiver" sqref="J3:J502" xr:uid="{00000000-0002-0000-0200-000005000000}">
      <formula1>$AH$4:$AH$12</formula1>
    </dataValidation>
    <dataValidation type="list" errorStyle="information" allowBlank="1" showInputMessage="1" error="Please make sure the information entered is accurate" promptTitle="Employment Status Options" prompt="0   Active_x000a_1   COBRA_x000a_2   CalCOBRA_x000a_4   Mini-COBRA" sqref="H3:H502" xr:uid="{00000000-0002-0000-0200-000006000000}">
      <formula1>$AH$35:$AH$38</formula1>
    </dataValidation>
  </dataValidations>
  <pageMargins left="0.75" right="0.75" top="1" bottom="1" header="0.5" footer="0.5"/>
  <pageSetup scale="4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Sort_2">
                <anchor moveWithCells="1" sizeWithCells="1">
                  <from>
                    <xdr:col>5</xdr:col>
                    <xdr:colOff>390525</xdr:colOff>
                    <xdr:row>0</xdr:row>
                    <xdr:rowOff>171450</xdr:rowOff>
                  </from>
                  <to>
                    <xdr:col>7</xdr:col>
                    <xdr:colOff>695325</xdr:colOff>
                    <xdr:row>0</xdr:row>
                    <xdr:rowOff>714375</xdr:rowOff>
                  </to>
                </anchor>
              </controlPr>
            </control>
          </mc:Choice>
        </mc:AlternateContent>
        <mc:AlternateContent xmlns:mc="http://schemas.openxmlformats.org/markup-compatibility/2006">
          <mc:Choice Requires="x14">
            <control shapeId="4100" r:id="rId5" name="Button 4">
              <controlPr defaultSize="0" print="0" autoFill="0" autoPict="0" macro="[0]!Macro_QRSSubConvTab_checkFormulas">
                <anchor moveWithCells="1" sizeWithCells="1">
                  <from>
                    <xdr:col>2</xdr:col>
                    <xdr:colOff>361950</xdr:colOff>
                    <xdr:row>0</xdr:row>
                    <xdr:rowOff>142875</xdr:rowOff>
                  </from>
                  <to>
                    <xdr:col>4</xdr:col>
                    <xdr:colOff>600075</xdr:colOff>
                    <xdr:row>0</xdr:row>
                    <xdr:rowOff>600075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P502"/>
  <sheetViews>
    <sheetView showGridLines="0" zoomScaleNormal="100" workbookViewId="0"/>
  </sheetViews>
  <sheetFormatPr defaultRowHeight="12.75" x14ac:dyDescent="0.2"/>
  <cols>
    <col min="1" max="1" width="10" style="72" bestFit="1" customWidth="1"/>
    <col min="2" max="2" width="9.85546875" style="72" bestFit="1" customWidth="1"/>
    <col min="3" max="3" width="10.5703125" style="72" bestFit="1" customWidth="1"/>
    <col min="4" max="4" width="10.7109375" style="72" bestFit="1" customWidth="1"/>
    <col min="5" max="5" width="9.5703125" style="73" bestFit="1" customWidth="1"/>
    <col min="6" max="6" width="17.85546875" style="74" bestFit="1" customWidth="1"/>
    <col min="7" max="7" width="7.7109375" style="72" bestFit="1" customWidth="1"/>
    <col min="8" max="8" width="12.28515625" style="72" bestFit="1" customWidth="1"/>
    <col min="9" max="9" width="8.7109375" style="72" bestFit="1" customWidth="1"/>
    <col min="10" max="10" width="12.28515625" style="20" bestFit="1" customWidth="1"/>
    <col min="11" max="11" width="11" style="20" bestFit="1" customWidth="1"/>
    <col min="12" max="12" width="15.5703125" style="31" bestFit="1" customWidth="1"/>
    <col min="13" max="13" width="8.85546875" style="31" bestFit="1" customWidth="1"/>
    <col min="14" max="14" width="14" style="38" bestFit="1" customWidth="1"/>
    <col min="15" max="15" width="9.140625" style="31"/>
    <col min="16" max="16" width="11.85546875" style="31" customWidth="1"/>
    <col min="17" max="17" width="12.42578125" style="31" customWidth="1"/>
    <col min="18" max="18" width="20.5703125" style="31" customWidth="1"/>
    <col min="19" max="19" width="16" style="31" customWidth="1"/>
    <col min="20" max="21" width="9.140625" style="31" customWidth="1"/>
    <col min="22" max="22" width="10.28515625" style="31" customWidth="1"/>
    <col min="23" max="23" width="13.28515625" style="31" customWidth="1"/>
    <col min="24" max="24" width="14.7109375" style="31" customWidth="1"/>
    <col min="25" max="25" width="15.42578125" style="31" customWidth="1"/>
    <col min="26" max="27" width="9.140625" style="31" customWidth="1"/>
    <col min="28" max="28" width="10.28515625" style="31" customWidth="1"/>
    <col min="29" max="29" width="13.28515625" style="31" customWidth="1"/>
    <col min="30" max="30" width="14" style="31" customWidth="1"/>
    <col min="31" max="31" width="14.42578125" style="31" customWidth="1"/>
    <col min="32" max="32" width="11.140625" style="31" customWidth="1"/>
    <col min="33" max="33" width="9.140625" style="31"/>
    <col min="34" max="34" width="16.42578125" style="55" bestFit="1" customWidth="1"/>
    <col min="35" max="35" width="15.42578125" style="31" bestFit="1" customWidth="1"/>
    <col min="36" max="268" width="9.140625" style="31"/>
    <col min="269" max="269" width="11.7109375" style="31" customWidth="1"/>
    <col min="270" max="270" width="10.85546875" style="31" bestFit="1" customWidth="1"/>
    <col min="271" max="272" width="12.7109375" style="31" bestFit="1" customWidth="1"/>
    <col min="273" max="273" width="11.7109375" style="31" bestFit="1" customWidth="1"/>
    <col min="274" max="274" width="21.28515625" style="31" bestFit="1" customWidth="1"/>
    <col min="275" max="275" width="9.42578125" style="31" bestFit="1" customWidth="1"/>
    <col min="276" max="276" width="14.5703125" style="31" bestFit="1" customWidth="1"/>
    <col min="277" max="277" width="12.140625" style="31" customWidth="1"/>
    <col min="278" max="278" width="15.28515625" style="31" customWidth="1"/>
    <col min="279" max="279" width="12.28515625" style="31" bestFit="1" customWidth="1"/>
    <col min="280" max="280" width="15.5703125" style="31" bestFit="1" customWidth="1"/>
    <col min="281" max="281" width="12.28515625" style="31" bestFit="1" customWidth="1"/>
    <col min="282" max="282" width="16.5703125" style="31" customWidth="1"/>
    <col min="283" max="283" width="9.140625" style="31"/>
    <col min="284" max="284" width="23" style="31" customWidth="1"/>
    <col min="285" max="285" width="35.28515625" style="31" customWidth="1"/>
    <col min="286" max="524" width="9.140625" style="31"/>
    <col min="525" max="525" width="11.7109375" style="31" customWidth="1"/>
    <col min="526" max="526" width="10.85546875" style="31" bestFit="1" customWidth="1"/>
    <col min="527" max="528" width="12.7109375" style="31" bestFit="1" customWidth="1"/>
    <col min="529" max="529" width="11.7109375" style="31" bestFit="1" customWidth="1"/>
    <col min="530" max="530" width="21.28515625" style="31" bestFit="1" customWidth="1"/>
    <col min="531" max="531" width="9.42578125" style="31" bestFit="1" customWidth="1"/>
    <col min="532" max="532" width="14.5703125" style="31" bestFit="1" customWidth="1"/>
    <col min="533" max="533" width="12.140625" style="31" customWidth="1"/>
    <col min="534" max="534" width="15.28515625" style="31" customWidth="1"/>
    <col min="535" max="535" width="12.28515625" style="31" bestFit="1" customWidth="1"/>
    <col min="536" max="536" width="15.5703125" style="31" bestFit="1" customWidth="1"/>
    <col min="537" max="537" width="12.28515625" style="31" bestFit="1" customWidth="1"/>
    <col min="538" max="538" width="16.5703125" style="31" customWidth="1"/>
    <col min="539" max="539" width="9.140625" style="31"/>
    <col min="540" max="540" width="23" style="31" customWidth="1"/>
    <col min="541" max="541" width="35.28515625" style="31" customWidth="1"/>
    <col min="542" max="780" width="9.140625" style="31"/>
    <col min="781" max="781" width="11.7109375" style="31" customWidth="1"/>
    <col min="782" max="782" width="10.85546875" style="31" bestFit="1" customWidth="1"/>
    <col min="783" max="784" width="12.7109375" style="31" bestFit="1" customWidth="1"/>
    <col min="785" max="785" width="11.7109375" style="31" bestFit="1" customWidth="1"/>
    <col min="786" max="786" width="21.28515625" style="31" bestFit="1" customWidth="1"/>
    <col min="787" max="787" width="9.42578125" style="31" bestFit="1" customWidth="1"/>
    <col min="788" max="788" width="14.5703125" style="31" bestFit="1" customWidth="1"/>
    <col min="789" max="789" width="12.140625" style="31" customWidth="1"/>
    <col min="790" max="790" width="15.28515625" style="31" customWidth="1"/>
    <col min="791" max="791" width="12.28515625" style="31" bestFit="1" customWidth="1"/>
    <col min="792" max="792" width="15.5703125" style="31" bestFit="1" customWidth="1"/>
    <col min="793" max="793" width="12.28515625" style="31" bestFit="1" customWidth="1"/>
    <col min="794" max="794" width="16.5703125" style="31" customWidth="1"/>
    <col min="795" max="795" width="9.140625" style="31"/>
    <col min="796" max="796" width="23" style="31" customWidth="1"/>
    <col min="797" max="797" width="35.28515625" style="31" customWidth="1"/>
    <col min="798" max="1036" width="9.140625" style="31"/>
    <col min="1037" max="1037" width="11.7109375" style="31" customWidth="1"/>
    <col min="1038" max="1038" width="10.85546875" style="31" bestFit="1" customWidth="1"/>
    <col min="1039" max="1040" width="12.7109375" style="31" bestFit="1" customWidth="1"/>
    <col min="1041" max="1041" width="11.7109375" style="31" bestFit="1" customWidth="1"/>
    <col min="1042" max="1042" width="21.28515625" style="31" bestFit="1" customWidth="1"/>
    <col min="1043" max="1043" width="9.42578125" style="31" bestFit="1" customWidth="1"/>
    <col min="1044" max="1044" width="14.5703125" style="31" bestFit="1" customWidth="1"/>
    <col min="1045" max="1045" width="12.140625" style="31" customWidth="1"/>
    <col min="1046" max="1046" width="15.28515625" style="31" customWidth="1"/>
    <col min="1047" max="1047" width="12.28515625" style="31" bestFit="1" customWidth="1"/>
    <col min="1048" max="1048" width="15.5703125" style="31" bestFit="1" customWidth="1"/>
    <col min="1049" max="1049" width="12.28515625" style="31" bestFit="1" customWidth="1"/>
    <col min="1050" max="1050" width="16.5703125" style="31" customWidth="1"/>
    <col min="1051" max="1051" width="9.140625" style="31"/>
    <col min="1052" max="1052" width="23" style="31" customWidth="1"/>
    <col min="1053" max="1053" width="35.28515625" style="31" customWidth="1"/>
    <col min="1054" max="1292" width="9.140625" style="31"/>
    <col min="1293" max="1293" width="11.7109375" style="31" customWidth="1"/>
    <col min="1294" max="1294" width="10.85546875" style="31" bestFit="1" customWidth="1"/>
    <col min="1295" max="1296" width="12.7109375" style="31" bestFit="1" customWidth="1"/>
    <col min="1297" max="1297" width="11.7109375" style="31" bestFit="1" customWidth="1"/>
    <col min="1298" max="1298" width="21.28515625" style="31" bestFit="1" customWidth="1"/>
    <col min="1299" max="1299" width="9.42578125" style="31" bestFit="1" customWidth="1"/>
    <col min="1300" max="1300" width="14.5703125" style="31" bestFit="1" customWidth="1"/>
    <col min="1301" max="1301" width="12.140625" style="31" customWidth="1"/>
    <col min="1302" max="1302" width="15.28515625" style="31" customWidth="1"/>
    <col min="1303" max="1303" width="12.28515625" style="31" bestFit="1" customWidth="1"/>
    <col min="1304" max="1304" width="15.5703125" style="31" bestFit="1" customWidth="1"/>
    <col min="1305" max="1305" width="12.28515625" style="31" bestFit="1" customWidth="1"/>
    <col min="1306" max="1306" width="16.5703125" style="31" customWidth="1"/>
    <col min="1307" max="1307" width="9.140625" style="31"/>
    <col min="1308" max="1308" width="23" style="31" customWidth="1"/>
    <col min="1309" max="1309" width="35.28515625" style="31" customWidth="1"/>
    <col min="1310" max="1548" width="9.140625" style="31"/>
    <col min="1549" max="1549" width="11.7109375" style="31" customWidth="1"/>
    <col min="1550" max="1550" width="10.85546875" style="31" bestFit="1" customWidth="1"/>
    <col min="1551" max="1552" width="12.7109375" style="31" bestFit="1" customWidth="1"/>
    <col min="1553" max="1553" width="11.7109375" style="31" bestFit="1" customWidth="1"/>
    <col min="1554" max="1554" width="21.28515625" style="31" bestFit="1" customWidth="1"/>
    <col min="1555" max="1555" width="9.42578125" style="31" bestFit="1" customWidth="1"/>
    <col min="1556" max="1556" width="14.5703125" style="31" bestFit="1" customWidth="1"/>
    <col min="1557" max="1557" width="12.140625" style="31" customWidth="1"/>
    <col min="1558" max="1558" width="15.28515625" style="31" customWidth="1"/>
    <col min="1559" max="1559" width="12.28515625" style="31" bestFit="1" customWidth="1"/>
    <col min="1560" max="1560" width="15.5703125" style="31" bestFit="1" customWidth="1"/>
    <col min="1561" max="1561" width="12.28515625" style="31" bestFit="1" customWidth="1"/>
    <col min="1562" max="1562" width="16.5703125" style="31" customWidth="1"/>
    <col min="1563" max="1563" width="9.140625" style="31"/>
    <col min="1564" max="1564" width="23" style="31" customWidth="1"/>
    <col min="1565" max="1565" width="35.28515625" style="31" customWidth="1"/>
    <col min="1566" max="1804" width="9.140625" style="31"/>
    <col min="1805" max="1805" width="11.7109375" style="31" customWidth="1"/>
    <col min="1806" max="1806" width="10.85546875" style="31" bestFit="1" customWidth="1"/>
    <col min="1807" max="1808" width="12.7109375" style="31" bestFit="1" customWidth="1"/>
    <col min="1809" max="1809" width="11.7109375" style="31" bestFit="1" customWidth="1"/>
    <col min="1810" max="1810" width="21.28515625" style="31" bestFit="1" customWidth="1"/>
    <col min="1811" max="1811" width="9.42578125" style="31" bestFit="1" customWidth="1"/>
    <col min="1812" max="1812" width="14.5703125" style="31" bestFit="1" customWidth="1"/>
    <col min="1813" max="1813" width="12.140625" style="31" customWidth="1"/>
    <col min="1814" max="1814" width="15.28515625" style="31" customWidth="1"/>
    <col min="1815" max="1815" width="12.28515625" style="31" bestFit="1" customWidth="1"/>
    <col min="1816" max="1816" width="15.5703125" style="31" bestFit="1" customWidth="1"/>
    <col min="1817" max="1817" width="12.28515625" style="31" bestFit="1" customWidth="1"/>
    <col min="1818" max="1818" width="16.5703125" style="31" customWidth="1"/>
    <col min="1819" max="1819" width="9.140625" style="31"/>
    <col min="1820" max="1820" width="23" style="31" customWidth="1"/>
    <col min="1821" max="1821" width="35.28515625" style="31" customWidth="1"/>
    <col min="1822" max="2060" width="9.140625" style="31"/>
    <col min="2061" max="2061" width="11.7109375" style="31" customWidth="1"/>
    <col min="2062" max="2062" width="10.85546875" style="31" bestFit="1" customWidth="1"/>
    <col min="2063" max="2064" width="12.7109375" style="31" bestFit="1" customWidth="1"/>
    <col min="2065" max="2065" width="11.7109375" style="31" bestFit="1" customWidth="1"/>
    <col min="2066" max="2066" width="21.28515625" style="31" bestFit="1" customWidth="1"/>
    <col min="2067" max="2067" width="9.42578125" style="31" bestFit="1" customWidth="1"/>
    <col min="2068" max="2068" width="14.5703125" style="31" bestFit="1" customWidth="1"/>
    <col min="2069" max="2069" width="12.140625" style="31" customWidth="1"/>
    <col min="2070" max="2070" width="15.28515625" style="31" customWidth="1"/>
    <col min="2071" max="2071" width="12.28515625" style="31" bestFit="1" customWidth="1"/>
    <col min="2072" max="2072" width="15.5703125" style="31" bestFit="1" customWidth="1"/>
    <col min="2073" max="2073" width="12.28515625" style="31" bestFit="1" customWidth="1"/>
    <col min="2074" max="2074" width="16.5703125" style="31" customWidth="1"/>
    <col min="2075" max="2075" width="9.140625" style="31"/>
    <col min="2076" max="2076" width="23" style="31" customWidth="1"/>
    <col min="2077" max="2077" width="35.28515625" style="31" customWidth="1"/>
    <col min="2078" max="2316" width="9.140625" style="31"/>
    <col min="2317" max="2317" width="11.7109375" style="31" customWidth="1"/>
    <col min="2318" max="2318" width="10.85546875" style="31" bestFit="1" customWidth="1"/>
    <col min="2319" max="2320" width="12.7109375" style="31" bestFit="1" customWidth="1"/>
    <col min="2321" max="2321" width="11.7109375" style="31" bestFit="1" customWidth="1"/>
    <col min="2322" max="2322" width="21.28515625" style="31" bestFit="1" customWidth="1"/>
    <col min="2323" max="2323" width="9.42578125" style="31" bestFit="1" customWidth="1"/>
    <col min="2324" max="2324" width="14.5703125" style="31" bestFit="1" customWidth="1"/>
    <col min="2325" max="2325" width="12.140625" style="31" customWidth="1"/>
    <col min="2326" max="2326" width="15.28515625" style="31" customWidth="1"/>
    <col min="2327" max="2327" width="12.28515625" style="31" bestFit="1" customWidth="1"/>
    <col min="2328" max="2328" width="15.5703125" style="31" bestFit="1" customWidth="1"/>
    <col min="2329" max="2329" width="12.28515625" style="31" bestFit="1" customWidth="1"/>
    <col min="2330" max="2330" width="16.5703125" style="31" customWidth="1"/>
    <col min="2331" max="2331" width="9.140625" style="31"/>
    <col min="2332" max="2332" width="23" style="31" customWidth="1"/>
    <col min="2333" max="2333" width="35.28515625" style="31" customWidth="1"/>
    <col min="2334" max="2572" width="9.140625" style="31"/>
    <col min="2573" max="2573" width="11.7109375" style="31" customWidth="1"/>
    <col min="2574" max="2574" width="10.85546875" style="31" bestFit="1" customWidth="1"/>
    <col min="2575" max="2576" width="12.7109375" style="31" bestFit="1" customWidth="1"/>
    <col min="2577" max="2577" width="11.7109375" style="31" bestFit="1" customWidth="1"/>
    <col min="2578" max="2578" width="21.28515625" style="31" bestFit="1" customWidth="1"/>
    <col min="2579" max="2579" width="9.42578125" style="31" bestFit="1" customWidth="1"/>
    <col min="2580" max="2580" width="14.5703125" style="31" bestFit="1" customWidth="1"/>
    <col min="2581" max="2581" width="12.140625" style="31" customWidth="1"/>
    <col min="2582" max="2582" width="15.28515625" style="31" customWidth="1"/>
    <col min="2583" max="2583" width="12.28515625" style="31" bestFit="1" customWidth="1"/>
    <col min="2584" max="2584" width="15.5703125" style="31" bestFit="1" customWidth="1"/>
    <col min="2585" max="2585" width="12.28515625" style="31" bestFit="1" customWidth="1"/>
    <col min="2586" max="2586" width="16.5703125" style="31" customWidth="1"/>
    <col min="2587" max="2587" width="9.140625" style="31"/>
    <col min="2588" max="2588" width="23" style="31" customWidth="1"/>
    <col min="2589" max="2589" width="35.28515625" style="31" customWidth="1"/>
    <col min="2590" max="2828" width="9.140625" style="31"/>
    <col min="2829" max="2829" width="11.7109375" style="31" customWidth="1"/>
    <col min="2830" max="2830" width="10.85546875" style="31" bestFit="1" customWidth="1"/>
    <col min="2831" max="2832" width="12.7109375" style="31" bestFit="1" customWidth="1"/>
    <col min="2833" max="2833" width="11.7109375" style="31" bestFit="1" customWidth="1"/>
    <col min="2834" max="2834" width="21.28515625" style="31" bestFit="1" customWidth="1"/>
    <col min="2835" max="2835" width="9.42578125" style="31" bestFit="1" customWidth="1"/>
    <col min="2836" max="2836" width="14.5703125" style="31" bestFit="1" customWidth="1"/>
    <col min="2837" max="2837" width="12.140625" style="31" customWidth="1"/>
    <col min="2838" max="2838" width="15.28515625" style="31" customWidth="1"/>
    <col min="2839" max="2839" width="12.28515625" style="31" bestFit="1" customWidth="1"/>
    <col min="2840" max="2840" width="15.5703125" style="31" bestFit="1" customWidth="1"/>
    <col min="2841" max="2841" width="12.28515625" style="31" bestFit="1" customWidth="1"/>
    <col min="2842" max="2842" width="16.5703125" style="31" customWidth="1"/>
    <col min="2843" max="2843" width="9.140625" style="31"/>
    <col min="2844" max="2844" width="23" style="31" customWidth="1"/>
    <col min="2845" max="2845" width="35.28515625" style="31" customWidth="1"/>
    <col min="2846" max="3084" width="9.140625" style="31"/>
    <col min="3085" max="3085" width="11.7109375" style="31" customWidth="1"/>
    <col min="3086" max="3086" width="10.85546875" style="31" bestFit="1" customWidth="1"/>
    <col min="3087" max="3088" width="12.7109375" style="31" bestFit="1" customWidth="1"/>
    <col min="3089" max="3089" width="11.7109375" style="31" bestFit="1" customWidth="1"/>
    <col min="3090" max="3090" width="21.28515625" style="31" bestFit="1" customWidth="1"/>
    <col min="3091" max="3091" width="9.42578125" style="31" bestFit="1" customWidth="1"/>
    <col min="3092" max="3092" width="14.5703125" style="31" bestFit="1" customWidth="1"/>
    <col min="3093" max="3093" width="12.140625" style="31" customWidth="1"/>
    <col min="3094" max="3094" width="15.28515625" style="31" customWidth="1"/>
    <col min="3095" max="3095" width="12.28515625" style="31" bestFit="1" customWidth="1"/>
    <col min="3096" max="3096" width="15.5703125" style="31" bestFit="1" customWidth="1"/>
    <col min="3097" max="3097" width="12.28515625" style="31" bestFit="1" customWidth="1"/>
    <col min="3098" max="3098" width="16.5703125" style="31" customWidth="1"/>
    <col min="3099" max="3099" width="9.140625" style="31"/>
    <col min="3100" max="3100" width="23" style="31" customWidth="1"/>
    <col min="3101" max="3101" width="35.28515625" style="31" customWidth="1"/>
    <col min="3102" max="3340" width="9.140625" style="31"/>
    <col min="3341" max="3341" width="11.7109375" style="31" customWidth="1"/>
    <col min="3342" max="3342" width="10.85546875" style="31" bestFit="1" customWidth="1"/>
    <col min="3343" max="3344" width="12.7109375" style="31" bestFit="1" customWidth="1"/>
    <col min="3345" max="3345" width="11.7109375" style="31" bestFit="1" customWidth="1"/>
    <col min="3346" max="3346" width="21.28515625" style="31" bestFit="1" customWidth="1"/>
    <col min="3347" max="3347" width="9.42578125" style="31" bestFit="1" customWidth="1"/>
    <col min="3348" max="3348" width="14.5703125" style="31" bestFit="1" customWidth="1"/>
    <col min="3349" max="3349" width="12.140625" style="31" customWidth="1"/>
    <col min="3350" max="3350" width="15.28515625" style="31" customWidth="1"/>
    <col min="3351" max="3351" width="12.28515625" style="31" bestFit="1" customWidth="1"/>
    <col min="3352" max="3352" width="15.5703125" style="31" bestFit="1" customWidth="1"/>
    <col min="3353" max="3353" width="12.28515625" style="31" bestFit="1" customWidth="1"/>
    <col min="3354" max="3354" width="16.5703125" style="31" customWidth="1"/>
    <col min="3355" max="3355" width="9.140625" style="31"/>
    <col min="3356" max="3356" width="23" style="31" customWidth="1"/>
    <col min="3357" max="3357" width="35.28515625" style="31" customWidth="1"/>
    <col min="3358" max="3596" width="9.140625" style="31"/>
    <col min="3597" max="3597" width="11.7109375" style="31" customWidth="1"/>
    <col min="3598" max="3598" width="10.85546875" style="31" bestFit="1" customWidth="1"/>
    <col min="3599" max="3600" width="12.7109375" style="31" bestFit="1" customWidth="1"/>
    <col min="3601" max="3601" width="11.7109375" style="31" bestFit="1" customWidth="1"/>
    <col min="3602" max="3602" width="21.28515625" style="31" bestFit="1" customWidth="1"/>
    <col min="3603" max="3603" width="9.42578125" style="31" bestFit="1" customWidth="1"/>
    <col min="3604" max="3604" width="14.5703125" style="31" bestFit="1" customWidth="1"/>
    <col min="3605" max="3605" width="12.140625" style="31" customWidth="1"/>
    <col min="3606" max="3606" width="15.28515625" style="31" customWidth="1"/>
    <col min="3607" max="3607" width="12.28515625" style="31" bestFit="1" customWidth="1"/>
    <col min="3608" max="3608" width="15.5703125" style="31" bestFit="1" customWidth="1"/>
    <col min="3609" max="3609" width="12.28515625" style="31" bestFit="1" customWidth="1"/>
    <col min="3610" max="3610" width="16.5703125" style="31" customWidth="1"/>
    <col min="3611" max="3611" width="9.140625" style="31"/>
    <col min="3612" max="3612" width="23" style="31" customWidth="1"/>
    <col min="3613" max="3613" width="35.28515625" style="31" customWidth="1"/>
    <col min="3614" max="3852" width="9.140625" style="31"/>
    <col min="3853" max="3853" width="11.7109375" style="31" customWidth="1"/>
    <col min="3854" max="3854" width="10.85546875" style="31" bestFit="1" customWidth="1"/>
    <col min="3855" max="3856" width="12.7109375" style="31" bestFit="1" customWidth="1"/>
    <col min="3857" max="3857" width="11.7109375" style="31" bestFit="1" customWidth="1"/>
    <col min="3858" max="3858" width="21.28515625" style="31" bestFit="1" customWidth="1"/>
    <col min="3859" max="3859" width="9.42578125" style="31" bestFit="1" customWidth="1"/>
    <col min="3860" max="3860" width="14.5703125" style="31" bestFit="1" customWidth="1"/>
    <col min="3861" max="3861" width="12.140625" style="31" customWidth="1"/>
    <col min="3862" max="3862" width="15.28515625" style="31" customWidth="1"/>
    <col min="3863" max="3863" width="12.28515625" style="31" bestFit="1" customWidth="1"/>
    <col min="3864" max="3864" width="15.5703125" style="31" bestFit="1" customWidth="1"/>
    <col min="3865" max="3865" width="12.28515625" style="31" bestFit="1" customWidth="1"/>
    <col min="3866" max="3866" width="16.5703125" style="31" customWidth="1"/>
    <col min="3867" max="3867" width="9.140625" style="31"/>
    <col min="3868" max="3868" width="23" style="31" customWidth="1"/>
    <col min="3869" max="3869" width="35.28515625" style="31" customWidth="1"/>
    <col min="3870" max="4108" width="9.140625" style="31"/>
    <col min="4109" max="4109" width="11.7109375" style="31" customWidth="1"/>
    <col min="4110" max="4110" width="10.85546875" style="31" bestFit="1" customWidth="1"/>
    <col min="4111" max="4112" width="12.7109375" style="31" bestFit="1" customWidth="1"/>
    <col min="4113" max="4113" width="11.7109375" style="31" bestFit="1" customWidth="1"/>
    <col min="4114" max="4114" width="21.28515625" style="31" bestFit="1" customWidth="1"/>
    <col min="4115" max="4115" width="9.42578125" style="31" bestFit="1" customWidth="1"/>
    <col min="4116" max="4116" width="14.5703125" style="31" bestFit="1" customWidth="1"/>
    <col min="4117" max="4117" width="12.140625" style="31" customWidth="1"/>
    <col min="4118" max="4118" width="15.28515625" style="31" customWidth="1"/>
    <col min="4119" max="4119" width="12.28515625" style="31" bestFit="1" customWidth="1"/>
    <col min="4120" max="4120" width="15.5703125" style="31" bestFit="1" customWidth="1"/>
    <col min="4121" max="4121" width="12.28515625" style="31" bestFit="1" customWidth="1"/>
    <col min="4122" max="4122" width="16.5703125" style="31" customWidth="1"/>
    <col min="4123" max="4123" width="9.140625" style="31"/>
    <col min="4124" max="4124" width="23" style="31" customWidth="1"/>
    <col min="4125" max="4125" width="35.28515625" style="31" customWidth="1"/>
    <col min="4126" max="4364" width="9.140625" style="31"/>
    <col min="4365" max="4365" width="11.7109375" style="31" customWidth="1"/>
    <col min="4366" max="4366" width="10.85546875" style="31" bestFit="1" customWidth="1"/>
    <col min="4367" max="4368" width="12.7109375" style="31" bestFit="1" customWidth="1"/>
    <col min="4369" max="4369" width="11.7109375" style="31" bestFit="1" customWidth="1"/>
    <col min="4370" max="4370" width="21.28515625" style="31" bestFit="1" customWidth="1"/>
    <col min="4371" max="4371" width="9.42578125" style="31" bestFit="1" customWidth="1"/>
    <col min="4372" max="4372" width="14.5703125" style="31" bestFit="1" customWidth="1"/>
    <col min="4373" max="4373" width="12.140625" style="31" customWidth="1"/>
    <col min="4374" max="4374" width="15.28515625" style="31" customWidth="1"/>
    <col min="4375" max="4375" width="12.28515625" style="31" bestFit="1" customWidth="1"/>
    <col min="4376" max="4376" width="15.5703125" style="31" bestFit="1" customWidth="1"/>
    <col min="4377" max="4377" width="12.28515625" style="31" bestFit="1" customWidth="1"/>
    <col min="4378" max="4378" width="16.5703125" style="31" customWidth="1"/>
    <col min="4379" max="4379" width="9.140625" style="31"/>
    <col min="4380" max="4380" width="23" style="31" customWidth="1"/>
    <col min="4381" max="4381" width="35.28515625" style="31" customWidth="1"/>
    <col min="4382" max="4620" width="9.140625" style="31"/>
    <col min="4621" max="4621" width="11.7109375" style="31" customWidth="1"/>
    <col min="4622" max="4622" width="10.85546875" style="31" bestFit="1" customWidth="1"/>
    <col min="4623" max="4624" width="12.7109375" style="31" bestFit="1" customWidth="1"/>
    <col min="4625" max="4625" width="11.7109375" style="31" bestFit="1" customWidth="1"/>
    <col min="4626" max="4626" width="21.28515625" style="31" bestFit="1" customWidth="1"/>
    <col min="4627" max="4627" width="9.42578125" style="31" bestFit="1" customWidth="1"/>
    <col min="4628" max="4628" width="14.5703125" style="31" bestFit="1" customWidth="1"/>
    <col min="4629" max="4629" width="12.140625" style="31" customWidth="1"/>
    <col min="4630" max="4630" width="15.28515625" style="31" customWidth="1"/>
    <col min="4631" max="4631" width="12.28515625" style="31" bestFit="1" customWidth="1"/>
    <col min="4632" max="4632" width="15.5703125" style="31" bestFit="1" customWidth="1"/>
    <col min="4633" max="4633" width="12.28515625" style="31" bestFit="1" customWidth="1"/>
    <col min="4634" max="4634" width="16.5703125" style="31" customWidth="1"/>
    <col min="4635" max="4635" width="9.140625" style="31"/>
    <col min="4636" max="4636" width="23" style="31" customWidth="1"/>
    <col min="4637" max="4637" width="35.28515625" style="31" customWidth="1"/>
    <col min="4638" max="4876" width="9.140625" style="31"/>
    <col min="4877" max="4877" width="11.7109375" style="31" customWidth="1"/>
    <col min="4878" max="4878" width="10.85546875" style="31" bestFit="1" customWidth="1"/>
    <col min="4879" max="4880" width="12.7109375" style="31" bestFit="1" customWidth="1"/>
    <col min="4881" max="4881" width="11.7109375" style="31" bestFit="1" customWidth="1"/>
    <col min="4882" max="4882" width="21.28515625" style="31" bestFit="1" customWidth="1"/>
    <col min="4883" max="4883" width="9.42578125" style="31" bestFit="1" customWidth="1"/>
    <col min="4884" max="4884" width="14.5703125" style="31" bestFit="1" customWidth="1"/>
    <col min="4885" max="4885" width="12.140625" style="31" customWidth="1"/>
    <col min="4886" max="4886" width="15.28515625" style="31" customWidth="1"/>
    <col min="4887" max="4887" width="12.28515625" style="31" bestFit="1" customWidth="1"/>
    <col min="4888" max="4888" width="15.5703125" style="31" bestFit="1" customWidth="1"/>
    <col min="4889" max="4889" width="12.28515625" style="31" bestFit="1" customWidth="1"/>
    <col min="4890" max="4890" width="16.5703125" style="31" customWidth="1"/>
    <col min="4891" max="4891" width="9.140625" style="31"/>
    <col min="4892" max="4892" width="23" style="31" customWidth="1"/>
    <col min="4893" max="4893" width="35.28515625" style="31" customWidth="1"/>
    <col min="4894" max="5132" width="9.140625" style="31"/>
    <col min="5133" max="5133" width="11.7109375" style="31" customWidth="1"/>
    <col min="5134" max="5134" width="10.85546875" style="31" bestFit="1" customWidth="1"/>
    <col min="5135" max="5136" width="12.7109375" style="31" bestFit="1" customWidth="1"/>
    <col min="5137" max="5137" width="11.7109375" style="31" bestFit="1" customWidth="1"/>
    <col min="5138" max="5138" width="21.28515625" style="31" bestFit="1" customWidth="1"/>
    <col min="5139" max="5139" width="9.42578125" style="31" bestFit="1" customWidth="1"/>
    <col min="5140" max="5140" width="14.5703125" style="31" bestFit="1" customWidth="1"/>
    <col min="5141" max="5141" width="12.140625" style="31" customWidth="1"/>
    <col min="5142" max="5142" width="15.28515625" style="31" customWidth="1"/>
    <col min="5143" max="5143" width="12.28515625" style="31" bestFit="1" customWidth="1"/>
    <col min="5144" max="5144" width="15.5703125" style="31" bestFit="1" customWidth="1"/>
    <col min="5145" max="5145" width="12.28515625" style="31" bestFit="1" customWidth="1"/>
    <col min="5146" max="5146" width="16.5703125" style="31" customWidth="1"/>
    <col min="5147" max="5147" width="9.140625" style="31"/>
    <col min="5148" max="5148" width="23" style="31" customWidth="1"/>
    <col min="5149" max="5149" width="35.28515625" style="31" customWidth="1"/>
    <col min="5150" max="5388" width="9.140625" style="31"/>
    <col min="5389" max="5389" width="11.7109375" style="31" customWidth="1"/>
    <col min="5390" max="5390" width="10.85546875" style="31" bestFit="1" customWidth="1"/>
    <col min="5391" max="5392" width="12.7109375" style="31" bestFit="1" customWidth="1"/>
    <col min="5393" max="5393" width="11.7109375" style="31" bestFit="1" customWidth="1"/>
    <col min="5394" max="5394" width="21.28515625" style="31" bestFit="1" customWidth="1"/>
    <col min="5395" max="5395" width="9.42578125" style="31" bestFit="1" customWidth="1"/>
    <col min="5396" max="5396" width="14.5703125" style="31" bestFit="1" customWidth="1"/>
    <col min="5397" max="5397" width="12.140625" style="31" customWidth="1"/>
    <col min="5398" max="5398" width="15.28515625" style="31" customWidth="1"/>
    <col min="5399" max="5399" width="12.28515625" style="31" bestFit="1" customWidth="1"/>
    <col min="5400" max="5400" width="15.5703125" style="31" bestFit="1" customWidth="1"/>
    <col min="5401" max="5401" width="12.28515625" style="31" bestFit="1" customWidth="1"/>
    <col min="5402" max="5402" width="16.5703125" style="31" customWidth="1"/>
    <col min="5403" max="5403" width="9.140625" style="31"/>
    <col min="5404" max="5404" width="23" style="31" customWidth="1"/>
    <col min="5405" max="5405" width="35.28515625" style="31" customWidth="1"/>
    <col min="5406" max="5644" width="9.140625" style="31"/>
    <col min="5645" max="5645" width="11.7109375" style="31" customWidth="1"/>
    <col min="5646" max="5646" width="10.85546875" style="31" bestFit="1" customWidth="1"/>
    <col min="5647" max="5648" width="12.7109375" style="31" bestFit="1" customWidth="1"/>
    <col min="5649" max="5649" width="11.7109375" style="31" bestFit="1" customWidth="1"/>
    <col min="5650" max="5650" width="21.28515625" style="31" bestFit="1" customWidth="1"/>
    <col min="5651" max="5651" width="9.42578125" style="31" bestFit="1" customWidth="1"/>
    <col min="5652" max="5652" width="14.5703125" style="31" bestFit="1" customWidth="1"/>
    <col min="5653" max="5653" width="12.140625" style="31" customWidth="1"/>
    <col min="5654" max="5654" width="15.28515625" style="31" customWidth="1"/>
    <col min="5655" max="5655" width="12.28515625" style="31" bestFit="1" customWidth="1"/>
    <col min="5656" max="5656" width="15.5703125" style="31" bestFit="1" customWidth="1"/>
    <col min="5657" max="5657" width="12.28515625" style="31" bestFit="1" customWidth="1"/>
    <col min="5658" max="5658" width="16.5703125" style="31" customWidth="1"/>
    <col min="5659" max="5659" width="9.140625" style="31"/>
    <col min="5660" max="5660" width="23" style="31" customWidth="1"/>
    <col min="5661" max="5661" width="35.28515625" style="31" customWidth="1"/>
    <col min="5662" max="5900" width="9.140625" style="31"/>
    <col min="5901" max="5901" width="11.7109375" style="31" customWidth="1"/>
    <col min="5902" max="5902" width="10.85546875" style="31" bestFit="1" customWidth="1"/>
    <col min="5903" max="5904" width="12.7109375" style="31" bestFit="1" customWidth="1"/>
    <col min="5905" max="5905" width="11.7109375" style="31" bestFit="1" customWidth="1"/>
    <col min="5906" max="5906" width="21.28515625" style="31" bestFit="1" customWidth="1"/>
    <col min="5907" max="5907" width="9.42578125" style="31" bestFit="1" customWidth="1"/>
    <col min="5908" max="5908" width="14.5703125" style="31" bestFit="1" customWidth="1"/>
    <col min="5909" max="5909" width="12.140625" style="31" customWidth="1"/>
    <col min="5910" max="5910" width="15.28515625" style="31" customWidth="1"/>
    <col min="5911" max="5911" width="12.28515625" style="31" bestFit="1" customWidth="1"/>
    <col min="5912" max="5912" width="15.5703125" style="31" bestFit="1" customWidth="1"/>
    <col min="5913" max="5913" width="12.28515625" style="31" bestFit="1" customWidth="1"/>
    <col min="5914" max="5914" width="16.5703125" style="31" customWidth="1"/>
    <col min="5915" max="5915" width="9.140625" style="31"/>
    <col min="5916" max="5916" width="23" style="31" customWidth="1"/>
    <col min="5917" max="5917" width="35.28515625" style="31" customWidth="1"/>
    <col min="5918" max="6156" width="9.140625" style="31"/>
    <col min="6157" max="6157" width="11.7109375" style="31" customWidth="1"/>
    <col min="6158" max="6158" width="10.85546875" style="31" bestFit="1" customWidth="1"/>
    <col min="6159" max="6160" width="12.7109375" style="31" bestFit="1" customWidth="1"/>
    <col min="6161" max="6161" width="11.7109375" style="31" bestFit="1" customWidth="1"/>
    <col min="6162" max="6162" width="21.28515625" style="31" bestFit="1" customWidth="1"/>
    <col min="6163" max="6163" width="9.42578125" style="31" bestFit="1" customWidth="1"/>
    <col min="6164" max="6164" width="14.5703125" style="31" bestFit="1" customWidth="1"/>
    <col min="6165" max="6165" width="12.140625" style="31" customWidth="1"/>
    <col min="6166" max="6166" width="15.28515625" style="31" customWidth="1"/>
    <col min="6167" max="6167" width="12.28515625" style="31" bestFit="1" customWidth="1"/>
    <col min="6168" max="6168" width="15.5703125" style="31" bestFit="1" customWidth="1"/>
    <col min="6169" max="6169" width="12.28515625" style="31" bestFit="1" customWidth="1"/>
    <col min="6170" max="6170" width="16.5703125" style="31" customWidth="1"/>
    <col min="6171" max="6171" width="9.140625" style="31"/>
    <col min="6172" max="6172" width="23" style="31" customWidth="1"/>
    <col min="6173" max="6173" width="35.28515625" style="31" customWidth="1"/>
    <col min="6174" max="6412" width="9.140625" style="31"/>
    <col min="6413" max="6413" width="11.7109375" style="31" customWidth="1"/>
    <col min="6414" max="6414" width="10.85546875" style="31" bestFit="1" customWidth="1"/>
    <col min="6415" max="6416" width="12.7109375" style="31" bestFit="1" customWidth="1"/>
    <col min="6417" max="6417" width="11.7109375" style="31" bestFit="1" customWidth="1"/>
    <col min="6418" max="6418" width="21.28515625" style="31" bestFit="1" customWidth="1"/>
    <col min="6419" max="6419" width="9.42578125" style="31" bestFit="1" customWidth="1"/>
    <col min="6420" max="6420" width="14.5703125" style="31" bestFit="1" customWidth="1"/>
    <col min="6421" max="6421" width="12.140625" style="31" customWidth="1"/>
    <col min="6422" max="6422" width="15.28515625" style="31" customWidth="1"/>
    <col min="6423" max="6423" width="12.28515625" style="31" bestFit="1" customWidth="1"/>
    <col min="6424" max="6424" width="15.5703125" style="31" bestFit="1" customWidth="1"/>
    <col min="6425" max="6425" width="12.28515625" style="31" bestFit="1" customWidth="1"/>
    <col min="6426" max="6426" width="16.5703125" style="31" customWidth="1"/>
    <col min="6427" max="6427" width="9.140625" style="31"/>
    <col min="6428" max="6428" width="23" style="31" customWidth="1"/>
    <col min="6429" max="6429" width="35.28515625" style="31" customWidth="1"/>
    <col min="6430" max="6668" width="9.140625" style="31"/>
    <col min="6669" max="6669" width="11.7109375" style="31" customWidth="1"/>
    <col min="6670" max="6670" width="10.85546875" style="31" bestFit="1" customWidth="1"/>
    <col min="6671" max="6672" width="12.7109375" style="31" bestFit="1" customWidth="1"/>
    <col min="6673" max="6673" width="11.7109375" style="31" bestFit="1" customWidth="1"/>
    <col min="6674" max="6674" width="21.28515625" style="31" bestFit="1" customWidth="1"/>
    <col min="6675" max="6675" width="9.42578125" style="31" bestFit="1" customWidth="1"/>
    <col min="6676" max="6676" width="14.5703125" style="31" bestFit="1" customWidth="1"/>
    <col min="6677" max="6677" width="12.140625" style="31" customWidth="1"/>
    <col min="6678" max="6678" width="15.28515625" style="31" customWidth="1"/>
    <col min="6679" max="6679" width="12.28515625" style="31" bestFit="1" customWidth="1"/>
    <col min="6680" max="6680" width="15.5703125" style="31" bestFit="1" customWidth="1"/>
    <col min="6681" max="6681" width="12.28515625" style="31" bestFit="1" customWidth="1"/>
    <col min="6682" max="6682" width="16.5703125" style="31" customWidth="1"/>
    <col min="6683" max="6683" width="9.140625" style="31"/>
    <col min="6684" max="6684" width="23" style="31" customWidth="1"/>
    <col min="6685" max="6685" width="35.28515625" style="31" customWidth="1"/>
    <col min="6686" max="6924" width="9.140625" style="31"/>
    <col min="6925" max="6925" width="11.7109375" style="31" customWidth="1"/>
    <col min="6926" max="6926" width="10.85546875" style="31" bestFit="1" customWidth="1"/>
    <col min="6927" max="6928" width="12.7109375" style="31" bestFit="1" customWidth="1"/>
    <col min="6929" max="6929" width="11.7109375" style="31" bestFit="1" customWidth="1"/>
    <col min="6930" max="6930" width="21.28515625" style="31" bestFit="1" customWidth="1"/>
    <col min="6931" max="6931" width="9.42578125" style="31" bestFit="1" customWidth="1"/>
    <col min="6932" max="6932" width="14.5703125" style="31" bestFit="1" customWidth="1"/>
    <col min="6933" max="6933" width="12.140625" style="31" customWidth="1"/>
    <col min="6934" max="6934" width="15.28515625" style="31" customWidth="1"/>
    <col min="6935" max="6935" width="12.28515625" style="31" bestFit="1" customWidth="1"/>
    <col min="6936" max="6936" width="15.5703125" style="31" bestFit="1" customWidth="1"/>
    <col min="6937" max="6937" width="12.28515625" style="31" bestFit="1" customWidth="1"/>
    <col min="6938" max="6938" width="16.5703125" style="31" customWidth="1"/>
    <col min="6939" max="6939" width="9.140625" style="31"/>
    <col min="6940" max="6940" width="23" style="31" customWidth="1"/>
    <col min="6941" max="6941" width="35.28515625" style="31" customWidth="1"/>
    <col min="6942" max="7180" width="9.140625" style="31"/>
    <col min="7181" max="7181" width="11.7109375" style="31" customWidth="1"/>
    <col min="7182" max="7182" width="10.85546875" style="31" bestFit="1" customWidth="1"/>
    <col min="7183" max="7184" width="12.7109375" style="31" bestFit="1" customWidth="1"/>
    <col min="7185" max="7185" width="11.7109375" style="31" bestFit="1" customWidth="1"/>
    <col min="7186" max="7186" width="21.28515625" style="31" bestFit="1" customWidth="1"/>
    <col min="7187" max="7187" width="9.42578125" style="31" bestFit="1" customWidth="1"/>
    <col min="7188" max="7188" width="14.5703125" style="31" bestFit="1" customWidth="1"/>
    <col min="7189" max="7189" width="12.140625" style="31" customWidth="1"/>
    <col min="7190" max="7190" width="15.28515625" style="31" customWidth="1"/>
    <col min="7191" max="7191" width="12.28515625" style="31" bestFit="1" customWidth="1"/>
    <col min="7192" max="7192" width="15.5703125" style="31" bestFit="1" customWidth="1"/>
    <col min="7193" max="7193" width="12.28515625" style="31" bestFit="1" customWidth="1"/>
    <col min="7194" max="7194" width="16.5703125" style="31" customWidth="1"/>
    <col min="7195" max="7195" width="9.140625" style="31"/>
    <col min="7196" max="7196" width="23" style="31" customWidth="1"/>
    <col min="7197" max="7197" width="35.28515625" style="31" customWidth="1"/>
    <col min="7198" max="7436" width="9.140625" style="31"/>
    <col min="7437" max="7437" width="11.7109375" style="31" customWidth="1"/>
    <col min="7438" max="7438" width="10.85546875" style="31" bestFit="1" customWidth="1"/>
    <col min="7439" max="7440" width="12.7109375" style="31" bestFit="1" customWidth="1"/>
    <col min="7441" max="7441" width="11.7109375" style="31" bestFit="1" customWidth="1"/>
    <col min="7442" max="7442" width="21.28515625" style="31" bestFit="1" customWidth="1"/>
    <col min="7443" max="7443" width="9.42578125" style="31" bestFit="1" customWidth="1"/>
    <col min="7444" max="7444" width="14.5703125" style="31" bestFit="1" customWidth="1"/>
    <col min="7445" max="7445" width="12.140625" style="31" customWidth="1"/>
    <col min="7446" max="7446" width="15.28515625" style="31" customWidth="1"/>
    <col min="7447" max="7447" width="12.28515625" style="31" bestFit="1" customWidth="1"/>
    <col min="7448" max="7448" width="15.5703125" style="31" bestFit="1" customWidth="1"/>
    <col min="7449" max="7449" width="12.28515625" style="31" bestFit="1" customWidth="1"/>
    <col min="7450" max="7450" width="16.5703125" style="31" customWidth="1"/>
    <col min="7451" max="7451" width="9.140625" style="31"/>
    <col min="7452" max="7452" width="23" style="31" customWidth="1"/>
    <col min="7453" max="7453" width="35.28515625" style="31" customWidth="1"/>
    <col min="7454" max="7692" width="9.140625" style="31"/>
    <col min="7693" max="7693" width="11.7109375" style="31" customWidth="1"/>
    <col min="7694" max="7694" width="10.85546875" style="31" bestFit="1" customWidth="1"/>
    <col min="7695" max="7696" width="12.7109375" style="31" bestFit="1" customWidth="1"/>
    <col min="7697" max="7697" width="11.7109375" style="31" bestFit="1" customWidth="1"/>
    <col min="7698" max="7698" width="21.28515625" style="31" bestFit="1" customWidth="1"/>
    <col min="7699" max="7699" width="9.42578125" style="31" bestFit="1" customWidth="1"/>
    <col min="7700" max="7700" width="14.5703125" style="31" bestFit="1" customWidth="1"/>
    <col min="7701" max="7701" width="12.140625" style="31" customWidth="1"/>
    <col min="7702" max="7702" width="15.28515625" style="31" customWidth="1"/>
    <col min="7703" max="7703" width="12.28515625" style="31" bestFit="1" customWidth="1"/>
    <col min="7704" max="7704" width="15.5703125" style="31" bestFit="1" customWidth="1"/>
    <col min="7705" max="7705" width="12.28515625" style="31" bestFit="1" customWidth="1"/>
    <col min="7706" max="7706" width="16.5703125" style="31" customWidth="1"/>
    <col min="7707" max="7707" width="9.140625" style="31"/>
    <col min="7708" max="7708" width="23" style="31" customWidth="1"/>
    <col min="7709" max="7709" width="35.28515625" style="31" customWidth="1"/>
    <col min="7710" max="7948" width="9.140625" style="31"/>
    <col min="7949" max="7949" width="11.7109375" style="31" customWidth="1"/>
    <col min="7950" max="7950" width="10.85546875" style="31" bestFit="1" customWidth="1"/>
    <col min="7951" max="7952" width="12.7109375" style="31" bestFit="1" customWidth="1"/>
    <col min="7953" max="7953" width="11.7109375" style="31" bestFit="1" customWidth="1"/>
    <col min="7954" max="7954" width="21.28515625" style="31" bestFit="1" customWidth="1"/>
    <col min="7955" max="7955" width="9.42578125" style="31" bestFit="1" customWidth="1"/>
    <col min="7956" max="7956" width="14.5703125" style="31" bestFit="1" customWidth="1"/>
    <col min="7957" max="7957" width="12.140625" style="31" customWidth="1"/>
    <col min="7958" max="7958" width="15.28515625" style="31" customWidth="1"/>
    <col min="7959" max="7959" width="12.28515625" style="31" bestFit="1" customWidth="1"/>
    <col min="7960" max="7960" width="15.5703125" style="31" bestFit="1" customWidth="1"/>
    <col min="7961" max="7961" width="12.28515625" style="31" bestFit="1" customWidth="1"/>
    <col min="7962" max="7962" width="16.5703125" style="31" customWidth="1"/>
    <col min="7963" max="7963" width="9.140625" style="31"/>
    <col min="7964" max="7964" width="23" style="31" customWidth="1"/>
    <col min="7965" max="7965" width="35.28515625" style="31" customWidth="1"/>
    <col min="7966" max="8204" width="9.140625" style="31"/>
    <col min="8205" max="8205" width="11.7109375" style="31" customWidth="1"/>
    <col min="8206" max="8206" width="10.85546875" style="31" bestFit="1" customWidth="1"/>
    <col min="8207" max="8208" width="12.7109375" style="31" bestFit="1" customWidth="1"/>
    <col min="8209" max="8209" width="11.7109375" style="31" bestFit="1" customWidth="1"/>
    <col min="8210" max="8210" width="21.28515625" style="31" bestFit="1" customWidth="1"/>
    <col min="8211" max="8211" width="9.42578125" style="31" bestFit="1" customWidth="1"/>
    <col min="8212" max="8212" width="14.5703125" style="31" bestFit="1" customWidth="1"/>
    <col min="8213" max="8213" width="12.140625" style="31" customWidth="1"/>
    <col min="8214" max="8214" width="15.28515625" style="31" customWidth="1"/>
    <col min="8215" max="8215" width="12.28515625" style="31" bestFit="1" customWidth="1"/>
    <col min="8216" max="8216" width="15.5703125" style="31" bestFit="1" customWidth="1"/>
    <col min="8217" max="8217" width="12.28515625" style="31" bestFit="1" customWidth="1"/>
    <col min="8218" max="8218" width="16.5703125" style="31" customWidth="1"/>
    <col min="8219" max="8219" width="9.140625" style="31"/>
    <col min="8220" max="8220" width="23" style="31" customWidth="1"/>
    <col min="8221" max="8221" width="35.28515625" style="31" customWidth="1"/>
    <col min="8222" max="8460" width="9.140625" style="31"/>
    <col min="8461" max="8461" width="11.7109375" style="31" customWidth="1"/>
    <col min="8462" max="8462" width="10.85546875" style="31" bestFit="1" customWidth="1"/>
    <col min="8463" max="8464" width="12.7109375" style="31" bestFit="1" customWidth="1"/>
    <col min="8465" max="8465" width="11.7109375" style="31" bestFit="1" customWidth="1"/>
    <col min="8466" max="8466" width="21.28515625" style="31" bestFit="1" customWidth="1"/>
    <col min="8467" max="8467" width="9.42578125" style="31" bestFit="1" customWidth="1"/>
    <col min="8468" max="8468" width="14.5703125" style="31" bestFit="1" customWidth="1"/>
    <col min="8469" max="8469" width="12.140625" style="31" customWidth="1"/>
    <col min="8470" max="8470" width="15.28515625" style="31" customWidth="1"/>
    <col min="8471" max="8471" width="12.28515625" style="31" bestFit="1" customWidth="1"/>
    <col min="8472" max="8472" width="15.5703125" style="31" bestFit="1" customWidth="1"/>
    <col min="8473" max="8473" width="12.28515625" style="31" bestFit="1" customWidth="1"/>
    <col min="8474" max="8474" width="16.5703125" style="31" customWidth="1"/>
    <col min="8475" max="8475" width="9.140625" style="31"/>
    <col min="8476" max="8476" width="23" style="31" customWidth="1"/>
    <col min="8477" max="8477" width="35.28515625" style="31" customWidth="1"/>
    <col min="8478" max="8716" width="9.140625" style="31"/>
    <col min="8717" max="8717" width="11.7109375" style="31" customWidth="1"/>
    <col min="8718" max="8718" width="10.85546875" style="31" bestFit="1" customWidth="1"/>
    <col min="8719" max="8720" width="12.7109375" style="31" bestFit="1" customWidth="1"/>
    <col min="8721" max="8721" width="11.7109375" style="31" bestFit="1" customWidth="1"/>
    <col min="8722" max="8722" width="21.28515625" style="31" bestFit="1" customWidth="1"/>
    <col min="8723" max="8723" width="9.42578125" style="31" bestFit="1" customWidth="1"/>
    <col min="8724" max="8724" width="14.5703125" style="31" bestFit="1" customWidth="1"/>
    <col min="8725" max="8725" width="12.140625" style="31" customWidth="1"/>
    <col min="8726" max="8726" width="15.28515625" style="31" customWidth="1"/>
    <col min="8727" max="8727" width="12.28515625" style="31" bestFit="1" customWidth="1"/>
    <col min="8728" max="8728" width="15.5703125" style="31" bestFit="1" customWidth="1"/>
    <col min="8729" max="8729" width="12.28515625" style="31" bestFit="1" customWidth="1"/>
    <col min="8730" max="8730" width="16.5703125" style="31" customWidth="1"/>
    <col min="8731" max="8731" width="9.140625" style="31"/>
    <col min="8732" max="8732" width="23" style="31" customWidth="1"/>
    <col min="8733" max="8733" width="35.28515625" style="31" customWidth="1"/>
    <col min="8734" max="8972" width="9.140625" style="31"/>
    <col min="8973" max="8973" width="11.7109375" style="31" customWidth="1"/>
    <col min="8974" max="8974" width="10.85546875" style="31" bestFit="1" customWidth="1"/>
    <col min="8975" max="8976" width="12.7109375" style="31" bestFit="1" customWidth="1"/>
    <col min="8977" max="8977" width="11.7109375" style="31" bestFit="1" customWidth="1"/>
    <col min="8978" max="8978" width="21.28515625" style="31" bestFit="1" customWidth="1"/>
    <col min="8979" max="8979" width="9.42578125" style="31" bestFit="1" customWidth="1"/>
    <col min="8980" max="8980" width="14.5703125" style="31" bestFit="1" customWidth="1"/>
    <col min="8981" max="8981" width="12.140625" style="31" customWidth="1"/>
    <col min="8982" max="8982" width="15.28515625" style="31" customWidth="1"/>
    <col min="8983" max="8983" width="12.28515625" style="31" bestFit="1" customWidth="1"/>
    <col min="8984" max="8984" width="15.5703125" style="31" bestFit="1" customWidth="1"/>
    <col min="8985" max="8985" width="12.28515625" style="31" bestFit="1" customWidth="1"/>
    <col min="8986" max="8986" width="16.5703125" style="31" customWidth="1"/>
    <col min="8987" max="8987" width="9.140625" style="31"/>
    <col min="8988" max="8988" width="23" style="31" customWidth="1"/>
    <col min="8989" max="8989" width="35.28515625" style="31" customWidth="1"/>
    <col min="8990" max="9228" width="9.140625" style="31"/>
    <col min="9229" max="9229" width="11.7109375" style="31" customWidth="1"/>
    <col min="9230" max="9230" width="10.85546875" style="31" bestFit="1" customWidth="1"/>
    <col min="9231" max="9232" width="12.7109375" style="31" bestFit="1" customWidth="1"/>
    <col min="9233" max="9233" width="11.7109375" style="31" bestFit="1" customWidth="1"/>
    <col min="9234" max="9234" width="21.28515625" style="31" bestFit="1" customWidth="1"/>
    <col min="9235" max="9235" width="9.42578125" style="31" bestFit="1" customWidth="1"/>
    <col min="9236" max="9236" width="14.5703125" style="31" bestFit="1" customWidth="1"/>
    <col min="9237" max="9237" width="12.140625" style="31" customWidth="1"/>
    <col min="9238" max="9238" width="15.28515625" style="31" customWidth="1"/>
    <col min="9239" max="9239" width="12.28515625" style="31" bestFit="1" customWidth="1"/>
    <col min="9240" max="9240" width="15.5703125" style="31" bestFit="1" customWidth="1"/>
    <col min="9241" max="9241" width="12.28515625" style="31" bestFit="1" customWidth="1"/>
    <col min="9242" max="9242" width="16.5703125" style="31" customWidth="1"/>
    <col min="9243" max="9243" width="9.140625" style="31"/>
    <col min="9244" max="9244" width="23" style="31" customWidth="1"/>
    <col min="9245" max="9245" width="35.28515625" style="31" customWidth="1"/>
    <col min="9246" max="9484" width="9.140625" style="31"/>
    <col min="9485" max="9485" width="11.7109375" style="31" customWidth="1"/>
    <col min="9486" max="9486" width="10.85546875" style="31" bestFit="1" customWidth="1"/>
    <col min="9487" max="9488" width="12.7109375" style="31" bestFit="1" customWidth="1"/>
    <col min="9489" max="9489" width="11.7109375" style="31" bestFit="1" customWidth="1"/>
    <col min="9490" max="9490" width="21.28515625" style="31" bestFit="1" customWidth="1"/>
    <col min="9491" max="9491" width="9.42578125" style="31" bestFit="1" customWidth="1"/>
    <col min="9492" max="9492" width="14.5703125" style="31" bestFit="1" customWidth="1"/>
    <col min="9493" max="9493" width="12.140625" style="31" customWidth="1"/>
    <col min="9494" max="9494" width="15.28515625" style="31" customWidth="1"/>
    <col min="9495" max="9495" width="12.28515625" style="31" bestFit="1" customWidth="1"/>
    <col min="9496" max="9496" width="15.5703125" style="31" bestFit="1" customWidth="1"/>
    <col min="9497" max="9497" width="12.28515625" style="31" bestFit="1" customWidth="1"/>
    <col min="9498" max="9498" width="16.5703125" style="31" customWidth="1"/>
    <col min="9499" max="9499" width="9.140625" style="31"/>
    <col min="9500" max="9500" width="23" style="31" customWidth="1"/>
    <col min="9501" max="9501" width="35.28515625" style="31" customWidth="1"/>
    <col min="9502" max="9740" width="9.140625" style="31"/>
    <col min="9741" max="9741" width="11.7109375" style="31" customWidth="1"/>
    <col min="9742" max="9742" width="10.85546875" style="31" bestFit="1" customWidth="1"/>
    <col min="9743" max="9744" width="12.7109375" style="31" bestFit="1" customWidth="1"/>
    <col min="9745" max="9745" width="11.7109375" style="31" bestFit="1" customWidth="1"/>
    <col min="9746" max="9746" width="21.28515625" style="31" bestFit="1" customWidth="1"/>
    <col min="9747" max="9747" width="9.42578125" style="31" bestFit="1" customWidth="1"/>
    <col min="9748" max="9748" width="14.5703125" style="31" bestFit="1" customWidth="1"/>
    <col min="9749" max="9749" width="12.140625" style="31" customWidth="1"/>
    <col min="9750" max="9750" width="15.28515625" style="31" customWidth="1"/>
    <col min="9751" max="9751" width="12.28515625" style="31" bestFit="1" customWidth="1"/>
    <col min="9752" max="9752" width="15.5703125" style="31" bestFit="1" customWidth="1"/>
    <col min="9753" max="9753" width="12.28515625" style="31" bestFit="1" customWidth="1"/>
    <col min="9754" max="9754" width="16.5703125" style="31" customWidth="1"/>
    <col min="9755" max="9755" width="9.140625" style="31"/>
    <col min="9756" max="9756" width="23" style="31" customWidth="1"/>
    <col min="9757" max="9757" width="35.28515625" style="31" customWidth="1"/>
    <col min="9758" max="9996" width="9.140625" style="31"/>
    <col min="9997" max="9997" width="11.7109375" style="31" customWidth="1"/>
    <col min="9998" max="9998" width="10.85546875" style="31" bestFit="1" customWidth="1"/>
    <col min="9999" max="10000" width="12.7109375" style="31" bestFit="1" customWidth="1"/>
    <col min="10001" max="10001" width="11.7109375" style="31" bestFit="1" customWidth="1"/>
    <col min="10002" max="10002" width="21.28515625" style="31" bestFit="1" customWidth="1"/>
    <col min="10003" max="10003" width="9.42578125" style="31" bestFit="1" customWidth="1"/>
    <col min="10004" max="10004" width="14.5703125" style="31" bestFit="1" customWidth="1"/>
    <col min="10005" max="10005" width="12.140625" style="31" customWidth="1"/>
    <col min="10006" max="10006" width="15.28515625" style="31" customWidth="1"/>
    <col min="10007" max="10007" width="12.28515625" style="31" bestFit="1" customWidth="1"/>
    <col min="10008" max="10008" width="15.5703125" style="31" bestFit="1" customWidth="1"/>
    <col min="10009" max="10009" width="12.28515625" style="31" bestFit="1" customWidth="1"/>
    <col min="10010" max="10010" width="16.5703125" style="31" customWidth="1"/>
    <col min="10011" max="10011" width="9.140625" style="31"/>
    <col min="10012" max="10012" width="23" style="31" customWidth="1"/>
    <col min="10013" max="10013" width="35.28515625" style="31" customWidth="1"/>
    <col min="10014" max="10252" width="9.140625" style="31"/>
    <col min="10253" max="10253" width="11.7109375" style="31" customWidth="1"/>
    <col min="10254" max="10254" width="10.85546875" style="31" bestFit="1" customWidth="1"/>
    <col min="10255" max="10256" width="12.7109375" style="31" bestFit="1" customWidth="1"/>
    <col min="10257" max="10257" width="11.7109375" style="31" bestFit="1" customWidth="1"/>
    <col min="10258" max="10258" width="21.28515625" style="31" bestFit="1" customWidth="1"/>
    <col min="10259" max="10259" width="9.42578125" style="31" bestFit="1" customWidth="1"/>
    <col min="10260" max="10260" width="14.5703125" style="31" bestFit="1" customWidth="1"/>
    <col min="10261" max="10261" width="12.140625" style="31" customWidth="1"/>
    <col min="10262" max="10262" width="15.28515625" style="31" customWidth="1"/>
    <col min="10263" max="10263" width="12.28515625" style="31" bestFit="1" customWidth="1"/>
    <col min="10264" max="10264" width="15.5703125" style="31" bestFit="1" customWidth="1"/>
    <col min="10265" max="10265" width="12.28515625" style="31" bestFit="1" customWidth="1"/>
    <col min="10266" max="10266" width="16.5703125" style="31" customWidth="1"/>
    <col min="10267" max="10267" width="9.140625" style="31"/>
    <col min="10268" max="10268" width="23" style="31" customWidth="1"/>
    <col min="10269" max="10269" width="35.28515625" style="31" customWidth="1"/>
    <col min="10270" max="10508" width="9.140625" style="31"/>
    <col min="10509" max="10509" width="11.7109375" style="31" customWidth="1"/>
    <col min="10510" max="10510" width="10.85546875" style="31" bestFit="1" customWidth="1"/>
    <col min="10511" max="10512" width="12.7109375" style="31" bestFit="1" customWidth="1"/>
    <col min="10513" max="10513" width="11.7109375" style="31" bestFit="1" customWidth="1"/>
    <col min="10514" max="10514" width="21.28515625" style="31" bestFit="1" customWidth="1"/>
    <col min="10515" max="10515" width="9.42578125" style="31" bestFit="1" customWidth="1"/>
    <col min="10516" max="10516" width="14.5703125" style="31" bestFit="1" customWidth="1"/>
    <col min="10517" max="10517" width="12.140625" style="31" customWidth="1"/>
    <col min="10518" max="10518" width="15.28515625" style="31" customWidth="1"/>
    <col min="10519" max="10519" width="12.28515625" style="31" bestFit="1" customWidth="1"/>
    <col min="10520" max="10520" width="15.5703125" style="31" bestFit="1" customWidth="1"/>
    <col min="10521" max="10521" width="12.28515625" style="31" bestFit="1" customWidth="1"/>
    <col min="10522" max="10522" width="16.5703125" style="31" customWidth="1"/>
    <col min="10523" max="10523" width="9.140625" style="31"/>
    <col min="10524" max="10524" width="23" style="31" customWidth="1"/>
    <col min="10525" max="10525" width="35.28515625" style="31" customWidth="1"/>
    <col min="10526" max="10764" width="9.140625" style="31"/>
    <col min="10765" max="10765" width="11.7109375" style="31" customWidth="1"/>
    <col min="10766" max="10766" width="10.85546875" style="31" bestFit="1" customWidth="1"/>
    <col min="10767" max="10768" width="12.7109375" style="31" bestFit="1" customWidth="1"/>
    <col min="10769" max="10769" width="11.7109375" style="31" bestFit="1" customWidth="1"/>
    <col min="10770" max="10770" width="21.28515625" style="31" bestFit="1" customWidth="1"/>
    <col min="10771" max="10771" width="9.42578125" style="31" bestFit="1" customWidth="1"/>
    <col min="10772" max="10772" width="14.5703125" style="31" bestFit="1" customWidth="1"/>
    <col min="10773" max="10773" width="12.140625" style="31" customWidth="1"/>
    <col min="10774" max="10774" width="15.28515625" style="31" customWidth="1"/>
    <col min="10775" max="10775" width="12.28515625" style="31" bestFit="1" customWidth="1"/>
    <col min="10776" max="10776" width="15.5703125" style="31" bestFit="1" customWidth="1"/>
    <col min="10777" max="10777" width="12.28515625" style="31" bestFit="1" customWidth="1"/>
    <col min="10778" max="10778" width="16.5703125" style="31" customWidth="1"/>
    <col min="10779" max="10779" width="9.140625" style="31"/>
    <col min="10780" max="10780" width="23" style="31" customWidth="1"/>
    <col min="10781" max="10781" width="35.28515625" style="31" customWidth="1"/>
    <col min="10782" max="11020" width="9.140625" style="31"/>
    <col min="11021" max="11021" width="11.7109375" style="31" customWidth="1"/>
    <col min="11022" max="11022" width="10.85546875" style="31" bestFit="1" customWidth="1"/>
    <col min="11023" max="11024" width="12.7109375" style="31" bestFit="1" customWidth="1"/>
    <col min="11025" max="11025" width="11.7109375" style="31" bestFit="1" customWidth="1"/>
    <col min="11026" max="11026" width="21.28515625" style="31" bestFit="1" customWidth="1"/>
    <col min="11027" max="11027" width="9.42578125" style="31" bestFit="1" customWidth="1"/>
    <col min="11028" max="11028" width="14.5703125" style="31" bestFit="1" customWidth="1"/>
    <col min="11029" max="11029" width="12.140625" style="31" customWidth="1"/>
    <col min="11030" max="11030" width="15.28515625" style="31" customWidth="1"/>
    <col min="11031" max="11031" width="12.28515625" style="31" bestFit="1" customWidth="1"/>
    <col min="11032" max="11032" width="15.5703125" style="31" bestFit="1" customWidth="1"/>
    <col min="11033" max="11033" width="12.28515625" style="31" bestFit="1" customWidth="1"/>
    <col min="11034" max="11034" width="16.5703125" style="31" customWidth="1"/>
    <col min="11035" max="11035" width="9.140625" style="31"/>
    <col min="11036" max="11036" width="23" style="31" customWidth="1"/>
    <col min="11037" max="11037" width="35.28515625" style="31" customWidth="1"/>
    <col min="11038" max="11276" width="9.140625" style="31"/>
    <col min="11277" max="11277" width="11.7109375" style="31" customWidth="1"/>
    <col min="11278" max="11278" width="10.85546875" style="31" bestFit="1" customWidth="1"/>
    <col min="11279" max="11280" width="12.7109375" style="31" bestFit="1" customWidth="1"/>
    <col min="11281" max="11281" width="11.7109375" style="31" bestFit="1" customWidth="1"/>
    <col min="11282" max="11282" width="21.28515625" style="31" bestFit="1" customWidth="1"/>
    <col min="11283" max="11283" width="9.42578125" style="31" bestFit="1" customWidth="1"/>
    <col min="11284" max="11284" width="14.5703125" style="31" bestFit="1" customWidth="1"/>
    <col min="11285" max="11285" width="12.140625" style="31" customWidth="1"/>
    <col min="11286" max="11286" width="15.28515625" style="31" customWidth="1"/>
    <col min="11287" max="11287" width="12.28515625" style="31" bestFit="1" customWidth="1"/>
    <col min="11288" max="11288" width="15.5703125" style="31" bestFit="1" customWidth="1"/>
    <col min="11289" max="11289" width="12.28515625" style="31" bestFit="1" customWidth="1"/>
    <col min="11290" max="11290" width="16.5703125" style="31" customWidth="1"/>
    <col min="11291" max="11291" width="9.140625" style="31"/>
    <col min="11292" max="11292" width="23" style="31" customWidth="1"/>
    <col min="11293" max="11293" width="35.28515625" style="31" customWidth="1"/>
    <col min="11294" max="11532" width="9.140625" style="31"/>
    <col min="11533" max="11533" width="11.7109375" style="31" customWidth="1"/>
    <col min="11534" max="11534" width="10.85546875" style="31" bestFit="1" customWidth="1"/>
    <col min="11535" max="11536" width="12.7109375" style="31" bestFit="1" customWidth="1"/>
    <col min="11537" max="11537" width="11.7109375" style="31" bestFit="1" customWidth="1"/>
    <col min="11538" max="11538" width="21.28515625" style="31" bestFit="1" customWidth="1"/>
    <col min="11539" max="11539" width="9.42578125" style="31" bestFit="1" customWidth="1"/>
    <col min="11540" max="11540" width="14.5703125" style="31" bestFit="1" customWidth="1"/>
    <col min="11541" max="11541" width="12.140625" style="31" customWidth="1"/>
    <col min="11542" max="11542" width="15.28515625" style="31" customWidth="1"/>
    <col min="11543" max="11543" width="12.28515625" style="31" bestFit="1" customWidth="1"/>
    <col min="11544" max="11544" width="15.5703125" style="31" bestFit="1" customWidth="1"/>
    <col min="11545" max="11545" width="12.28515625" style="31" bestFit="1" customWidth="1"/>
    <col min="11546" max="11546" width="16.5703125" style="31" customWidth="1"/>
    <col min="11547" max="11547" width="9.140625" style="31"/>
    <col min="11548" max="11548" width="23" style="31" customWidth="1"/>
    <col min="11549" max="11549" width="35.28515625" style="31" customWidth="1"/>
    <col min="11550" max="11788" width="9.140625" style="31"/>
    <col min="11789" max="11789" width="11.7109375" style="31" customWidth="1"/>
    <col min="11790" max="11790" width="10.85546875" style="31" bestFit="1" customWidth="1"/>
    <col min="11791" max="11792" width="12.7109375" style="31" bestFit="1" customWidth="1"/>
    <col min="11793" max="11793" width="11.7109375" style="31" bestFit="1" customWidth="1"/>
    <col min="11794" max="11794" width="21.28515625" style="31" bestFit="1" customWidth="1"/>
    <col min="11795" max="11795" width="9.42578125" style="31" bestFit="1" customWidth="1"/>
    <col min="11796" max="11796" width="14.5703125" style="31" bestFit="1" customWidth="1"/>
    <col min="11797" max="11797" width="12.140625" style="31" customWidth="1"/>
    <col min="11798" max="11798" width="15.28515625" style="31" customWidth="1"/>
    <col min="11799" max="11799" width="12.28515625" style="31" bestFit="1" customWidth="1"/>
    <col min="11800" max="11800" width="15.5703125" style="31" bestFit="1" customWidth="1"/>
    <col min="11801" max="11801" width="12.28515625" style="31" bestFit="1" customWidth="1"/>
    <col min="11802" max="11802" width="16.5703125" style="31" customWidth="1"/>
    <col min="11803" max="11803" width="9.140625" style="31"/>
    <col min="11804" max="11804" width="23" style="31" customWidth="1"/>
    <col min="11805" max="11805" width="35.28515625" style="31" customWidth="1"/>
    <col min="11806" max="12044" width="9.140625" style="31"/>
    <col min="12045" max="12045" width="11.7109375" style="31" customWidth="1"/>
    <col min="12046" max="12046" width="10.85546875" style="31" bestFit="1" customWidth="1"/>
    <col min="12047" max="12048" width="12.7109375" style="31" bestFit="1" customWidth="1"/>
    <col min="12049" max="12049" width="11.7109375" style="31" bestFit="1" customWidth="1"/>
    <col min="12050" max="12050" width="21.28515625" style="31" bestFit="1" customWidth="1"/>
    <col min="12051" max="12051" width="9.42578125" style="31" bestFit="1" customWidth="1"/>
    <col min="12052" max="12052" width="14.5703125" style="31" bestFit="1" customWidth="1"/>
    <col min="12053" max="12053" width="12.140625" style="31" customWidth="1"/>
    <col min="12054" max="12054" width="15.28515625" style="31" customWidth="1"/>
    <col min="12055" max="12055" width="12.28515625" style="31" bestFit="1" customWidth="1"/>
    <col min="12056" max="12056" width="15.5703125" style="31" bestFit="1" customWidth="1"/>
    <col min="12057" max="12057" width="12.28515625" style="31" bestFit="1" customWidth="1"/>
    <col min="12058" max="12058" width="16.5703125" style="31" customWidth="1"/>
    <col min="12059" max="12059" width="9.140625" style="31"/>
    <col min="12060" max="12060" width="23" style="31" customWidth="1"/>
    <col min="12061" max="12061" width="35.28515625" style="31" customWidth="1"/>
    <col min="12062" max="12300" width="9.140625" style="31"/>
    <col min="12301" max="12301" width="11.7109375" style="31" customWidth="1"/>
    <col min="12302" max="12302" width="10.85546875" style="31" bestFit="1" customWidth="1"/>
    <col min="12303" max="12304" width="12.7109375" style="31" bestFit="1" customWidth="1"/>
    <col min="12305" max="12305" width="11.7109375" style="31" bestFit="1" customWidth="1"/>
    <col min="12306" max="12306" width="21.28515625" style="31" bestFit="1" customWidth="1"/>
    <col min="12307" max="12307" width="9.42578125" style="31" bestFit="1" customWidth="1"/>
    <col min="12308" max="12308" width="14.5703125" style="31" bestFit="1" customWidth="1"/>
    <col min="12309" max="12309" width="12.140625" style="31" customWidth="1"/>
    <col min="12310" max="12310" width="15.28515625" style="31" customWidth="1"/>
    <col min="12311" max="12311" width="12.28515625" style="31" bestFit="1" customWidth="1"/>
    <col min="12312" max="12312" width="15.5703125" style="31" bestFit="1" customWidth="1"/>
    <col min="12313" max="12313" width="12.28515625" style="31" bestFit="1" customWidth="1"/>
    <col min="12314" max="12314" width="16.5703125" style="31" customWidth="1"/>
    <col min="12315" max="12315" width="9.140625" style="31"/>
    <col min="12316" max="12316" width="23" style="31" customWidth="1"/>
    <col min="12317" max="12317" width="35.28515625" style="31" customWidth="1"/>
    <col min="12318" max="12556" width="9.140625" style="31"/>
    <col min="12557" max="12557" width="11.7109375" style="31" customWidth="1"/>
    <col min="12558" max="12558" width="10.85546875" style="31" bestFit="1" customWidth="1"/>
    <col min="12559" max="12560" width="12.7109375" style="31" bestFit="1" customWidth="1"/>
    <col min="12561" max="12561" width="11.7109375" style="31" bestFit="1" customWidth="1"/>
    <col min="12562" max="12562" width="21.28515625" style="31" bestFit="1" customWidth="1"/>
    <col min="12563" max="12563" width="9.42578125" style="31" bestFit="1" customWidth="1"/>
    <col min="12564" max="12564" width="14.5703125" style="31" bestFit="1" customWidth="1"/>
    <col min="12565" max="12565" width="12.140625" style="31" customWidth="1"/>
    <col min="12566" max="12566" width="15.28515625" style="31" customWidth="1"/>
    <col min="12567" max="12567" width="12.28515625" style="31" bestFit="1" customWidth="1"/>
    <col min="12568" max="12568" width="15.5703125" style="31" bestFit="1" customWidth="1"/>
    <col min="12569" max="12569" width="12.28515625" style="31" bestFit="1" customWidth="1"/>
    <col min="12570" max="12570" width="16.5703125" style="31" customWidth="1"/>
    <col min="12571" max="12571" width="9.140625" style="31"/>
    <col min="12572" max="12572" width="23" style="31" customWidth="1"/>
    <col min="12573" max="12573" width="35.28515625" style="31" customWidth="1"/>
    <col min="12574" max="12812" width="9.140625" style="31"/>
    <col min="12813" max="12813" width="11.7109375" style="31" customWidth="1"/>
    <col min="12814" max="12814" width="10.85546875" style="31" bestFit="1" customWidth="1"/>
    <col min="12815" max="12816" width="12.7109375" style="31" bestFit="1" customWidth="1"/>
    <col min="12817" max="12817" width="11.7109375" style="31" bestFit="1" customWidth="1"/>
    <col min="12818" max="12818" width="21.28515625" style="31" bestFit="1" customWidth="1"/>
    <col min="12819" max="12819" width="9.42578125" style="31" bestFit="1" customWidth="1"/>
    <col min="12820" max="12820" width="14.5703125" style="31" bestFit="1" customWidth="1"/>
    <col min="12821" max="12821" width="12.140625" style="31" customWidth="1"/>
    <col min="12822" max="12822" width="15.28515625" style="31" customWidth="1"/>
    <col min="12823" max="12823" width="12.28515625" style="31" bestFit="1" customWidth="1"/>
    <col min="12824" max="12824" width="15.5703125" style="31" bestFit="1" customWidth="1"/>
    <col min="12825" max="12825" width="12.28515625" style="31" bestFit="1" customWidth="1"/>
    <col min="12826" max="12826" width="16.5703125" style="31" customWidth="1"/>
    <col min="12827" max="12827" width="9.140625" style="31"/>
    <col min="12828" max="12828" width="23" style="31" customWidth="1"/>
    <col min="12829" max="12829" width="35.28515625" style="31" customWidth="1"/>
    <col min="12830" max="13068" width="9.140625" style="31"/>
    <col min="13069" max="13069" width="11.7109375" style="31" customWidth="1"/>
    <col min="13070" max="13070" width="10.85546875" style="31" bestFit="1" customWidth="1"/>
    <col min="13071" max="13072" width="12.7109375" style="31" bestFit="1" customWidth="1"/>
    <col min="13073" max="13073" width="11.7109375" style="31" bestFit="1" customWidth="1"/>
    <col min="13074" max="13074" width="21.28515625" style="31" bestFit="1" customWidth="1"/>
    <col min="13075" max="13075" width="9.42578125" style="31" bestFit="1" customWidth="1"/>
    <col min="13076" max="13076" width="14.5703125" style="31" bestFit="1" customWidth="1"/>
    <col min="13077" max="13077" width="12.140625" style="31" customWidth="1"/>
    <col min="13078" max="13078" width="15.28515625" style="31" customWidth="1"/>
    <col min="13079" max="13079" width="12.28515625" style="31" bestFit="1" customWidth="1"/>
    <col min="13080" max="13080" width="15.5703125" style="31" bestFit="1" customWidth="1"/>
    <col min="13081" max="13081" width="12.28515625" style="31" bestFit="1" customWidth="1"/>
    <col min="13082" max="13082" width="16.5703125" style="31" customWidth="1"/>
    <col min="13083" max="13083" width="9.140625" style="31"/>
    <col min="13084" max="13084" width="23" style="31" customWidth="1"/>
    <col min="13085" max="13085" width="35.28515625" style="31" customWidth="1"/>
    <col min="13086" max="13324" width="9.140625" style="31"/>
    <col min="13325" max="13325" width="11.7109375" style="31" customWidth="1"/>
    <col min="13326" max="13326" width="10.85546875" style="31" bestFit="1" customWidth="1"/>
    <col min="13327" max="13328" width="12.7109375" style="31" bestFit="1" customWidth="1"/>
    <col min="13329" max="13329" width="11.7109375" style="31" bestFit="1" customWidth="1"/>
    <col min="13330" max="13330" width="21.28515625" style="31" bestFit="1" customWidth="1"/>
    <col min="13331" max="13331" width="9.42578125" style="31" bestFit="1" customWidth="1"/>
    <col min="13332" max="13332" width="14.5703125" style="31" bestFit="1" customWidth="1"/>
    <col min="13333" max="13333" width="12.140625" style="31" customWidth="1"/>
    <col min="13334" max="13334" width="15.28515625" style="31" customWidth="1"/>
    <col min="13335" max="13335" width="12.28515625" style="31" bestFit="1" customWidth="1"/>
    <col min="13336" max="13336" width="15.5703125" style="31" bestFit="1" customWidth="1"/>
    <col min="13337" max="13337" width="12.28515625" style="31" bestFit="1" customWidth="1"/>
    <col min="13338" max="13338" width="16.5703125" style="31" customWidth="1"/>
    <col min="13339" max="13339" width="9.140625" style="31"/>
    <col min="13340" max="13340" width="23" style="31" customWidth="1"/>
    <col min="13341" max="13341" width="35.28515625" style="31" customWidth="1"/>
    <col min="13342" max="13580" width="9.140625" style="31"/>
    <col min="13581" max="13581" width="11.7109375" style="31" customWidth="1"/>
    <col min="13582" max="13582" width="10.85546875" style="31" bestFit="1" customWidth="1"/>
    <col min="13583" max="13584" width="12.7109375" style="31" bestFit="1" customWidth="1"/>
    <col min="13585" max="13585" width="11.7109375" style="31" bestFit="1" customWidth="1"/>
    <col min="13586" max="13586" width="21.28515625" style="31" bestFit="1" customWidth="1"/>
    <col min="13587" max="13587" width="9.42578125" style="31" bestFit="1" customWidth="1"/>
    <col min="13588" max="13588" width="14.5703125" style="31" bestFit="1" customWidth="1"/>
    <col min="13589" max="13589" width="12.140625" style="31" customWidth="1"/>
    <col min="13590" max="13590" width="15.28515625" style="31" customWidth="1"/>
    <col min="13591" max="13591" width="12.28515625" style="31" bestFit="1" customWidth="1"/>
    <col min="13592" max="13592" width="15.5703125" style="31" bestFit="1" customWidth="1"/>
    <col min="13593" max="13593" width="12.28515625" style="31" bestFit="1" customWidth="1"/>
    <col min="13594" max="13594" width="16.5703125" style="31" customWidth="1"/>
    <col min="13595" max="13595" width="9.140625" style="31"/>
    <col min="13596" max="13596" width="23" style="31" customWidth="1"/>
    <col min="13597" max="13597" width="35.28515625" style="31" customWidth="1"/>
    <col min="13598" max="13836" width="9.140625" style="31"/>
    <col min="13837" max="13837" width="11.7109375" style="31" customWidth="1"/>
    <col min="13838" max="13838" width="10.85546875" style="31" bestFit="1" customWidth="1"/>
    <col min="13839" max="13840" width="12.7109375" style="31" bestFit="1" customWidth="1"/>
    <col min="13841" max="13841" width="11.7109375" style="31" bestFit="1" customWidth="1"/>
    <col min="13842" max="13842" width="21.28515625" style="31" bestFit="1" customWidth="1"/>
    <col min="13843" max="13843" width="9.42578125" style="31" bestFit="1" customWidth="1"/>
    <col min="13844" max="13844" width="14.5703125" style="31" bestFit="1" customWidth="1"/>
    <col min="13845" max="13845" width="12.140625" style="31" customWidth="1"/>
    <col min="13846" max="13846" width="15.28515625" style="31" customWidth="1"/>
    <col min="13847" max="13847" width="12.28515625" style="31" bestFit="1" customWidth="1"/>
    <col min="13848" max="13848" width="15.5703125" style="31" bestFit="1" customWidth="1"/>
    <col min="13849" max="13849" width="12.28515625" style="31" bestFit="1" customWidth="1"/>
    <col min="13850" max="13850" width="16.5703125" style="31" customWidth="1"/>
    <col min="13851" max="13851" width="9.140625" style="31"/>
    <col min="13852" max="13852" width="23" style="31" customWidth="1"/>
    <col min="13853" max="13853" width="35.28515625" style="31" customWidth="1"/>
    <col min="13854" max="14092" width="9.140625" style="31"/>
    <col min="14093" max="14093" width="11.7109375" style="31" customWidth="1"/>
    <col min="14094" max="14094" width="10.85546875" style="31" bestFit="1" customWidth="1"/>
    <col min="14095" max="14096" width="12.7109375" style="31" bestFit="1" customWidth="1"/>
    <col min="14097" max="14097" width="11.7109375" style="31" bestFit="1" customWidth="1"/>
    <col min="14098" max="14098" width="21.28515625" style="31" bestFit="1" customWidth="1"/>
    <col min="14099" max="14099" width="9.42578125" style="31" bestFit="1" customWidth="1"/>
    <col min="14100" max="14100" width="14.5703125" style="31" bestFit="1" customWidth="1"/>
    <col min="14101" max="14101" width="12.140625" style="31" customWidth="1"/>
    <col min="14102" max="14102" width="15.28515625" style="31" customWidth="1"/>
    <col min="14103" max="14103" width="12.28515625" style="31" bestFit="1" customWidth="1"/>
    <col min="14104" max="14104" width="15.5703125" style="31" bestFit="1" customWidth="1"/>
    <col min="14105" max="14105" width="12.28515625" style="31" bestFit="1" customWidth="1"/>
    <col min="14106" max="14106" width="16.5703125" style="31" customWidth="1"/>
    <col min="14107" max="14107" width="9.140625" style="31"/>
    <col min="14108" max="14108" width="23" style="31" customWidth="1"/>
    <col min="14109" max="14109" width="35.28515625" style="31" customWidth="1"/>
    <col min="14110" max="14348" width="9.140625" style="31"/>
    <col min="14349" max="14349" width="11.7109375" style="31" customWidth="1"/>
    <col min="14350" max="14350" width="10.85546875" style="31" bestFit="1" customWidth="1"/>
    <col min="14351" max="14352" width="12.7109375" style="31" bestFit="1" customWidth="1"/>
    <col min="14353" max="14353" width="11.7109375" style="31" bestFit="1" customWidth="1"/>
    <col min="14354" max="14354" width="21.28515625" style="31" bestFit="1" customWidth="1"/>
    <col min="14355" max="14355" width="9.42578125" style="31" bestFit="1" customWidth="1"/>
    <col min="14356" max="14356" width="14.5703125" style="31" bestFit="1" customWidth="1"/>
    <col min="14357" max="14357" width="12.140625" style="31" customWidth="1"/>
    <col min="14358" max="14358" width="15.28515625" style="31" customWidth="1"/>
    <col min="14359" max="14359" width="12.28515625" style="31" bestFit="1" customWidth="1"/>
    <col min="14360" max="14360" width="15.5703125" style="31" bestFit="1" customWidth="1"/>
    <col min="14361" max="14361" width="12.28515625" style="31" bestFit="1" customWidth="1"/>
    <col min="14362" max="14362" width="16.5703125" style="31" customWidth="1"/>
    <col min="14363" max="14363" width="9.140625" style="31"/>
    <col min="14364" max="14364" width="23" style="31" customWidth="1"/>
    <col min="14365" max="14365" width="35.28515625" style="31" customWidth="1"/>
    <col min="14366" max="14604" width="9.140625" style="31"/>
    <col min="14605" max="14605" width="11.7109375" style="31" customWidth="1"/>
    <col min="14606" max="14606" width="10.85546875" style="31" bestFit="1" customWidth="1"/>
    <col min="14607" max="14608" width="12.7109375" style="31" bestFit="1" customWidth="1"/>
    <col min="14609" max="14609" width="11.7109375" style="31" bestFit="1" customWidth="1"/>
    <col min="14610" max="14610" width="21.28515625" style="31" bestFit="1" customWidth="1"/>
    <col min="14611" max="14611" width="9.42578125" style="31" bestFit="1" customWidth="1"/>
    <col min="14612" max="14612" width="14.5703125" style="31" bestFit="1" customWidth="1"/>
    <col min="14613" max="14613" width="12.140625" style="31" customWidth="1"/>
    <col min="14614" max="14614" width="15.28515625" style="31" customWidth="1"/>
    <col min="14615" max="14615" width="12.28515625" style="31" bestFit="1" customWidth="1"/>
    <col min="14616" max="14616" width="15.5703125" style="31" bestFit="1" customWidth="1"/>
    <col min="14617" max="14617" width="12.28515625" style="31" bestFit="1" customWidth="1"/>
    <col min="14618" max="14618" width="16.5703125" style="31" customWidth="1"/>
    <col min="14619" max="14619" width="9.140625" style="31"/>
    <col min="14620" max="14620" width="23" style="31" customWidth="1"/>
    <col min="14621" max="14621" width="35.28515625" style="31" customWidth="1"/>
    <col min="14622" max="14860" width="9.140625" style="31"/>
    <col min="14861" max="14861" width="11.7109375" style="31" customWidth="1"/>
    <col min="14862" max="14862" width="10.85546875" style="31" bestFit="1" customWidth="1"/>
    <col min="14863" max="14864" width="12.7109375" style="31" bestFit="1" customWidth="1"/>
    <col min="14865" max="14865" width="11.7109375" style="31" bestFit="1" customWidth="1"/>
    <col min="14866" max="14866" width="21.28515625" style="31" bestFit="1" customWidth="1"/>
    <col min="14867" max="14867" width="9.42578125" style="31" bestFit="1" customWidth="1"/>
    <col min="14868" max="14868" width="14.5703125" style="31" bestFit="1" customWidth="1"/>
    <col min="14869" max="14869" width="12.140625" style="31" customWidth="1"/>
    <col min="14870" max="14870" width="15.28515625" style="31" customWidth="1"/>
    <col min="14871" max="14871" width="12.28515625" style="31" bestFit="1" customWidth="1"/>
    <col min="14872" max="14872" width="15.5703125" style="31" bestFit="1" customWidth="1"/>
    <col min="14873" max="14873" width="12.28515625" style="31" bestFit="1" customWidth="1"/>
    <col min="14874" max="14874" width="16.5703125" style="31" customWidth="1"/>
    <col min="14875" max="14875" width="9.140625" style="31"/>
    <col min="14876" max="14876" width="23" style="31" customWidth="1"/>
    <col min="14877" max="14877" width="35.28515625" style="31" customWidth="1"/>
    <col min="14878" max="15116" width="9.140625" style="31"/>
    <col min="15117" max="15117" width="11.7109375" style="31" customWidth="1"/>
    <col min="15118" max="15118" width="10.85546875" style="31" bestFit="1" customWidth="1"/>
    <col min="15119" max="15120" width="12.7109375" style="31" bestFit="1" customWidth="1"/>
    <col min="15121" max="15121" width="11.7109375" style="31" bestFit="1" customWidth="1"/>
    <col min="15122" max="15122" width="21.28515625" style="31" bestFit="1" customWidth="1"/>
    <col min="15123" max="15123" width="9.42578125" style="31" bestFit="1" customWidth="1"/>
    <col min="15124" max="15124" width="14.5703125" style="31" bestFit="1" customWidth="1"/>
    <col min="15125" max="15125" width="12.140625" style="31" customWidth="1"/>
    <col min="15126" max="15126" width="15.28515625" style="31" customWidth="1"/>
    <col min="15127" max="15127" width="12.28515625" style="31" bestFit="1" customWidth="1"/>
    <col min="15128" max="15128" width="15.5703125" style="31" bestFit="1" customWidth="1"/>
    <col min="15129" max="15129" width="12.28515625" style="31" bestFit="1" customWidth="1"/>
    <col min="15130" max="15130" width="16.5703125" style="31" customWidth="1"/>
    <col min="15131" max="15131" width="9.140625" style="31"/>
    <col min="15132" max="15132" width="23" style="31" customWidth="1"/>
    <col min="15133" max="15133" width="35.28515625" style="31" customWidth="1"/>
    <col min="15134" max="15372" width="9.140625" style="31"/>
    <col min="15373" max="15373" width="11.7109375" style="31" customWidth="1"/>
    <col min="15374" max="15374" width="10.85546875" style="31" bestFit="1" customWidth="1"/>
    <col min="15375" max="15376" width="12.7109375" style="31" bestFit="1" customWidth="1"/>
    <col min="15377" max="15377" width="11.7109375" style="31" bestFit="1" customWidth="1"/>
    <col min="15378" max="15378" width="21.28515625" style="31" bestFit="1" customWidth="1"/>
    <col min="15379" max="15379" width="9.42578125" style="31" bestFit="1" customWidth="1"/>
    <col min="15380" max="15380" width="14.5703125" style="31" bestFit="1" customWidth="1"/>
    <col min="15381" max="15381" width="12.140625" style="31" customWidth="1"/>
    <col min="15382" max="15382" width="15.28515625" style="31" customWidth="1"/>
    <col min="15383" max="15383" width="12.28515625" style="31" bestFit="1" customWidth="1"/>
    <col min="15384" max="15384" width="15.5703125" style="31" bestFit="1" customWidth="1"/>
    <col min="15385" max="15385" width="12.28515625" style="31" bestFit="1" customWidth="1"/>
    <col min="15386" max="15386" width="16.5703125" style="31" customWidth="1"/>
    <col min="15387" max="15387" width="9.140625" style="31"/>
    <col min="15388" max="15388" width="23" style="31" customWidth="1"/>
    <col min="15389" max="15389" width="35.28515625" style="31" customWidth="1"/>
    <col min="15390" max="15628" width="9.140625" style="31"/>
    <col min="15629" max="15629" width="11.7109375" style="31" customWidth="1"/>
    <col min="15630" max="15630" width="10.85546875" style="31" bestFit="1" customWidth="1"/>
    <col min="15631" max="15632" width="12.7109375" style="31" bestFit="1" customWidth="1"/>
    <col min="15633" max="15633" width="11.7109375" style="31" bestFit="1" customWidth="1"/>
    <col min="15634" max="15634" width="21.28515625" style="31" bestFit="1" customWidth="1"/>
    <col min="15635" max="15635" width="9.42578125" style="31" bestFit="1" customWidth="1"/>
    <col min="15636" max="15636" width="14.5703125" style="31" bestFit="1" customWidth="1"/>
    <col min="15637" max="15637" width="12.140625" style="31" customWidth="1"/>
    <col min="15638" max="15638" width="15.28515625" style="31" customWidth="1"/>
    <col min="15639" max="15639" width="12.28515625" style="31" bestFit="1" customWidth="1"/>
    <col min="15640" max="15640" width="15.5703125" style="31" bestFit="1" customWidth="1"/>
    <col min="15641" max="15641" width="12.28515625" style="31" bestFit="1" customWidth="1"/>
    <col min="15642" max="15642" width="16.5703125" style="31" customWidth="1"/>
    <col min="15643" max="15643" width="9.140625" style="31"/>
    <col min="15644" max="15644" width="23" style="31" customWidth="1"/>
    <col min="15645" max="15645" width="35.28515625" style="31" customWidth="1"/>
    <col min="15646" max="15884" width="9.140625" style="31"/>
    <col min="15885" max="15885" width="11.7109375" style="31" customWidth="1"/>
    <col min="15886" max="15886" width="10.85546875" style="31" bestFit="1" customWidth="1"/>
    <col min="15887" max="15888" width="12.7109375" style="31" bestFit="1" customWidth="1"/>
    <col min="15889" max="15889" width="11.7109375" style="31" bestFit="1" customWidth="1"/>
    <col min="15890" max="15890" width="21.28515625" style="31" bestFit="1" customWidth="1"/>
    <col min="15891" max="15891" width="9.42578125" style="31" bestFit="1" customWidth="1"/>
    <col min="15892" max="15892" width="14.5703125" style="31" bestFit="1" customWidth="1"/>
    <col min="15893" max="15893" width="12.140625" style="31" customWidth="1"/>
    <col min="15894" max="15894" width="15.28515625" style="31" customWidth="1"/>
    <col min="15895" max="15895" width="12.28515625" style="31" bestFit="1" customWidth="1"/>
    <col min="15896" max="15896" width="15.5703125" style="31" bestFit="1" customWidth="1"/>
    <col min="15897" max="15897" width="12.28515625" style="31" bestFit="1" customWidth="1"/>
    <col min="15898" max="15898" width="16.5703125" style="31" customWidth="1"/>
    <col min="15899" max="15899" width="9.140625" style="31"/>
    <col min="15900" max="15900" width="23" style="31" customWidth="1"/>
    <col min="15901" max="15901" width="35.28515625" style="31" customWidth="1"/>
    <col min="15902" max="16140" width="9.140625" style="31"/>
    <col min="16141" max="16141" width="11.7109375" style="31" customWidth="1"/>
    <col min="16142" max="16142" width="10.85546875" style="31" bestFit="1" customWidth="1"/>
    <col min="16143" max="16144" width="12.7109375" style="31" bestFit="1" customWidth="1"/>
    <col min="16145" max="16145" width="11.7109375" style="31" bestFit="1" customWidth="1"/>
    <col min="16146" max="16146" width="21.28515625" style="31" bestFit="1" customWidth="1"/>
    <col min="16147" max="16147" width="9.42578125" style="31" bestFit="1" customWidth="1"/>
    <col min="16148" max="16148" width="14.5703125" style="31" bestFit="1" customWidth="1"/>
    <col min="16149" max="16149" width="12.140625" style="31" customWidth="1"/>
    <col min="16150" max="16150" width="15.28515625" style="31" customWidth="1"/>
    <col min="16151" max="16151" width="12.28515625" style="31" bestFit="1" customWidth="1"/>
    <col min="16152" max="16152" width="15.5703125" style="31" bestFit="1" customWidth="1"/>
    <col min="16153" max="16153" width="12.28515625" style="31" bestFit="1" customWidth="1"/>
    <col min="16154" max="16154" width="16.5703125" style="31" customWidth="1"/>
    <col min="16155" max="16155" width="9.140625" style="31"/>
    <col min="16156" max="16156" width="23" style="31" customWidth="1"/>
    <col min="16157" max="16157" width="35.28515625" style="31" customWidth="1"/>
    <col min="16158" max="16384" width="9.140625" style="31"/>
  </cols>
  <sheetData>
    <row r="1" spans="1:42" ht="46.5" customHeight="1" thickBot="1" x14ac:dyDescent="0.3">
      <c r="A1" s="335"/>
      <c r="B1" s="327">
        <f>COUNTIF(B3:B352,"Subscriber")</f>
        <v>0</v>
      </c>
      <c r="C1" s="336"/>
      <c r="D1" s="337"/>
      <c r="E1" s="329"/>
      <c r="F1" s="338"/>
      <c r="G1" s="339"/>
      <c r="H1" s="339"/>
      <c r="I1" s="339"/>
      <c r="J1" s="331">
        <f>COUNTIF(J3:J352,"Waive")</f>
        <v>0</v>
      </c>
      <c r="K1" s="332"/>
      <c r="L1" s="340"/>
      <c r="M1" s="341"/>
      <c r="N1" s="342"/>
      <c r="P1" s="394" t="s">
        <v>252</v>
      </c>
      <c r="Q1" s="394"/>
      <c r="R1" s="394"/>
      <c r="S1" s="394"/>
      <c r="T1" s="394"/>
      <c r="V1" s="394" t="s">
        <v>253</v>
      </c>
      <c r="W1" s="394"/>
      <c r="X1" s="394"/>
      <c r="Y1" s="394"/>
      <c r="Z1" s="394"/>
      <c r="AB1" s="394" t="s">
        <v>254</v>
      </c>
      <c r="AC1" s="394"/>
      <c r="AD1" s="394"/>
      <c r="AE1" s="394"/>
      <c r="AF1" s="394"/>
      <c r="AN1" s="75">
        <f>COUNTIF(B3:B352,"Subscriber")</f>
        <v>0</v>
      </c>
      <c r="AO1" s="75">
        <f>'Input Tab'!F18</f>
        <v>0</v>
      </c>
      <c r="AP1" s="130">
        <f>IF(AN1&lt;=19,IF(AO1="CA",2,IF(AO1="FL",4,IF(OR(AO1="AK",AO1="AZ",AO1="ID",AO1="IN",AO1="MI",AO1="NB",AO1="PR"),"Active",5))),"COBRA")</f>
        <v>5</v>
      </c>
    </row>
    <row r="2" spans="1:42" ht="38.25" customHeight="1" thickTop="1" x14ac:dyDescent="0.2">
      <c r="A2" s="32" t="s">
        <v>203</v>
      </c>
      <c r="B2" s="32" t="s">
        <v>204</v>
      </c>
      <c r="C2" s="33" t="s">
        <v>0</v>
      </c>
      <c r="D2" s="33" t="s">
        <v>1</v>
      </c>
      <c r="E2" s="40" t="s">
        <v>53</v>
      </c>
      <c r="F2" s="34" t="s">
        <v>205</v>
      </c>
      <c r="G2" s="33" t="s">
        <v>2</v>
      </c>
      <c r="H2" s="33" t="s">
        <v>206</v>
      </c>
      <c r="I2" s="33" t="s">
        <v>207</v>
      </c>
      <c r="J2" s="41" t="s">
        <v>208</v>
      </c>
      <c r="K2" s="41" t="s">
        <v>209</v>
      </c>
      <c r="L2" s="33" t="s">
        <v>210</v>
      </c>
      <c r="M2" s="33" t="s">
        <v>211</v>
      </c>
      <c r="N2" s="67" t="s">
        <v>212</v>
      </c>
      <c r="O2" s="35"/>
      <c r="P2" s="111" t="s">
        <v>203</v>
      </c>
      <c r="Q2" s="111" t="s">
        <v>204</v>
      </c>
      <c r="R2" s="43" t="s">
        <v>213</v>
      </c>
      <c r="S2" s="43" t="s">
        <v>214</v>
      </c>
      <c r="T2" s="43" t="str">
        <f>IF(CensusType="Subscriber Census","Medical Tier","Tier")</f>
        <v>Tier</v>
      </c>
      <c r="U2" s="116"/>
      <c r="V2" s="111" t="s">
        <v>203</v>
      </c>
      <c r="W2" s="111" t="s">
        <v>204</v>
      </c>
      <c r="X2" s="82" t="s">
        <v>213</v>
      </c>
      <c r="Y2" s="82" t="s">
        <v>214</v>
      </c>
      <c r="Z2" s="82" t="str">
        <f>IF(CensusType="Subscriber Census","Medical Tier","Tier")</f>
        <v>Tier</v>
      </c>
      <c r="AB2" s="111" t="s">
        <v>203</v>
      </c>
      <c r="AC2" s="111" t="s">
        <v>204</v>
      </c>
      <c r="AD2" s="82" t="s">
        <v>213</v>
      </c>
      <c r="AE2" s="82" t="s">
        <v>214</v>
      </c>
      <c r="AF2" s="82" t="str">
        <f>IF(CensusType="Subscriber Census","Medical Tier","Tier")</f>
        <v>Tier</v>
      </c>
      <c r="AH2" s="56" t="s">
        <v>204</v>
      </c>
      <c r="AI2" s="45"/>
    </row>
    <row r="3" spans="1:42" x14ac:dyDescent="0.2">
      <c r="A3" s="36">
        <v>1</v>
      </c>
      <c r="B3" s="36" t="str">
        <f>IF('Entry Tab'!A4="","",IF(TRIM('Entry Tab'!E4)="","Subscriber",IF(OR(TRIM('Entry Tab'!E4)="Wife",TRIM('Entry Tab'!E4)="Husband"),"Spouse","Child")))</f>
        <v/>
      </c>
      <c r="C3" s="68" t="str">
        <f>IF(TRIM('Entry Tab'!A4)="","",TRIM('Entry Tab'!A4))</f>
        <v/>
      </c>
      <c r="D3" s="68" t="str">
        <f>IF(TRIM('Entry Tab'!A4)="","",TRIM('Entry Tab'!B4))</f>
        <v/>
      </c>
      <c r="E3" s="69" t="str">
        <f>IF(B3="Subscriber",'Entry Tab'!L4,"")</f>
        <v/>
      </c>
      <c r="F3" s="70" t="str">
        <f>IF('Entry Tab'!F4="","",'Entry Tab'!F4)</f>
        <v/>
      </c>
      <c r="G3" s="68" t="str">
        <f>IF(TRIM('Entry Tab'!G4)="","",TRIM('Entry Tab'!G4))</f>
        <v/>
      </c>
      <c r="H3" s="36" t="str">
        <f>IF(TRIM('Entry Tab'!A4)="","",IF(B3&lt;&gt;"Subscriber","",IF(AND(B3="Subscriber",OR(TRIM('Entry Tab'!AO4)&lt;&gt;"",TRIM('Entry Tab'!AN4)&lt;&gt;"",TRIM('Entry Tab'!AP4)&lt;&gt;"")),$AP$1,"0")))</f>
        <v/>
      </c>
      <c r="I3" s="71" t="str">
        <f>IF(TRIM('Entry Tab'!A4)="","",IF(AND(TRIM('Entry Tab'!AQ4)="Y",TRIM('Entry Tab'!AR4)="Y"),"N",IF(TRIM('Entry Tab'!AQ4)="","N",TRIM('Entry Tab'!AQ4))))</f>
        <v/>
      </c>
      <c r="J3" s="42" t="str">
        <f>IF(TRIM('Entry Tab'!A4)="","",IF(AND(TRIM('Entry Tab'!W4)&lt;&gt;"",TRIM('Entry Tab'!Y4)=""),0,14))</f>
        <v/>
      </c>
      <c r="K3" s="42" t="str">
        <f>IF(TRIM('Entry Tab'!A4)="","",IF(B3&lt;&gt;"Subscriber","",IF(AND(B3="Subscriber",dental="No"),13,IF(TRIM('Entry Tab'!X4)&lt;&gt;"",IF('Entry Tab'!X4="Spousal Coverage",8,13),IF(Z3="","",Z3)))))</f>
        <v/>
      </c>
      <c r="L3" s="36" t="str">
        <f t="shared" ref="L3:L66" si="0">IF(B3&lt;&gt;"Subscriber","",IF(life="No",0,AF3))</f>
        <v/>
      </c>
      <c r="M3" s="36" t="str">
        <f>IF(B3&lt;&gt;"Subscriber","",IF(disability="No",0,IF(AND(B3="Subscriber",'Entry Tab'!AE4&lt;&gt;""),1,0)))</f>
        <v/>
      </c>
      <c r="N3" s="37" t="str">
        <f>IF(B3&lt;&gt;"Subscriber","",IF(AND(B3="Subscriber",otherLoc="No"),workZip,'Entry Tab'!P4))</f>
        <v/>
      </c>
      <c r="P3" s="36">
        <v>1</v>
      </c>
      <c r="Q3" s="36" t="str">
        <f>IF('Entry Tab'!A4="","",IF(TRIM('Entry Tab'!E4)="","Subscriber",IF(OR(TRIM('Entry Tab'!E4)="Wife",TRIM('Entry Tab'!E4)="Husband"),"Spouse","Child")))</f>
        <v/>
      </c>
      <c r="R3" s="44" t="str">
        <f>IF(B3="","",IF('Entry Tab'!W4&lt;&gt;"",0,IF(Q3="Subscriber",1,IF(Q3="Spouse",1,0.01))))</f>
        <v/>
      </c>
      <c r="S3" s="44" t="str">
        <f>IF(B3="","",IF(Q3="Subscriber",SUMIF($P$3:$P$502,P3,$R$3:$R$502),""))</f>
        <v/>
      </c>
      <c r="T3" s="44" t="str">
        <f>IF(S3="","",IF(S3=1,"1",IF(S3=2,"2",IF(S3&gt;2,"4","3"))))</f>
        <v/>
      </c>
      <c r="U3" s="113"/>
      <c r="V3" s="36">
        <v>1</v>
      </c>
      <c r="W3" s="36" t="str">
        <f>IF('Entry Tab'!A4="","",IF(TRIM('Entry Tab'!E4)="","Subscriber",IF(OR(TRIM('Entry Tab'!E4)="Wife",TRIM('Entry Tab'!E4)="Husband"),"Spouse","Child")))</f>
        <v/>
      </c>
      <c r="X3" s="44" t="str">
        <f>IF(B3="","",IF('Entry Tab'!X4&lt;&gt;"",0,IF(W3="Subscriber",1,IF(W3="Spouse",1,0.01))))</f>
        <v/>
      </c>
      <c r="Y3" s="44" t="str">
        <f>IF(H3="","",IF(W3="Subscriber",SUMIF($V$3:$V$502,V3,$X$3:$X$502),""))</f>
        <v/>
      </c>
      <c r="Z3" s="44" t="str">
        <f>IF(Y3="","",IF(Y3=1,"1",IF(Y3=2,"2",IF(Y3&gt;2,"4","3"))))</f>
        <v/>
      </c>
      <c r="AA3" s="25"/>
      <c r="AB3" s="42">
        <v>1</v>
      </c>
      <c r="AC3" s="36" t="str">
        <f>IF('Entry Tab'!A4="","",IF(TRIM('Entry Tab'!E4)="","Subscriber",IF(OR(TRIM('Entry Tab'!E4)="Wife",TRIM('Entry Tab'!E4)="Husband"),"Spouse","Child")))</f>
        <v/>
      </c>
      <c r="AD3" s="44" t="str">
        <f>IF(B3="","",IF('Entry Tab'!AC4="",0,1))</f>
        <v/>
      </c>
      <c r="AE3" s="44" t="str">
        <f>IF(B3="","",IF(AC3="Subscriber",SUMIF($AB$3:$AB$502,AB3,$AD$3:$AD$502),""))</f>
        <v/>
      </c>
      <c r="AF3" s="44" t="str">
        <f>IF(AE3="","",IF(AC3&lt;&gt;"Subscriber","",IF('Entry Tab'!AC4="","0",AE3)))</f>
        <v/>
      </c>
      <c r="AG3" s="25"/>
      <c r="AH3" s="57" t="s">
        <v>89</v>
      </c>
      <c r="AI3" s="46" t="s">
        <v>215</v>
      </c>
    </row>
    <row r="4" spans="1:42" x14ac:dyDescent="0.2">
      <c r="A4" s="36" t="str">
        <f>IF(B4="","",IF(B4="Subscriber",A3+1,A3))</f>
        <v/>
      </c>
      <c r="B4" s="36" t="str">
        <f>IF('Entry Tab'!A5="","",IF(TRIM('Entry Tab'!E5)="","Subscriber",IF(OR(TRIM('Entry Tab'!E5)="Wife",TRIM('Entry Tab'!E5)="Husband"),"Spouse","Child")))</f>
        <v/>
      </c>
      <c r="C4" s="68" t="str">
        <f>IF(TRIM('Entry Tab'!A5)="","",TRIM('Entry Tab'!A5))</f>
        <v/>
      </c>
      <c r="D4" s="68" t="str">
        <f>IF(TRIM('Entry Tab'!A5)="","",TRIM('Entry Tab'!B5))</f>
        <v/>
      </c>
      <c r="E4" s="69" t="str">
        <f>IF(B4="Subscriber",'Entry Tab'!L5,"")</f>
        <v/>
      </c>
      <c r="F4" s="70" t="str">
        <f>IF('Entry Tab'!F5="","",'Entry Tab'!F5)</f>
        <v/>
      </c>
      <c r="G4" s="68" t="str">
        <f>IF(TRIM('Entry Tab'!G5)="","",TRIM('Entry Tab'!G5))</f>
        <v/>
      </c>
      <c r="H4" s="36" t="str">
        <f>IF(TRIM('Entry Tab'!A5)="","",IF(B4&lt;&gt;"Subscriber","",IF(AND(B4="Subscriber",OR(TRIM('Entry Tab'!AO5)&lt;&gt;"",TRIM('Entry Tab'!AN5)&lt;&gt;"",TRIM('Entry Tab'!AP5)&lt;&gt;"")),$AP$1,"0")))</f>
        <v/>
      </c>
      <c r="I4" s="71" t="str">
        <f>IF(TRIM('Entry Tab'!A5)="","",IF(AND(TRIM('Entry Tab'!AQ5)="Y",TRIM('Entry Tab'!AR5)="Y"),"N",IF(TRIM('Entry Tab'!AQ5)="","N",TRIM('Entry Tab'!AQ5))))</f>
        <v/>
      </c>
      <c r="J4" s="42" t="str">
        <f>IF(TRIM('Entry Tab'!A5)="","",IF(AND(TRIM('Entry Tab'!W5)&lt;&gt;"",TRIM('Entry Tab'!Y5)=""),0,14))</f>
        <v/>
      </c>
      <c r="K4" s="42" t="str">
        <f>IF(TRIM('Entry Tab'!A5)="","",IF(B4&lt;&gt;"Subscriber","",IF(AND(B4="Subscriber",dental="No"),13,IF(TRIM('Entry Tab'!X5)&lt;&gt;"",IF('Entry Tab'!X5="Spousal Coverage",8,13),IF(Z4="","",Z4)))))</f>
        <v/>
      </c>
      <c r="L4" s="36" t="str">
        <f t="shared" si="0"/>
        <v/>
      </c>
      <c r="M4" s="36" t="str">
        <f>IF(B4&lt;&gt;"Subscriber","",IF(disability="No",0,IF(AND(B4="Subscriber",'Entry Tab'!AE5&lt;&gt;""),1,0)))</f>
        <v/>
      </c>
      <c r="N4" s="37" t="str">
        <f>IF(B4&lt;&gt;"Subscriber","",IF(AND(B4="Subscriber",otherLoc="No"),workZip,'Entry Tab'!P5))</f>
        <v/>
      </c>
      <c r="P4" s="36" t="str">
        <f>IF(Q4="","",IF(Q4="Subscriber",P3+1,P3))</f>
        <v/>
      </c>
      <c r="Q4" s="36" t="str">
        <f>IF('Entry Tab'!A5="","",IF(TRIM('Entry Tab'!E5)="","Subscriber",IF(OR(TRIM('Entry Tab'!E5)="Wife",TRIM('Entry Tab'!E5)="Husband"),"Spouse","Child")))</f>
        <v/>
      </c>
      <c r="R4" s="44" t="str">
        <f>IF(B4="","",IF('Entry Tab'!W5&lt;&gt;"",0,IF(Q4="Subscriber",1,IF(Q4="Spouse",1,0.01))))</f>
        <v/>
      </c>
      <c r="S4" s="44" t="str">
        <f t="shared" ref="S4:S67" si="1">IF(B4="","",IF(Q4="Subscriber",SUMIF($P$3:$P$502,P4,$R$3:$R$502),""))</f>
        <v/>
      </c>
      <c r="T4" s="44" t="str">
        <f t="shared" ref="T4:T67" si="2">IF(S4="","",IF(S4=1,"1",IF(S4=2,"2",IF(S4&gt;2,"4","3"))))</f>
        <v/>
      </c>
      <c r="U4" s="113"/>
      <c r="V4" s="36" t="str">
        <f>IF(W4="","",IF(W4="Subscriber",V3+1,V3))</f>
        <v/>
      </c>
      <c r="W4" s="36" t="str">
        <f>IF('Entry Tab'!A5="","",IF(TRIM('Entry Tab'!E5)="","Subscriber",IF(OR(TRIM('Entry Tab'!E5)="Wife",TRIM('Entry Tab'!E5)="Husband"),"Spouse","Child")))</f>
        <v/>
      </c>
      <c r="X4" s="44" t="str">
        <f>IF(B4="","",IF('Entry Tab'!X5&lt;&gt;"",0,IF(W4="Subscriber",1,IF(W4="Spouse",1,0.01))))</f>
        <v/>
      </c>
      <c r="Y4" s="44" t="str">
        <f t="shared" ref="Y4:Y67" si="3">IF(H4="","",IF(W4="Subscriber",SUMIF($V$3:$V$502,V4,$X$3:$X$502),""))</f>
        <v/>
      </c>
      <c r="Z4" s="44" t="str">
        <f t="shared" ref="Z4:Z67" si="4">IF(Y4="","",IF(Y4=1,"1",IF(Y4=2,"2",IF(Y4&gt;2,"4","3"))))</f>
        <v/>
      </c>
      <c r="AA4" s="25"/>
      <c r="AB4" s="36" t="str">
        <f>IF(AC4="","",IF(AC4="Subscriber",AB3+1,AB3))</f>
        <v/>
      </c>
      <c r="AC4" s="36" t="str">
        <f>IF('Entry Tab'!A5="","",IF(TRIM('Entry Tab'!E5)="","Subscriber",IF(OR(TRIM('Entry Tab'!E5)="Wife",TRIM('Entry Tab'!E5)="Husband"),"Spouse","Child")))</f>
        <v/>
      </c>
      <c r="AD4" s="44" t="str">
        <f>IF(B4="","",IF('Entry Tab'!AC5="",0,1))</f>
        <v/>
      </c>
      <c r="AE4" s="44" t="str">
        <f t="shared" ref="AE4:AE67" si="5">IF(B4="","",IF(AC4="Subscriber",SUMIF($AB$3:$AB$502,AB4,$AD$3:$AD$502),""))</f>
        <v/>
      </c>
      <c r="AF4" s="44" t="str">
        <f>IF(AE4="","",IF(AC4&lt;&gt;"Subscriber","",IF('Entry Tab'!AC5="","0",AE4)))</f>
        <v/>
      </c>
      <c r="AG4" s="25"/>
      <c r="AH4" s="58">
        <v>0</v>
      </c>
      <c r="AI4" s="47" t="s">
        <v>216</v>
      </c>
    </row>
    <row r="5" spans="1:42" x14ac:dyDescent="0.2">
      <c r="A5" s="36" t="str">
        <f t="shared" ref="A5:A68" si="6">IF(B5="","",IF(B5="Subscriber",A4+1,A4))</f>
        <v/>
      </c>
      <c r="B5" s="36" t="str">
        <f>IF('Entry Tab'!A6="","",IF(TRIM('Entry Tab'!E6)="","Subscriber",IF(OR(TRIM('Entry Tab'!E6)="Wife",TRIM('Entry Tab'!E6)="Husband"),"Spouse","Child")))</f>
        <v/>
      </c>
      <c r="C5" s="68" t="str">
        <f>IF(TRIM('Entry Tab'!A6)="","",TRIM('Entry Tab'!A6))</f>
        <v/>
      </c>
      <c r="D5" s="68" t="str">
        <f>IF(TRIM('Entry Tab'!A6)="","",TRIM('Entry Tab'!B6))</f>
        <v/>
      </c>
      <c r="E5" s="69" t="str">
        <f>IF(B5="Subscriber",'Entry Tab'!L6,"")</f>
        <v/>
      </c>
      <c r="F5" s="70" t="str">
        <f>IF('Entry Tab'!F6="","",'Entry Tab'!F6)</f>
        <v/>
      </c>
      <c r="G5" s="68" t="str">
        <f>IF(TRIM('Entry Tab'!G6)="","",TRIM('Entry Tab'!G6))</f>
        <v/>
      </c>
      <c r="H5" s="36" t="str">
        <f>IF(TRIM('Entry Tab'!A6)="","",IF(B5&lt;&gt;"Subscriber","",IF(AND(B5="Subscriber",OR(TRIM('Entry Tab'!AO6)&lt;&gt;"",TRIM('Entry Tab'!AN6)&lt;&gt;"",TRIM('Entry Tab'!AP6)&lt;&gt;"")),$AP$1,"0")))</f>
        <v/>
      </c>
      <c r="I5" s="71" t="str">
        <f>IF(TRIM('Entry Tab'!A6)="","",IF(AND(TRIM('Entry Tab'!AQ6)="Y",TRIM('Entry Tab'!AR6)="Y"),"N",IF(TRIM('Entry Tab'!AQ6)="","N",TRIM('Entry Tab'!AQ6))))</f>
        <v/>
      </c>
      <c r="J5" s="42" t="str">
        <f>IF(TRIM('Entry Tab'!A6)="","",IF(AND(TRIM('Entry Tab'!W6)&lt;&gt;"",TRIM('Entry Tab'!Y6)=""),0,14))</f>
        <v/>
      </c>
      <c r="K5" s="42" t="str">
        <f>IF(TRIM('Entry Tab'!A6)="","",IF(B5&lt;&gt;"Subscriber","",IF(AND(B5="Subscriber",dental="No"),13,IF(TRIM('Entry Tab'!X6)&lt;&gt;"",IF('Entry Tab'!X6="Spousal Coverage",8,13),IF(Z5="","",Z5)))))</f>
        <v/>
      </c>
      <c r="L5" s="36" t="str">
        <f t="shared" si="0"/>
        <v/>
      </c>
      <c r="M5" s="36" t="str">
        <f>IF(B5&lt;&gt;"Subscriber","",IF(disability="No",0,IF(AND(B5="Subscriber",'Entry Tab'!AE6&lt;&gt;""),1,0)))</f>
        <v/>
      </c>
      <c r="N5" s="37" t="str">
        <f>IF(B5&lt;&gt;"Subscriber","",IF(AND(B5="Subscriber",otherLoc="No"),workZip,'Entry Tab'!P6))</f>
        <v/>
      </c>
      <c r="P5" s="36" t="str">
        <f t="shared" ref="P5:P68" si="7">IF(Q5="","",IF(Q5="Subscriber",P4+1,P4))</f>
        <v/>
      </c>
      <c r="Q5" s="36" t="str">
        <f>IF('Entry Tab'!A6="","",IF(TRIM('Entry Tab'!E6)="","Subscriber",IF(OR(TRIM('Entry Tab'!E6)="Wife",TRIM('Entry Tab'!E6)="Husband"),"Spouse","Child")))</f>
        <v/>
      </c>
      <c r="R5" s="44" t="str">
        <f>IF(B5="","",IF('Entry Tab'!W6&lt;&gt;"",0,IF(Q5="Subscriber",1,IF(Q5="Spouse",1,0.01))))</f>
        <v/>
      </c>
      <c r="S5" s="44" t="str">
        <f t="shared" si="1"/>
        <v/>
      </c>
      <c r="T5" s="44" t="str">
        <f t="shared" si="2"/>
        <v/>
      </c>
      <c r="U5" s="113"/>
      <c r="V5" s="36" t="str">
        <f t="shared" ref="V5:V68" si="8">IF(W5="","",IF(W5="Subscriber",V4+1,V4))</f>
        <v/>
      </c>
      <c r="W5" s="36" t="str">
        <f>IF('Entry Tab'!A6="","",IF(TRIM('Entry Tab'!E6)="","Subscriber",IF(OR(TRIM('Entry Tab'!E6)="Wife",TRIM('Entry Tab'!E6)="Husband"),"Spouse","Child")))</f>
        <v/>
      </c>
      <c r="X5" s="44" t="str">
        <f>IF(B5="","",IF('Entry Tab'!X6&lt;&gt;"",0,IF(W5="Subscriber",1,IF(W5="Spouse",1,0.01))))</f>
        <v/>
      </c>
      <c r="Y5" s="44" t="str">
        <f t="shared" si="3"/>
        <v/>
      </c>
      <c r="Z5" s="44" t="str">
        <f t="shared" si="4"/>
        <v/>
      </c>
      <c r="AA5" s="25"/>
      <c r="AB5" s="36" t="str">
        <f t="shared" ref="AB5:AB68" si="9">IF(AC5="","",IF(AC5="Subscriber",AB4+1,AB4))</f>
        <v/>
      </c>
      <c r="AC5" s="36" t="str">
        <f>IF('Entry Tab'!A6="","",IF(TRIM('Entry Tab'!E6)="","Subscriber",IF(OR(TRIM('Entry Tab'!E6)="Wife",TRIM('Entry Tab'!E6)="Husband"),"Spouse","Child")))</f>
        <v/>
      </c>
      <c r="AD5" s="44" t="str">
        <f>IF(B5="","",IF('Entry Tab'!AC6="",0,1))</f>
        <v/>
      </c>
      <c r="AE5" s="44" t="str">
        <f t="shared" si="5"/>
        <v/>
      </c>
      <c r="AF5" s="44" t="str">
        <f>IF(AE5="","",IF(AC5&lt;&gt;"Subscriber","",IF('Entry Tab'!AC6="","0",AE5)))</f>
        <v/>
      </c>
      <c r="AG5" s="25"/>
      <c r="AH5" s="58">
        <v>1</v>
      </c>
      <c r="AI5" s="47" t="s">
        <v>217</v>
      </c>
    </row>
    <row r="6" spans="1:42" ht="13.5" thickBot="1" x14ac:dyDescent="0.25">
      <c r="A6" s="36" t="str">
        <f t="shared" si="6"/>
        <v/>
      </c>
      <c r="B6" s="36" t="str">
        <f>IF('Entry Tab'!A7="","",IF(TRIM('Entry Tab'!E7)="","Subscriber",IF(OR(TRIM('Entry Tab'!E7)="Wife",TRIM('Entry Tab'!E7)="Husband"),"Spouse","Child")))</f>
        <v/>
      </c>
      <c r="C6" s="68" t="str">
        <f>IF(TRIM('Entry Tab'!A7)="","",TRIM('Entry Tab'!A7))</f>
        <v/>
      </c>
      <c r="D6" s="68" t="str">
        <f>IF(TRIM('Entry Tab'!A7)="","",TRIM('Entry Tab'!B7))</f>
        <v/>
      </c>
      <c r="E6" s="69" t="str">
        <f>IF(B6="Subscriber",'Entry Tab'!L7,"")</f>
        <v/>
      </c>
      <c r="F6" s="70" t="str">
        <f>IF('Entry Tab'!F7="","",'Entry Tab'!F7)</f>
        <v/>
      </c>
      <c r="G6" s="68" t="str">
        <f>IF(TRIM('Entry Tab'!G7)="","",TRIM('Entry Tab'!G7))</f>
        <v/>
      </c>
      <c r="H6" s="36" t="str">
        <f>IF(TRIM('Entry Tab'!A7)="","",IF(B6&lt;&gt;"Subscriber","",IF(AND(B6="Subscriber",OR(TRIM('Entry Tab'!AO7)&lt;&gt;"",TRIM('Entry Tab'!AN7)&lt;&gt;"",TRIM('Entry Tab'!AP7)&lt;&gt;"")),$AP$1,"0")))</f>
        <v/>
      </c>
      <c r="I6" s="71" t="str">
        <f>IF(TRIM('Entry Tab'!A7)="","",IF(AND(TRIM('Entry Tab'!AQ7)="Y",TRIM('Entry Tab'!AR7)="Y"),"N",IF(TRIM('Entry Tab'!AQ7)="","N",TRIM('Entry Tab'!AQ7))))</f>
        <v/>
      </c>
      <c r="J6" s="42" t="str">
        <f>IF(TRIM('Entry Tab'!A7)="","",IF(AND(TRIM('Entry Tab'!W7)&lt;&gt;"",TRIM('Entry Tab'!Y7)=""),0,14))</f>
        <v/>
      </c>
      <c r="K6" s="42" t="str">
        <f>IF(TRIM('Entry Tab'!A7)="","",IF(B6&lt;&gt;"Subscriber","",IF(AND(B6="Subscriber",dental="No"),13,IF(TRIM('Entry Tab'!X7)&lt;&gt;"",IF('Entry Tab'!X7="Spousal Coverage",8,13),IF(Z6="","",Z6)))))</f>
        <v/>
      </c>
      <c r="L6" s="36" t="str">
        <f t="shared" si="0"/>
        <v/>
      </c>
      <c r="M6" s="36" t="str">
        <f>IF(B6&lt;&gt;"Subscriber","",IF(disability="No",0,IF(AND(B6="Subscriber",'Entry Tab'!AE7&lt;&gt;""),1,0)))</f>
        <v/>
      </c>
      <c r="N6" s="37" t="str">
        <f>IF(B6&lt;&gt;"Subscriber","",IF(AND(B6="Subscriber",otherLoc="No"),workZip,'Entry Tab'!P7))</f>
        <v/>
      </c>
      <c r="P6" s="36" t="str">
        <f t="shared" si="7"/>
        <v/>
      </c>
      <c r="Q6" s="36" t="str">
        <f>IF('Entry Tab'!A7="","",IF(TRIM('Entry Tab'!E7)="","Subscriber",IF(OR(TRIM('Entry Tab'!E7)="Wife",TRIM('Entry Tab'!E7)="Husband"),"Spouse","Child")))</f>
        <v/>
      </c>
      <c r="R6" s="44" t="str">
        <f>IF(B6="","",IF('Entry Tab'!W7&lt;&gt;"",0,IF(Q6="Subscriber",1,IF(Q6="Spouse",1,0.01))))</f>
        <v/>
      </c>
      <c r="S6" s="44" t="str">
        <f t="shared" si="1"/>
        <v/>
      </c>
      <c r="T6" s="44" t="str">
        <f t="shared" si="2"/>
        <v/>
      </c>
      <c r="U6" s="113"/>
      <c r="V6" s="36" t="str">
        <f t="shared" si="8"/>
        <v/>
      </c>
      <c r="W6" s="36" t="str">
        <f>IF('Entry Tab'!A7="","",IF(TRIM('Entry Tab'!E7)="","Subscriber",IF(OR(TRIM('Entry Tab'!E7)="Wife",TRIM('Entry Tab'!E7)="Husband"),"Spouse","Child")))</f>
        <v/>
      </c>
      <c r="X6" s="44" t="str">
        <f>IF(B6="","",IF('Entry Tab'!X7&lt;&gt;"",0,IF(W6="Subscriber",1,IF(W6="Spouse",1,0.01))))</f>
        <v/>
      </c>
      <c r="Y6" s="44" t="str">
        <f t="shared" si="3"/>
        <v/>
      </c>
      <c r="Z6" s="44" t="str">
        <f t="shared" si="4"/>
        <v/>
      </c>
      <c r="AA6" s="25"/>
      <c r="AB6" s="36" t="str">
        <f t="shared" si="9"/>
        <v/>
      </c>
      <c r="AC6" s="36" t="str">
        <f>IF('Entry Tab'!A7="","",IF(TRIM('Entry Tab'!E7)="","Subscriber",IF(OR(TRIM('Entry Tab'!E7)="Wife",TRIM('Entry Tab'!E7)="Husband"),"Spouse","Child")))</f>
        <v/>
      </c>
      <c r="AD6" s="44" t="str">
        <f>IF(B6="","",IF('Entry Tab'!AC7="",0,1))</f>
        <v/>
      </c>
      <c r="AE6" s="44" t="str">
        <f t="shared" si="5"/>
        <v/>
      </c>
      <c r="AF6" s="44" t="str">
        <f>IF(AE6="","",IF(AC6&lt;&gt;"Subscriber","",IF('Entry Tab'!AC7="","0",AE6)))</f>
        <v/>
      </c>
      <c r="AG6" s="25"/>
      <c r="AH6" s="59">
        <v>2</v>
      </c>
      <c r="AI6" s="48" t="s">
        <v>218</v>
      </c>
    </row>
    <row r="7" spans="1:42" ht="14.25" thickTop="1" thickBot="1" x14ac:dyDescent="0.25">
      <c r="A7" s="36" t="str">
        <f t="shared" si="6"/>
        <v/>
      </c>
      <c r="B7" s="36" t="str">
        <f>IF('Entry Tab'!A8="","",IF(TRIM('Entry Tab'!E8)="","Subscriber",IF(OR(TRIM('Entry Tab'!E8)="Wife",TRIM('Entry Tab'!E8)="Husband"),"Spouse","Child")))</f>
        <v/>
      </c>
      <c r="C7" s="68" t="str">
        <f>IF(TRIM('Entry Tab'!A8)="","",TRIM('Entry Tab'!A8))</f>
        <v/>
      </c>
      <c r="D7" s="68" t="str">
        <f>IF(TRIM('Entry Tab'!A8)="","",TRIM('Entry Tab'!B8))</f>
        <v/>
      </c>
      <c r="E7" s="69" t="str">
        <f>IF(B7="Subscriber",'Entry Tab'!L8,"")</f>
        <v/>
      </c>
      <c r="F7" s="70" t="str">
        <f>IF('Entry Tab'!F8="","",'Entry Tab'!F8)</f>
        <v/>
      </c>
      <c r="G7" s="68" t="str">
        <f>IF(TRIM('Entry Tab'!G8)="","",TRIM('Entry Tab'!G8))</f>
        <v/>
      </c>
      <c r="H7" s="36" t="str">
        <f>IF(TRIM('Entry Tab'!A8)="","",IF(B7&lt;&gt;"Subscriber","",IF(AND(B7="Subscriber",OR(TRIM('Entry Tab'!AO8)&lt;&gt;"",TRIM('Entry Tab'!AN8)&lt;&gt;"",TRIM('Entry Tab'!AP8)&lt;&gt;"")),$AP$1,"0")))</f>
        <v/>
      </c>
      <c r="I7" s="71" t="str">
        <f>IF(TRIM('Entry Tab'!A8)="","",IF(AND(TRIM('Entry Tab'!AQ8)="Y",TRIM('Entry Tab'!AR8)="Y"),"N",IF(TRIM('Entry Tab'!AQ8)="","N",TRIM('Entry Tab'!AQ8))))</f>
        <v/>
      </c>
      <c r="J7" s="42" t="str">
        <f>IF(TRIM('Entry Tab'!A8)="","",IF(AND(TRIM('Entry Tab'!W8)&lt;&gt;"",TRIM('Entry Tab'!Y8)=""),0,14))</f>
        <v/>
      </c>
      <c r="K7" s="42" t="str">
        <f>IF(TRIM('Entry Tab'!A8)="","",IF(B7&lt;&gt;"Subscriber","",IF(AND(B7="Subscriber",dental="No"),13,IF(TRIM('Entry Tab'!X8)&lt;&gt;"",IF('Entry Tab'!X8="Spousal Coverage",8,13),IF(Z7="","",Z7)))))</f>
        <v/>
      </c>
      <c r="L7" s="36" t="str">
        <f t="shared" si="0"/>
        <v/>
      </c>
      <c r="M7" s="36" t="str">
        <f>IF(B7&lt;&gt;"Subscriber","",IF(disability="No",0,IF(AND(B7="Subscriber",'Entry Tab'!AE8&lt;&gt;""),1,0)))</f>
        <v/>
      </c>
      <c r="N7" s="37" t="str">
        <f>IF(B7&lt;&gt;"Subscriber","",IF(AND(B7="Subscriber",otherLoc="No"),workZip,'Entry Tab'!P8))</f>
        <v/>
      </c>
      <c r="P7" s="36" t="str">
        <f t="shared" si="7"/>
        <v/>
      </c>
      <c r="Q7" s="36" t="str">
        <f>IF('Entry Tab'!A8="","",IF(TRIM('Entry Tab'!E8)="","Subscriber",IF(OR(TRIM('Entry Tab'!E8)="Wife",TRIM('Entry Tab'!E8)="Husband"),"Spouse","Child")))</f>
        <v/>
      </c>
      <c r="R7" s="44" t="str">
        <f>IF(B7="","",IF('Entry Tab'!W8&lt;&gt;"",0,IF(Q7="Subscriber",1,IF(Q7="Spouse",1,0.01))))</f>
        <v/>
      </c>
      <c r="S7" s="44" t="str">
        <f t="shared" si="1"/>
        <v/>
      </c>
      <c r="T7" s="44" t="str">
        <f t="shared" si="2"/>
        <v/>
      </c>
      <c r="U7" s="113"/>
      <c r="V7" s="36" t="str">
        <f t="shared" si="8"/>
        <v/>
      </c>
      <c r="W7" s="36" t="str">
        <f>IF('Entry Tab'!A8="","",IF(TRIM('Entry Tab'!E8)="","Subscriber",IF(OR(TRIM('Entry Tab'!E8)="Wife",TRIM('Entry Tab'!E8)="Husband"),"Spouse","Child")))</f>
        <v/>
      </c>
      <c r="X7" s="44" t="str">
        <f>IF(B7="","",IF('Entry Tab'!X8&lt;&gt;"",0,IF(W7="Subscriber",1,IF(W7="Spouse",1,0.01))))</f>
        <v/>
      </c>
      <c r="Y7" s="44" t="str">
        <f t="shared" si="3"/>
        <v/>
      </c>
      <c r="Z7" s="44" t="str">
        <f t="shared" si="4"/>
        <v/>
      </c>
      <c r="AA7" s="25"/>
      <c r="AB7" s="36" t="str">
        <f t="shared" si="9"/>
        <v/>
      </c>
      <c r="AC7" s="36" t="str">
        <f>IF('Entry Tab'!A8="","",IF(TRIM('Entry Tab'!E8)="","Subscriber",IF(OR(TRIM('Entry Tab'!E8)="Wife",TRIM('Entry Tab'!E8)="Husband"),"Spouse","Child")))</f>
        <v/>
      </c>
      <c r="AD7" s="44" t="str">
        <f>IF(B7="","",IF('Entry Tab'!AC8="",0,1))</f>
        <v/>
      </c>
      <c r="AE7" s="44" t="str">
        <f t="shared" si="5"/>
        <v/>
      </c>
      <c r="AF7" s="44" t="str">
        <f>IF(AE7="","",IF(AC7&lt;&gt;"Subscriber","",IF('Entry Tab'!AC8="","0",AE7)))</f>
        <v/>
      </c>
      <c r="AG7" s="25"/>
      <c r="AH7" s="60"/>
      <c r="AI7" s="24"/>
    </row>
    <row r="8" spans="1:42" ht="20.25" customHeight="1" x14ac:dyDescent="0.2">
      <c r="A8" s="36" t="str">
        <f t="shared" si="6"/>
        <v/>
      </c>
      <c r="B8" s="36" t="str">
        <f>IF('Entry Tab'!A9="","",IF(TRIM('Entry Tab'!E9)="","Subscriber",IF(OR(TRIM('Entry Tab'!E9)="Wife",TRIM('Entry Tab'!E9)="Husband"),"Spouse","Child")))</f>
        <v/>
      </c>
      <c r="C8" s="68" t="str">
        <f>IF(TRIM('Entry Tab'!A9)="","",TRIM('Entry Tab'!A9))</f>
        <v/>
      </c>
      <c r="D8" s="68" t="str">
        <f>IF(TRIM('Entry Tab'!A9)="","",TRIM('Entry Tab'!B9))</f>
        <v/>
      </c>
      <c r="E8" s="69" t="str">
        <f>IF(B8="Subscriber",'Entry Tab'!L9,"")</f>
        <v/>
      </c>
      <c r="F8" s="70" t="str">
        <f>IF('Entry Tab'!F9="","",'Entry Tab'!F9)</f>
        <v/>
      </c>
      <c r="G8" s="68" t="str">
        <f>IF(TRIM('Entry Tab'!G9)="","",TRIM('Entry Tab'!G9))</f>
        <v/>
      </c>
      <c r="H8" s="36" t="str">
        <f>IF(TRIM('Entry Tab'!A9)="","",IF(B8&lt;&gt;"Subscriber","",IF(AND(B8="Subscriber",OR(TRIM('Entry Tab'!AO9)&lt;&gt;"",TRIM('Entry Tab'!AN9)&lt;&gt;"",TRIM('Entry Tab'!AP9)&lt;&gt;"")),$AP$1,"0")))</f>
        <v/>
      </c>
      <c r="I8" s="71" t="str">
        <f>IF(TRIM('Entry Tab'!A9)="","",IF(AND(TRIM('Entry Tab'!AQ9)="Y",TRIM('Entry Tab'!AR9)="Y"),"N",IF(TRIM('Entry Tab'!AQ9)="","N",TRIM('Entry Tab'!AQ9))))</f>
        <v/>
      </c>
      <c r="J8" s="42" t="str">
        <f>IF(TRIM('Entry Tab'!A9)="","",IF(AND(TRIM('Entry Tab'!W9)&lt;&gt;"",TRIM('Entry Tab'!Y9)=""),0,14))</f>
        <v/>
      </c>
      <c r="K8" s="42" t="str">
        <f>IF(TRIM('Entry Tab'!A9)="","",IF(B8&lt;&gt;"Subscriber","",IF(AND(B8="Subscriber",dental="No"),13,IF(TRIM('Entry Tab'!X9)&lt;&gt;"",IF('Entry Tab'!X9="Spousal Coverage",8,13),IF(Z8="","",Z8)))))</f>
        <v/>
      </c>
      <c r="L8" s="36" t="str">
        <f t="shared" si="0"/>
        <v/>
      </c>
      <c r="M8" s="36" t="str">
        <f>IF(B8&lt;&gt;"Subscriber","",IF(disability="No",0,IF(AND(B8="Subscriber",'Entry Tab'!AE9&lt;&gt;""),1,0)))</f>
        <v/>
      </c>
      <c r="N8" s="37" t="str">
        <f>IF(B8&lt;&gt;"Subscriber","",IF(AND(B8="Subscriber",otherLoc="No"),workZip,'Entry Tab'!P9))</f>
        <v/>
      </c>
      <c r="P8" s="36" t="str">
        <f t="shared" si="7"/>
        <v/>
      </c>
      <c r="Q8" s="36" t="str">
        <f>IF('Entry Tab'!A9="","",IF(TRIM('Entry Tab'!E9)="","Subscriber",IF(OR(TRIM('Entry Tab'!E9)="Wife",TRIM('Entry Tab'!E9)="Husband"),"Spouse","Child")))</f>
        <v/>
      </c>
      <c r="R8" s="44" t="str">
        <f>IF(B8="","",IF('Entry Tab'!W9&lt;&gt;"",0,IF(Q8="Subscriber",1,IF(Q8="Spouse",1,0.01))))</f>
        <v/>
      </c>
      <c r="S8" s="44" t="str">
        <f t="shared" si="1"/>
        <v/>
      </c>
      <c r="T8" s="44" t="str">
        <f t="shared" si="2"/>
        <v/>
      </c>
      <c r="U8" s="113"/>
      <c r="V8" s="36" t="str">
        <f t="shared" si="8"/>
        <v/>
      </c>
      <c r="W8" s="36" t="str">
        <f>IF('Entry Tab'!A9="","",IF(TRIM('Entry Tab'!E9)="","Subscriber",IF(OR(TRIM('Entry Tab'!E9)="Wife",TRIM('Entry Tab'!E9)="Husband"),"Spouse","Child")))</f>
        <v/>
      </c>
      <c r="X8" s="44" t="str">
        <f>IF(B8="","",IF('Entry Tab'!X9&lt;&gt;"",0,IF(W8="Subscriber",1,IF(W8="Spouse",1,0.01))))</f>
        <v/>
      </c>
      <c r="Y8" s="44" t="str">
        <f t="shared" si="3"/>
        <v/>
      </c>
      <c r="Z8" s="44" t="str">
        <f t="shared" si="4"/>
        <v/>
      </c>
      <c r="AA8" s="25"/>
      <c r="AB8" s="36" t="str">
        <f t="shared" si="9"/>
        <v/>
      </c>
      <c r="AC8" s="36" t="str">
        <f>IF('Entry Tab'!A9="","",IF(TRIM('Entry Tab'!E9)="","Subscriber",IF(OR(TRIM('Entry Tab'!E9)="Wife",TRIM('Entry Tab'!E9)="Husband"),"Spouse","Child")))</f>
        <v/>
      </c>
      <c r="AD8" s="44" t="str">
        <f>IF(B8="","",IF('Entry Tab'!AC9="",0,1))</f>
        <v/>
      </c>
      <c r="AE8" s="44" t="str">
        <f t="shared" si="5"/>
        <v/>
      </c>
      <c r="AF8" s="44" t="str">
        <f>IF(AE8="","",IF(AC8&lt;&gt;"Subscriber","",IF('Entry Tab'!AC9="","0",AE8)))</f>
        <v/>
      </c>
      <c r="AG8" s="25"/>
      <c r="AH8" s="61" t="s">
        <v>219</v>
      </c>
      <c r="AI8" s="49"/>
    </row>
    <row r="9" spans="1:42" x14ac:dyDescent="0.2">
      <c r="A9" s="36" t="str">
        <f t="shared" si="6"/>
        <v/>
      </c>
      <c r="B9" s="36" t="str">
        <f>IF('Entry Tab'!A10="","",IF(TRIM('Entry Tab'!E10)="","Subscriber",IF(OR(TRIM('Entry Tab'!E10)="Wife",TRIM('Entry Tab'!E10)="Husband"),"Spouse","Child")))</f>
        <v/>
      </c>
      <c r="C9" s="68" t="str">
        <f>IF(TRIM('Entry Tab'!A10)="","",TRIM('Entry Tab'!A10))</f>
        <v/>
      </c>
      <c r="D9" s="68" t="str">
        <f>IF(TRIM('Entry Tab'!A10)="","",TRIM('Entry Tab'!B10))</f>
        <v/>
      </c>
      <c r="E9" s="69" t="str">
        <f>IF(B9="Subscriber",'Entry Tab'!L10,"")</f>
        <v/>
      </c>
      <c r="F9" s="70" t="str">
        <f>IF('Entry Tab'!F10="","",'Entry Tab'!F10)</f>
        <v/>
      </c>
      <c r="G9" s="68" t="str">
        <f>IF(TRIM('Entry Tab'!G10)="","",TRIM('Entry Tab'!G10))</f>
        <v/>
      </c>
      <c r="H9" s="36" t="str">
        <f>IF(TRIM('Entry Tab'!A10)="","",IF(B9&lt;&gt;"Subscriber","",IF(AND(B9="Subscriber",OR(TRIM('Entry Tab'!AO10)&lt;&gt;"",TRIM('Entry Tab'!AN10)&lt;&gt;"",TRIM('Entry Tab'!AP10)&lt;&gt;"")),$AP$1,"0")))</f>
        <v/>
      </c>
      <c r="I9" s="71" t="str">
        <f>IF(TRIM('Entry Tab'!A10)="","",IF(AND(TRIM('Entry Tab'!AQ10)="Y",TRIM('Entry Tab'!AR10)="Y"),"N",IF(TRIM('Entry Tab'!AQ10)="","N",TRIM('Entry Tab'!AQ10))))</f>
        <v/>
      </c>
      <c r="J9" s="42" t="str">
        <f>IF(TRIM('Entry Tab'!A10)="","",IF(AND(TRIM('Entry Tab'!W10)&lt;&gt;"",TRIM('Entry Tab'!Y10)=""),0,14))</f>
        <v/>
      </c>
      <c r="K9" s="42" t="str">
        <f>IF(TRIM('Entry Tab'!A10)="","",IF(B9&lt;&gt;"Subscriber","",IF(AND(B9="Subscriber",dental="No"),13,IF(TRIM('Entry Tab'!X10)&lt;&gt;"",IF('Entry Tab'!X10="Spousal Coverage",8,13),IF(Z9="","",Z9)))))</f>
        <v/>
      </c>
      <c r="L9" s="36" t="str">
        <f t="shared" si="0"/>
        <v/>
      </c>
      <c r="M9" s="36" t="str">
        <f>IF(B9&lt;&gt;"Subscriber","",IF(disability="No",0,IF(AND(B9="Subscriber",'Entry Tab'!AE10&lt;&gt;""),1,0)))</f>
        <v/>
      </c>
      <c r="N9" s="37" t="str">
        <f>IF(B9&lt;&gt;"Subscriber","",IF(AND(B9="Subscriber",otherLoc="No"),workZip,'Entry Tab'!P10))</f>
        <v/>
      </c>
      <c r="P9" s="36" t="str">
        <f t="shared" si="7"/>
        <v/>
      </c>
      <c r="Q9" s="36" t="str">
        <f>IF('Entry Tab'!A10="","",IF(TRIM('Entry Tab'!E10)="","Subscriber",IF(OR(TRIM('Entry Tab'!E10)="Wife",TRIM('Entry Tab'!E10)="Husband"),"Spouse","Child")))</f>
        <v/>
      </c>
      <c r="R9" s="44" t="str">
        <f>IF(B9="","",IF('Entry Tab'!W10&lt;&gt;"",0,IF(Q9="Subscriber",1,IF(Q9="Spouse",1,0.01))))</f>
        <v/>
      </c>
      <c r="S9" s="44" t="str">
        <f t="shared" si="1"/>
        <v/>
      </c>
      <c r="T9" s="44" t="str">
        <f t="shared" si="2"/>
        <v/>
      </c>
      <c r="U9" s="113"/>
      <c r="V9" s="36" t="str">
        <f t="shared" si="8"/>
        <v/>
      </c>
      <c r="W9" s="36" t="str">
        <f>IF('Entry Tab'!A10="","",IF(TRIM('Entry Tab'!E10)="","Subscriber",IF(OR(TRIM('Entry Tab'!E10)="Wife",TRIM('Entry Tab'!E10)="Husband"),"Spouse","Child")))</f>
        <v/>
      </c>
      <c r="X9" s="44" t="str">
        <f>IF(B9="","",IF('Entry Tab'!X10&lt;&gt;"",0,IF(W9="Subscriber",1,IF(W9="Spouse",1,0.01))))</f>
        <v/>
      </c>
      <c r="Y9" s="44" t="str">
        <f t="shared" si="3"/>
        <v/>
      </c>
      <c r="Z9" s="44" t="str">
        <f t="shared" si="4"/>
        <v/>
      </c>
      <c r="AA9" s="25"/>
      <c r="AB9" s="36" t="str">
        <f t="shared" si="9"/>
        <v/>
      </c>
      <c r="AC9" s="36" t="str">
        <f>IF('Entry Tab'!A10="","",IF(TRIM('Entry Tab'!E10)="","Subscriber",IF(OR(TRIM('Entry Tab'!E10)="Wife",TRIM('Entry Tab'!E10)="Husband"),"Spouse","Child")))</f>
        <v/>
      </c>
      <c r="AD9" s="44" t="str">
        <f>IF(B9="","",IF('Entry Tab'!AC10="",0,1))</f>
        <v/>
      </c>
      <c r="AE9" s="44" t="str">
        <f t="shared" si="5"/>
        <v/>
      </c>
      <c r="AF9" s="44" t="str">
        <f>IF(AE9="","",IF(AC9&lt;&gt;"Subscriber","",IF('Entry Tab'!AC10="","0",AE9)))</f>
        <v/>
      </c>
      <c r="AG9" s="25"/>
      <c r="AH9" s="62" t="s">
        <v>89</v>
      </c>
      <c r="AI9" s="50" t="s">
        <v>215</v>
      </c>
    </row>
    <row r="10" spans="1:42" x14ac:dyDescent="0.2">
      <c r="A10" s="36" t="str">
        <f t="shared" si="6"/>
        <v/>
      </c>
      <c r="B10" s="36" t="str">
        <f>IF('Entry Tab'!A11="","",IF(TRIM('Entry Tab'!E11)="","Subscriber",IF(OR(TRIM('Entry Tab'!E11)="Wife",TRIM('Entry Tab'!E11)="Husband"),"Spouse","Child")))</f>
        <v/>
      </c>
      <c r="C10" s="68" t="str">
        <f>IF(TRIM('Entry Tab'!A11)="","",TRIM('Entry Tab'!A11))</f>
        <v/>
      </c>
      <c r="D10" s="68" t="str">
        <f>IF(TRIM('Entry Tab'!A11)="","",TRIM('Entry Tab'!B11))</f>
        <v/>
      </c>
      <c r="E10" s="69" t="str">
        <f>IF(B10="Subscriber",'Entry Tab'!L11,"")</f>
        <v/>
      </c>
      <c r="F10" s="70" t="str">
        <f>IF('Entry Tab'!F11="","",'Entry Tab'!F11)</f>
        <v/>
      </c>
      <c r="G10" s="68" t="str">
        <f>IF(TRIM('Entry Tab'!G11)="","",TRIM('Entry Tab'!G11))</f>
        <v/>
      </c>
      <c r="H10" s="36" t="str">
        <f>IF(TRIM('Entry Tab'!A11)="","",IF(B10&lt;&gt;"Subscriber","",IF(AND(B10="Subscriber",OR(TRIM('Entry Tab'!AO11)&lt;&gt;"",TRIM('Entry Tab'!AN11)&lt;&gt;"",TRIM('Entry Tab'!AP11)&lt;&gt;"")),$AP$1,"0")))</f>
        <v/>
      </c>
      <c r="I10" s="71" t="str">
        <f>IF(TRIM('Entry Tab'!A11)="","",IF(AND(TRIM('Entry Tab'!AQ11)="Y",TRIM('Entry Tab'!AR11)="Y"),"N",IF(TRIM('Entry Tab'!AQ11)="","N",TRIM('Entry Tab'!AQ11))))</f>
        <v/>
      </c>
      <c r="J10" s="42" t="str">
        <f>IF(TRIM('Entry Tab'!A11)="","",IF(AND(TRIM('Entry Tab'!W11)&lt;&gt;"",TRIM('Entry Tab'!Y11)=""),0,14))</f>
        <v/>
      </c>
      <c r="K10" s="42" t="str">
        <f>IF(TRIM('Entry Tab'!A11)="","",IF(B10&lt;&gt;"Subscriber","",IF(AND(B10="Subscriber",dental="No"),13,IF(TRIM('Entry Tab'!X11)&lt;&gt;"",IF('Entry Tab'!X11="Spousal Coverage",8,13),IF(Z10="","",Z10)))))</f>
        <v/>
      </c>
      <c r="L10" s="36" t="str">
        <f t="shared" si="0"/>
        <v/>
      </c>
      <c r="M10" s="36" t="str">
        <f>IF(B10&lt;&gt;"Subscriber","",IF(disability="No",0,IF(AND(B10="Subscriber",'Entry Tab'!AE11&lt;&gt;""),1,0)))</f>
        <v/>
      </c>
      <c r="N10" s="37" t="str">
        <f>IF(B10&lt;&gt;"Subscriber","",IF(AND(B10="Subscriber",otherLoc="No"),workZip,'Entry Tab'!P11))</f>
        <v/>
      </c>
      <c r="P10" s="36" t="str">
        <f t="shared" si="7"/>
        <v/>
      </c>
      <c r="Q10" s="36" t="str">
        <f>IF('Entry Tab'!A11="","",IF(TRIM('Entry Tab'!E11)="","Subscriber",IF(OR(TRIM('Entry Tab'!E11)="Wife",TRIM('Entry Tab'!E11)="Husband"),"Spouse","Child")))</f>
        <v/>
      </c>
      <c r="R10" s="44" t="str">
        <f>IF(B10="","",IF('Entry Tab'!W11&lt;&gt;"",0,IF(Q10="Subscriber",1,IF(Q10="Spouse",1,0.01))))</f>
        <v/>
      </c>
      <c r="S10" s="44" t="str">
        <f t="shared" si="1"/>
        <v/>
      </c>
      <c r="T10" s="44" t="str">
        <f t="shared" si="2"/>
        <v/>
      </c>
      <c r="U10" s="113"/>
      <c r="V10" s="36" t="str">
        <f t="shared" si="8"/>
        <v/>
      </c>
      <c r="W10" s="36" t="str">
        <f>IF('Entry Tab'!A11="","",IF(TRIM('Entry Tab'!E11)="","Subscriber",IF(OR(TRIM('Entry Tab'!E11)="Wife",TRIM('Entry Tab'!E11)="Husband"),"Spouse","Child")))</f>
        <v/>
      </c>
      <c r="X10" s="44" t="str">
        <f>IF(B10="","",IF('Entry Tab'!X11&lt;&gt;"",0,IF(W10="Subscriber",1,IF(W10="Spouse",1,0.01))))</f>
        <v/>
      </c>
      <c r="Y10" s="44" t="str">
        <f t="shared" si="3"/>
        <v/>
      </c>
      <c r="Z10" s="44" t="str">
        <f t="shared" si="4"/>
        <v/>
      </c>
      <c r="AA10" s="25"/>
      <c r="AB10" s="36" t="str">
        <f t="shared" si="9"/>
        <v/>
      </c>
      <c r="AC10" s="36" t="str">
        <f>IF('Entry Tab'!A11="","",IF(TRIM('Entry Tab'!E11)="","Subscriber",IF(OR(TRIM('Entry Tab'!E11)="Wife",TRIM('Entry Tab'!E11)="Husband"),"Spouse","Child")))</f>
        <v/>
      </c>
      <c r="AD10" s="44" t="str">
        <f>IF(B10="","",IF('Entry Tab'!AC11="",0,1))</f>
        <v/>
      </c>
      <c r="AE10" s="44" t="str">
        <f t="shared" si="5"/>
        <v/>
      </c>
      <c r="AF10" s="44" t="str">
        <f>IF(AE10="","",IF(AC10&lt;&gt;"Subscriber","",IF('Entry Tab'!AC11="","0",AE10)))</f>
        <v/>
      </c>
      <c r="AG10" s="25"/>
      <c r="AH10" s="63">
        <v>0</v>
      </c>
      <c r="AI10" s="51" t="s">
        <v>220</v>
      </c>
    </row>
    <row r="11" spans="1:42" ht="13.5" thickBot="1" x14ac:dyDescent="0.25">
      <c r="A11" s="36" t="str">
        <f t="shared" si="6"/>
        <v/>
      </c>
      <c r="B11" s="36" t="str">
        <f>IF('Entry Tab'!A12="","",IF(TRIM('Entry Tab'!E12)="","Subscriber",IF(OR(TRIM('Entry Tab'!E12)="Wife",TRIM('Entry Tab'!E12)="Husband"),"Spouse","Child")))</f>
        <v/>
      </c>
      <c r="C11" s="68" t="str">
        <f>IF(TRIM('Entry Tab'!A12)="","",TRIM('Entry Tab'!A12))</f>
        <v/>
      </c>
      <c r="D11" s="68" t="str">
        <f>IF(TRIM('Entry Tab'!A12)="","",TRIM('Entry Tab'!B12))</f>
        <v/>
      </c>
      <c r="E11" s="69" t="str">
        <f>IF(B11="Subscriber",'Entry Tab'!L12,"")</f>
        <v/>
      </c>
      <c r="F11" s="70" t="str">
        <f>IF('Entry Tab'!F12="","",'Entry Tab'!F12)</f>
        <v/>
      </c>
      <c r="G11" s="68" t="str">
        <f>IF(TRIM('Entry Tab'!G12)="","",TRIM('Entry Tab'!G12))</f>
        <v/>
      </c>
      <c r="H11" s="36" t="str">
        <f>IF(TRIM('Entry Tab'!A12)="","",IF(B11&lt;&gt;"Subscriber","",IF(AND(B11="Subscriber",OR(TRIM('Entry Tab'!AO12)&lt;&gt;"",TRIM('Entry Tab'!AN12)&lt;&gt;"",TRIM('Entry Tab'!AP12)&lt;&gt;"")),$AP$1,"0")))</f>
        <v/>
      </c>
      <c r="I11" s="71" t="str">
        <f>IF(TRIM('Entry Tab'!A12)="","",IF(AND(TRIM('Entry Tab'!AQ12)="Y",TRIM('Entry Tab'!AR12)="Y"),"N",IF(TRIM('Entry Tab'!AQ12)="","N",TRIM('Entry Tab'!AQ12))))</f>
        <v/>
      </c>
      <c r="J11" s="42" t="str">
        <f>IF(TRIM('Entry Tab'!A12)="","",IF(AND(TRIM('Entry Tab'!W12)&lt;&gt;"",TRIM('Entry Tab'!Y12)=""),0,14))</f>
        <v/>
      </c>
      <c r="K11" s="42" t="str">
        <f>IF(TRIM('Entry Tab'!A12)="","",IF(B11&lt;&gt;"Subscriber","",IF(AND(B11="Subscriber",dental="No"),13,IF(TRIM('Entry Tab'!X12)&lt;&gt;"",IF('Entry Tab'!X12="Spousal Coverage",8,13),IF(Z11="","",Z11)))))</f>
        <v/>
      </c>
      <c r="L11" s="36" t="str">
        <f t="shared" si="0"/>
        <v/>
      </c>
      <c r="M11" s="36" t="str">
        <f>IF(B11&lt;&gt;"Subscriber","",IF(disability="No",0,IF(AND(B11="Subscriber",'Entry Tab'!AE12&lt;&gt;""),1,0)))</f>
        <v/>
      </c>
      <c r="N11" s="37" t="str">
        <f>IF(B11&lt;&gt;"Subscriber","",IF(AND(B11="Subscriber",otherLoc="No"),workZip,'Entry Tab'!P12))</f>
        <v/>
      </c>
      <c r="P11" s="36" t="str">
        <f t="shared" si="7"/>
        <v/>
      </c>
      <c r="Q11" s="36" t="str">
        <f>IF('Entry Tab'!A12="","",IF(TRIM('Entry Tab'!E12)="","Subscriber",IF(OR(TRIM('Entry Tab'!E12)="Wife",TRIM('Entry Tab'!E12)="Husband"),"Spouse","Child")))</f>
        <v/>
      </c>
      <c r="R11" s="44" t="str">
        <f>IF(B11="","",IF('Entry Tab'!W12&lt;&gt;"",0,IF(Q11="Subscriber",1,IF(Q11="Spouse",1,0.01))))</f>
        <v/>
      </c>
      <c r="S11" s="44" t="str">
        <f t="shared" si="1"/>
        <v/>
      </c>
      <c r="T11" s="44" t="str">
        <f t="shared" si="2"/>
        <v/>
      </c>
      <c r="U11" s="113"/>
      <c r="V11" s="36" t="str">
        <f t="shared" si="8"/>
        <v/>
      </c>
      <c r="W11" s="36" t="str">
        <f>IF('Entry Tab'!A12="","",IF(TRIM('Entry Tab'!E12)="","Subscriber",IF(OR(TRIM('Entry Tab'!E12)="Wife",TRIM('Entry Tab'!E12)="Husband"),"Spouse","Child")))</f>
        <v/>
      </c>
      <c r="X11" s="44" t="str">
        <f>IF(B11="","",IF('Entry Tab'!X12&lt;&gt;"",0,IF(W11="Subscriber",1,IF(W11="Spouse",1,0.01))))</f>
        <v/>
      </c>
      <c r="Y11" s="44" t="str">
        <f t="shared" si="3"/>
        <v/>
      </c>
      <c r="Z11" s="44" t="str">
        <f t="shared" si="4"/>
        <v/>
      </c>
      <c r="AA11" s="25"/>
      <c r="AB11" s="36" t="str">
        <f t="shared" si="9"/>
        <v/>
      </c>
      <c r="AC11" s="36" t="str">
        <f>IF('Entry Tab'!A12="","",IF(TRIM('Entry Tab'!E12)="","Subscriber",IF(OR(TRIM('Entry Tab'!E12)="Wife",TRIM('Entry Tab'!E12)="Husband"),"Spouse","Child")))</f>
        <v/>
      </c>
      <c r="AD11" s="44" t="str">
        <f>IF(B11="","",IF('Entry Tab'!AC12="",0,1))</f>
        <v/>
      </c>
      <c r="AE11" s="44" t="str">
        <f t="shared" si="5"/>
        <v/>
      </c>
      <c r="AF11" s="44" t="str">
        <f>IF(AE11="","",IF(AC11&lt;&gt;"Subscriber","",IF('Entry Tab'!AC12="","0",AE11)))</f>
        <v/>
      </c>
      <c r="AG11" s="25"/>
      <c r="AH11" s="64">
        <v>14</v>
      </c>
      <c r="AI11" s="52" t="s">
        <v>221</v>
      </c>
    </row>
    <row r="12" spans="1:42" ht="13.5" thickBot="1" x14ac:dyDescent="0.25">
      <c r="A12" s="36" t="str">
        <f t="shared" si="6"/>
        <v/>
      </c>
      <c r="B12" s="36" t="str">
        <f>IF('Entry Tab'!A13="","",IF(TRIM('Entry Tab'!E13)="","Subscriber",IF(OR(TRIM('Entry Tab'!E13)="Wife",TRIM('Entry Tab'!E13)="Husband"),"Spouse","Child")))</f>
        <v/>
      </c>
      <c r="C12" s="68" t="str">
        <f>IF(TRIM('Entry Tab'!A13)="","",TRIM('Entry Tab'!A13))</f>
        <v/>
      </c>
      <c r="D12" s="68" t="str">
        <f>IF(TRIM('Entry Tab'!A13)="","",TRIM('Entry Tab'!B13))</f>
        <v/>
      </c>
      <c r="E12" s="69" t="str">
        <f>IF(B12="Subscriber",'Entry Tab'!L13,"")</f>
        <v/>
      </c>
      <c r="F12" s="70" t="str">
        <f>IF('Entry Tab'!F13="","",'Entry Tab'!F13)</f>
        <v/>
      </c>
      <c r="G12" s="68" t="str">
        <f>IF(TRIM('Entry Tab'!G13)="","",TRIM('Entry Tab'!G13))</f>
        <v/>
      </c>
      <c r="H12" s="36" t="str">
        <f>IF(TRIM('Entry Tab'!A13)="","",IF(B12&lt;&gt;"Subscriber","",IF(AND(B12="Subscriber",OR(TRIM('Entry Tab'!AO13)&lt;&gt;"",TRIM('Entry Tab'!AN13)&lt;&gt;"",TRIM('Entry Tab'!AP13)&lt;&gt;"")),$AP$1,"0")))</f>
        <v/>
      </c>
      <c r="I12" s="71" t="str">
        <f>IF(TRIM('Entry Tab'!A13)="","",IF(AND(TRIM('Entry Tab'!AQ13)="Y",TRIM('Entry Tab'!AR13)="Y"),"N",IF(TRIM('Entry Tab'!AQ13)="","N",TRIM('Entry Tab'!AQ13))))</f>
        <v/>
      </c>
      <c r="J12" s="42" t="str">
        <f>IF(TRIM('Entry Tab'!A13)="","",IF(AND(TRIM('Entry Tab'!W13)&lt;&gt;"",TRIM('Entry Tab'!Y13)=""),0,14))</f>
        <v/>
      </c>
      <c r="K12" s="42" t="str">
        <f>IF(TRIM('Entry Tab'!A13)="","",IF(B12&lt;&gt;"Subscriber","",IF(AND(B12="Subscriber",dental="No"),13,IF(TRIM('Entry Tab'!X13)&lt;&gt;"",IF('Entry Tab'!X13="Spousal Coverage",8,13),IF(Z12="","",Z12)))))</f>
        <v/>
      </c>
      <c r="L12" s="36" t="str">
        <f t="shared" si="0"/>
        <v/>
      </c>
      <c r="M12" s="36" t="str">
        <f>IF(B12&lt;&gt;"Subscriber","",IF(disability="No",0,IF(AND(B12="Subscriber",'Entry Tab'!AE13&lt;&gt;""),1,0)))</f>
        <v/>
      </c>
      <c r="N12" s="37" t="str">
        <f>IF(B12&lt;&gt;"Subscriber","",IF(AND(B12="Subscriber",otherLoc="No"),workZip,'Entry Tab'!P13))</f>
        <v/>
      </c>
      <c r="P12" s="36" t="str">
        <f t="shared" si="7"/>
        <v/>
      </c>
      <c r="Q12" s="36" t="str">
        <f>IF('Entry Tab'!A13="","",IF(TRIM('Entry Tab'!E13)="","Subscriber",IF(OR(TRIM('Entry Tab'!E13)="Wife",TRIM('Entry Tab'!E13)="Husband"),"Spouse","Child")))</f>
        <v/>
      </c>
      <c r="R12" s="44" t="str">
        <f>IF(B12="","",IF('Entry Tab'!W13&lt;&gt;"",0,IF(Q12="Subscriber",1,IF(Q12="Spouse",1,0.01))))</f>
        <v/>
      </c>
      <c r="S12" s="44" t="str">
        <f t="shared" si="1"/>
        <v/>
      </c>
      <c r="T12" s="44" t="str">
        <f t="shared" si="2"/>
        <v/>
      </c>
      <c r="U12" s="113"/>
      <c r="V12" s="36" t="str">
        <f t="shared" si="8"/>
        <v/>
      </c>
      <c r="W12" s="36" t="str">
        <f>IF('Entry Tab'!A13="","",IF(TRIM('Entry Tab'!E13)="","Subscriber",IF(OR(TRIM('Entry Tab'!E13)="Wife",TRIM('Entry Tab'!E13)="Husband"),"Spouse","Child")))</f>
        <v/>
      </c>
      <c r="X12" s="44" t="str">
        <f>IF(B12="","",IF('Entry Tab'!X13&lt;&gt;"",0,IF(W12="Subscriber",1,IF(W12="Spouse",1,0.01))))</f>
        <v/>
      </c>
      <c r="Y12" s="44" t="str">
        <f t="shared" si="3"/>
        <v/>
      </c>
      <c r="Z12" s="44" t="str">
        <f t="shared" si="4"/>
        <v/>
      </c>
      <c r="AA12" s="25"/>
      <c r="AB12" s="36" t="str">
        <f t="shared" si="9"/>
        <v/>
      </c>
      <c r="AC12" s="36" t="str">
        <f>IF('Entry Tab'!A13="","",IF(TRIM('Entry Tab'!E13)="","Subscriber",IF(OR(TRIM('Entry Tab'!E13)="Wife",TRIM('Entry Tab'!E13)="Husband"),"Spouse","Child")))</f>
        <v/>
      </c>
      <c r="AD12" s="44" t="str">
        <f>IF(B12="","",IF('Entry Tab'!AC13="",0,1))</f>
        <v/>
      </c>
      <c r="AE12" s="44" t="str">
        <f t="shared" si="5"/>
        <v/>
      </c>
      <c r="AF12" s="44" t="str">
        <f>IF(AE12="","",IF(AC12&lt;&gt;"Subscriber","",IF('Entry Tab'!AC13="","0",AE12)))</f>
        <v/>
      </c>
      <c r="AG12" s="25"/>
      <c r="AH12" s="60"/>
      <c r="AI12" s="24"/>
    </row>
    <row r="13" spans="1:42" ht="13.5" thickTop="1" x14ac:dyDescent="0.2">
      <c r="A13" s="36" t="str">
        <f t="shared" si="6"/>
        <v/>
      </c>
      <c r="B13" s="36" t="str">
        <f>IF('Entry Tab'!A14="","",IF(TRIM('Entry Tab'!E14)="","Subscriber",IF(OR(TRIM('Entry Tab'!E14)="Wife",TRIM('Entry Tab'!E14)="Husband"),"Spouse","Child")))</f>
        <v/>
      </c>
      <c r="C13" s="68" t="str">
        <f>IF(TRIM('Entry Tab'!A14)="","",TRIM('Entry Tab'!A14))</f>
        <v/>
      </c>
      <c r="D13" s="68" t="str">
        <f>IF(TRIM('Entry Tab'!A14)="","",TRIM('Entry Tab'!B14))</f>
        <v/>
      </c>
      <c r="E13" s="69" t="str">
        <f>IF(B13="Subscriber",'Entry Tab'!L14,"")</f>
        <v/>
      </c>
      <c r="F13" s="70" t="str">
        <f>IF('Entry Tab'!F14="","",'Entry Tab'!F14)</f>
        <v/>
      </c>
      <c r="G13" s="68" t="str">
        <f>IF(TRIM('Entry Tab'!G14)="","",TRIM('Entry Tab'!G14))</f>
        <v/>
      </c>
      <c r="H13" s="36" t="str">
        <f>IF(TRIM('Entry Tab'!A14)="","",IF(B13&lt;&gt;"Subscriber","",IF(AND(B13="Subscriber",OR(TRIM('Entry Tab'!AO14)&lt;&gt;"",TRIM('Entry Tab'!AN14)&lt;&gt;"",TRIM('Entry Tab'!AP14)&lt;&gt;"")),$AP$1,"0")))</f>
        <v/>
      </c>
      <c r="I13" s="71" t="str">
        <f>IF(TRIM('Entry Tab'!A14)="","",IF(AND(TRIM('Entry Tab'!AQ14)="Y",TRIM('Entry Tab'!AR14)="Y"),"N",IF(TRIM('Entry Tab'!AQ14)="","N",TRIM('Entry Tab'!AQ14))))</f>
        <v/>
      </c>
      <c r="J13" s="42" t="str">
        <f>IF(TRIM('Entry Tab'!A14)="","",IF(AND(TRIM('Entry Tab'!W14)&lt;&gt;"",TRIM('Entry Tab'!Y14)=""),0,14))</f>
        <v/>
      </c>
      <c r="K13" s="42" t="str">
        <f>IF(TRIM('Entry Tab'!A14)="","",IF(B13&lt;&gt;"Subscriber","",IF(AND(B13="Subscriber",dental="No"),13,IF(TRIM('Entry Tab'!X14)&lt;&gt;"",IF('Entry Tab'!X14="Spousal Coverage",8,13),IF(Z13="","",Z13)))))</f>
        <v/>
      </c>
      <c r="L13" s="36" t="str">
        <f t="shared" si="0"/>
        <v/>
      </c>
      <c r="M13" s="36" t="str">
        <f>IF(B13&lt;&gt;"Subscriber","",IF(disability="No",0,IF(AND(B13="Subscriber",'Entry Tab'!AE14&lt;&gt;""),1,0)))</f>
        <v/>
      </c>
      <c r="N13" s="37" t="str">
        <f>IF(B13&lt;&gt;"Subscriber","",IF(AND(B13="Subscriber",otherLoc="No"),workZip,'Entry Tab'!P14))</f>
        <v/>
      </c>
      <c r="P13" s="36" t="str">
        <f t="shared" si="7"/>
        <v/>
      </c>
      <c r="Q13" s="36" t="str">
        <f>IF('Entry Tab'!A14="","",IF(TRIM('Entry Tab'!E14)="","Subscriber",IF(OR(TRIM('Entry Tab'!E14)="Wife",TRIM('Entry Tab'!E14)="Husband"),"Spouse","Child")))</f>
        <v/>
      </c>
      <c r="R13" s="44" t="str">
        <f>IF(B13="","",IF('Entry Tab'!W14&lt;&gt;"",0,IF(Q13="Subscriber",1,IF(Q13="Spouse",1,0.01))))</f>
        <v/>
      </c>
      <c r="S13" s="44" t="str">
        <f t="shared" si="1"/>
        <v/>
      </c>
      <c r="T13" s="44" t="str">
        <f t="shared" si="2"/>
        <v/>
      </c>
      <c r="U13" s="113"/>
      <c r="V13" s="36" t="str">
        <f t="shared" si="8"/>
        <v/>
      </c>
      <c r="W13" s="36" t="str">
        <f>IF('Entry Tab'!A14="","",IF(TRIM('Entry Tab'!E14)="","Subscriber",IF(OR(TRIM('Entry Tab'!E14)="Wife",TRIM('Entry Tab'!E14)="Husband"),"Spouse","Child")))</f>
        <v/>
      </c>
      <c r="X13" s="44" t="str">
        <f>IF(B13="","",IF('Entry Tab'!X14&lt;&gt;"",0,IF(W13="Subscriber",1,IF(W13="Spouse",1,0.01))))</f>
        <v/>
      </c>
      <c r="Y13" s="44" t="str">
        <f t="shared" si="3"/>
        <v/>
      </c>
      <c r="Z13" s="44" t="str">
        <f t="shared" si="4"/>
        <v/>
      </c>
      <c r="AA13" s="25"/>
      <c r="AB13" s="36" t="str">
        <f t="shared" si="9"/>
        <v/>
      </c>
      <c r="AC13" s="36" t="str">
        <f>IF('Entry Tab'!A14="","",IF(TRIM('Entry Tab'!E14)="","Subscriber",IF(OR(TRIM('Entry Tab'!E14)="Wife",TRIM('Entry Tab'!E14)="Husband"),"Spouse","Child")))</f>
        <v/>
      </c>
      <c r="AD13" s="44" t="str">
        <f>IF(B13="","",IF('Entry Tab'!AC14="",0,1))</f>
        <v/>
      </c>
      <c r="AE13" s="44" t="str">
        <f t="shared" si="5"/>
        <v/>
      </c>
      <c r="AF13" s="44" t="str">
        <f>IF(AE13="","",IF(AC13&lt;&gt;"Subscriber","",IF('Entry Tab'!AC14="","0",AE13)))</f>
        <v/>
      </c>
      <c r="AG13" s="25"/>
      <c r="AH13" s="56" t="s">
        <v>222</v>
      </c>
      <c r="AI13" s="45"/>
    </row>
    <row r="14" spans="1:42" x14ac:dyDescent="0.2">
      <c r="A14" s="36" t="str">
        <f t="shared" si="6"/>
        <v/>
      </c>
      <c r="B14" s="36" t="str">
        <f>IF('Entry Tab'!A15="","",IF(TRIM('Entry Tab'!E15)="","Subscriber",IF(OR(TRIM('Entry Tab'!E15)="Wife",TRIM('Entry Tab'!E15)="Husband"),"Spouse","Child")))</f>
        <v/>
      </c>
      <c r="C14" s="68" t="str">
        <f>IF(TRIM('Entry Tab'!A15)="","",TRIM('Entry Tab'!A15))</f>
        <v/>
      </c>
      <c r="D14" s="68" t="str">
        <f>IF(TRIM('Entry Tab'!A15)="","",TRIM('Entry Tab'!B15))</f>
        <v/>
      </c>
      <c r="E14" s="69" t="str">
        <f>IF(B14="Subscriber",'Entry Tab'!L15,"")</f>
        <v/>
      </c>
      <c r="F14" s="70" t="str">
        <f>IF('Entry Tab'!F15="","",'Entry Tab'!F15)</f>
        <v/>
      </c>
      <c r="G14" s="68" t="str">
        <f>IF(TRIM('Entry Tab'!G15)="","",TRIM('Entry Tab'!G15))</f>
        <v/>
      </c>
      <c r="H14" s="36" t="str">
        <f>IF(TRIM('Entry Tab'!A15)="","",IF(B14&lt;&gt;"Subscriber","",IF(AND(B14="Subscriber",OR(TRIM('Entry Tab'!AO15)&lt;&gt;"",TRIM('Entry Tab'!AN15)&lt;&gt;"",TRIM('Entry Tab'!AP15)&lt;&gt;"")),$AP$1,"0")))</f>
        <v/>
      </c>
      <c r="I14" s="71" t="str">
        <f>IF(TRIM('Entry Tab'!A15)="","",IF(AND(TRIM('Entry Tab'!AQ15)="Y",TRIM('Entry Tab'!AR15)="Y"),"N",IF(TRIM('Entry Tab'!AQ15)="","N",TRIM('Entry Tab'!AQ15))))</f>
        <v/>
      </c>
      <c r="J14" s="42" t="str">
        <f>IF(TRIM('Entry Tab'!A15)="","",IF(AND(TRIM('Entry Tab'!W15)&lt;&gt;"",TRIM('Entry Tab'!Y15)=""),0,14))</f>
        <v/>
      </c>
      <c r="K14" s="42" t="str">
        <f>IF(TRIM('Entry Tab'!A15)="","",IF(B14&lt;&gt;"Subscriber","",IF(AND(B14="Subscriber",dental="No"),13,IF(TRIM('Entry Tab'!X15)&lt;&gt;"",IF('Entry Tab'!X15="Spousal Coverage",8,13),IF(Z14="","",Z14)))))</f>
        <v/>
      </c>
      <c r="L14" s="36" t="str">
        <f t="shared" si="0"/>
        <v/>
      </c>
      <c r="M14" s="36" t="str">
        <f>IF(B14&lt;&gt;"Subscriber","",IF(disability="No",0,IF(AND(B14="Subscriber",'Entry Tab'!AE15&lt;&gt;""),1,0)))</f>
        <v/>
      </c>
      <c r="N14" s="37" t="str">
        <f>IF(B14&lt;&gt;"Subscriber","",IF(AND(B14="Subscriber",otherLoc="No"),workZip,'Entry Tab'!P15))</f>
        <v/>
      </c>
      <c r="P14" s="36" t="str">
        <f t="shared" si="7"/>
        <v/>
      </c>
      <c r="Q14" s="36" t="str">
        <f>IF('Entry Tab'!A15="","",IF(TRIM('Entry Tab'!E15)="","Subscriber",IF(OR(TRIM('Entry Tab'!E15)="Wife",TRIM('Entry Tab'!E15)="Husband"),"Spouse","Child")))</f>
        <v/>
      </c>
      <c r="R14" s="44" t="str">
        <f>IF(B14="","",IF('Entry Tab'!W15&lt;&gt;"",0,IF(Q14="Subscriber",1,IF(Q14="Spouse",1,0.01))))</f>
        <v/>
      </c>
      <c r="S14" s="44" t="str">
        <f t="shared" si="1"/>
        <v/>
      </c>
      <c r="T14" s="44" t="str">
        <f t="shared" si="2"/>
        <v/>
      </c>
      <c r="U14" s="113"/>
      <c r="V14" s="36" t="str">
        <f t="shared" si="8"/>
        <v/>
      </c>
      <c r="W14" s="36" t="str">
        <f>IF('Entry Tab'!A15="","",IF(TRIM('Entry Tab'!E15)="","Subscriber",IF(OR(TRIM('Entry Tab'!E15)="Wife",TRIM('Entry Tab'!E15)="Husband"),"Spouse","Child")))</f>
        <v/>
      </c>
      <c r="X14" s="44" t="str">
        <f>IF(B14="","",IF('Entry Tab'!X15&lt;&gt;"",0,IF(W14="Subscriber",1,IF(W14="Spouse",1,0.01))))</f>
        <v/>
      </c>
      <c r="Y14" s="44" t="str">
        <f t="shared" si="3"/>
        <v/>
      </c>
      <c r="Z14" s="44" t="str">
        <f t="shared" si="4"/>
        <v/>
      </c>
      <c r="AA14" s="25"/>
      <c r="AB14" s="36" t="str">
        <f t="shared" si="9"/>
        <v/>
      </c>
      <c r="AC14" s="36" t="str">
        <f>IF('Entry Tab'!A15="","",IF(TRIM('Entry Tab'!E15)="","Subscriber",IF(OR(TRIM('Entry Tab'!E15)="Wife",TRIM('Entry Tab'!E15)="Husband"),"Spouse","Child")))</f>
        <v/>
      </c>
      <c r="AD14" s="44" t="str">
        <f>IF(B14="","",IF('Entry Tab'!AC15="",0,1))</f>
        <v/>
      </c>
      <c r="AE14" s="44" t="str">
        <f t="shared" si="5"/>
        <v/>
      </c>
      <c r="AF14" s="44" t="str">
        <f>IF(AE14="","",IF(AC14&lt;&gt;"Subscriber","",IF('Entry Tab'!AC15="","0",AE14)))</f>
        <v/>
      </c>
      <c r="AG14" s="25"/>
      <c r="AH14" s="57" t="s">
        <v>89</v>
      </c>
      <c r="AI14" s="46" t="s">
        <v>215</v>
      </c>
    </row>
    <row r="15" spans="1:42" x14ac:dyDescent="0.2">
      <c r="A15" s="36" t="str">
        <f t="shared" si="6"/>
        <v/>
      </c>
      <c r="B15" s="36" t="str">
        <f>IF('Entry Tab'!A16="","",IF(TRIM('Entry Tab'!E16)="","Subscriber",IF(OR(TRIM('Entry Tab'!E16)="Wife",TRIM('Entry Tab'!E16)="Husband"),"Spouse","Child")))</f>
        <v/>
      </c>
      <c r="C15" s="68" t="str">
        <f>IF(TRIM('Entry Tab'!A16)="","",TRIM('Entry Tab'!A16))</f>
        <v/>
      </c>
      <c r="D15" s="68" t="str">
        <f>IF(TRIM('Entry Tab'!A16)="","",TRIM('Entry Tab'!B16))</f>
        <v/>
      </c>
      <c r="E15" s="69" t="str">
        <f>IF(B15="Subscriber",'Entry Tab'!L16,"")</f>
        <v/>
      </c>
      <c r="F15" s="70" t="str">
        <f>IF('Entry Tab'!F16="","",'Entry Tab'!F16)</f>
        <v/>
      </c>
      <c r="G15" s="68" t="str">
        <f>IF(TRIM('Entry Tab'!G16)="","",TRIM('Entry Tab'!G16))</f>
        <v/>
      </c>
      <c r="H15" s="36" t="str">
        <f>IF(TRIM('Entry Tab'!A16)="","",IF(B15&lt;&gt;"Subscriber","",IF(AND(B15="Subscriber",OR(TRIM('Entry Tab'!AO16)&lt;&gt;"",TRIM('Entry Tab'!AN16)&lt;&gt;"",TRIM('Entry Tab'!AP16)&lt;&gt;"")),$AP$1,"0")))</f>
        <v/>
      </c>
      <c r="I15" s="71" t="str">
        <f>IF(TRIM('Entry Tab'!A16)="","",IF(AND(TRIM('Entry Tab'!AQ16)="Y",TRIM('Entry Tab'!AR16)="Y"),"N",IF(TRIM('Entry Tab'!AQ16)="","N",TRIM('Entry Tab'!AQ16))))</f>
        <v/>
      </c>
      <c r="J15" s="42" t="str">
        <f>IF(TRIM('Entry Tab'!A16)="","",IF(AND(TRIM('Entry Tab'!W16)&lt;&gt;"",TRIM('Entry Tab'!Y16)=""),0,14))</f>
        <v/>
      </c>
      <c r="K15" s="42" t="str">
        <f>IF(TRIM('Entry Tab'!A16)="","",IF(B15&lt;&gt;"Subscriber","",IF(AND(B15="Subscriber",dental="No"),13,IF(TRIM('Entry Tab'!X16)&lt;&gt;"",IF('Entry Tab'!X16="Spousal Coverage",8,13),IF(Z15="","",Z15)))))</f>
        <v/>
      </c>
      <c r="L15" s="36" t="str">
        <f t="shared" si="0"/>
        <v/>
      </c>
      <c r="M15" s="36" t="str">
        <f>IF(B15&lt;&gt;"Subscriber","",IF(disability="No",0,IF(AND(B15="Subscriber",'Entry Tab'!AE16&lt;&gt;""),1,0)))</f>
        <v/>
      </c>
      <c r="N15" s="37" t="str">
        <f>IF(B15&lt;&gt;"Subscriber","",IF(AND(B15="Subscriber",otherLoc="No"),workZip,'Entry Tab'!P16))</f>
        <v/>
      </c>
      <c r="P15" s="36" t="str">
        <f t="shared" si="7"/>
        <v/>
      </c>
      <c r="Q15" s="36" t="str">
        <f>IF('Entry Tab'!A16="","",IF(TRIM('Entry Tab'!E16)="","Subscriber",IF(OR(TRIM('Entry Tab'!E16)="Wife",TRIM('Entry Tab'!E16)="Husband"),"Spouse","Child")))</f>
        <v/>
      </c>
      <c r="R15" s="44" t="str">
        <f>IF(B15="","",IF('Entry Tab'!W16&lt;&gt;"",0,IF(Q15="Subscriber",1,IF(Q15="Spouse",1,0.01))))</f>
        <v/>
      </c>
      <c r="S15" s="44" t="str">
        <f t="shared" si="1"/>
        <v/>
      </c>
      <c r="T15" s="44" t="str">
        <f t="shared" si="2"/>
        <v/>
      </c>
      <c r="U15" s="113"/>
      <c r="V15" s="36" t="str">
        <f t="shared" si="8"/>
        <v/>
      </c>
      <c r="W15" s="36" t="str">
        <f>IF('Entry Tab'!A16="","",IF(TRIM('Entry Tab'!E16)="","Subscriber",IF(OR(TRIM('Entry Tab'!E16)="Wife",TRIM('Entry Tab'!E16)="Husband"),"Spouse","Child")))</f>
        <v/>
      </c>
      <c r="X15" s="44" t="str">
        <f>IF(B15="","",IF('Entry Tab'!X16&lt;&gt;"",0,IF(W15="Subscriber",1,IF(W15="Spouse",1,0.01))))</f>
        <v/>
      </c>
      <c r="Y15" s="44" t="str">
        <f t="shared" si="3"/>
        <v/>
      </c>
      <c r="Z15" s="44" t="str">
        <f t="shared" si="4"/>
        <v/>
      </c>
      <c r="AA15" s="25"/>
      <c r="AB15" s="36" t="str">
        <f t="shared" si="9"/>
        <v/>
      </c>
      <c r="AC15" s="36" t="str">
        <f>IF('Entry Tab'!A16="","",IF(TRIM('Entry Tab'!E16)="","Subscriber",IF(OR(TRIM('Entry Tab'!E16)="Wife",TRIM('Entry Tab'!E16)="Husband"),"Spouse","Child")))</f>
        <v/>
      </c>
      <c r="AD15" s="44" t="str">
        <f>IF(B15="","",IF('Entry Tab'!AC16="",0,1))</f>
        <v/>
      </c>
      <c r="AE15" s="44" t="str">
        <f t="shared" si="5"/>
        <v/>
      </c>
      <c r="AF15" s="44" t="str">
        <f>IF(AE15="","",IF(AC15&lt;&gt;"Subscriber","",IF('Entry Tab'!AC16="","0",AE15)))</f>
        <v/>
      </c>
      <c r="AG15" s="25"/>
      <c r="AH15" s="58">
        <v>1</v>
      </c>
      <c r="AI15" s="47" t="s">
        <v>223</v>
      </c>
    </row>
    <row r="16" spans="1:42" x14ac:dyDescent="0.2">
      <c r="A16" s="36" t="str">
        <f t="shared" si="6"/>
        <v/>
      </c>
      <c r="B16" s="36" t="str">
        <f>IF('Entry Tab'!A17="","",IF(TRIM('Entry Tab'!E17)="","Subscriber",IF(OR(TRIM('Entry Tab'!E17)="Wife",TRIM('Entry Tab'!E17)="Husband"),"Spouse","Child")))</f>
        <v/>
      </c>
      <c r="C16" s="68" t="str">
        <f>IF(TRIM('Entry Tab'!A17)="","",TRIM('Entry Tab'!A17))</f>
        <v/>
      </c>
      <c r="D16" s="68" t="str">
        <f>IF(TRIM('Entry Tab'!A17)="","",TRIM('Entry Tab'!B17))</f>
        <v/>
      </c>
      <c r="E16" s="69" t="str">
        <f>IF(B16="Subscriber",'Entry Tab'!L17,"")</f>
        <v/>
      </c>
      <c r="F16" s="70" t="str">
        <f>IF('Entry Tab'!F17="","",'Entry Tab'!F17)</f>
        <v/>
      </c>
      <c r="G16" s="68" t="str">
        <f>IF(TRIM('Entry Tab'!G17)="","",TRIM('Entry Tab'!G17))</f>
        <v/>
      </c>
      <c r="H16" s="36" t="str">
        <f>IF(TRIM('Entry Tab'!A17)="","",IF(B16&lt;&gt;"Subscriber","",IF(AND(B16="Subscriber",OR(TRIM('Entry Tab'!AO17)&lt;&gt;"",TRIM('Entry Tab'!AN17)&lt;&gt;"",TRIM('Entry Tab'!AP17)&lt;&gt;"")),$AP$1,"0")))</f>
        <v/>
      </c>
      <c r="I16" s="71" t="str">
        <f>IF(TRIM('Entry Tab'!A17)="","",IF(AND(TRIM('Entry Tab'!AQ17)="Y",TRIM('Entry Tab'!AR17)="Y"),"N",IF(TRIM('Entry Tab'!AQ17)="","N",TRIM('Entry Tab'!AQ17))))</f>
        <v/>
      </c>
      <c r="J16" s="42" t="str">
        <f>IF(TRIM('Entry Tab'!A17)="","",IF(AND(TRIM('Entry Tab'!W17)&lt;&gt;"",TRIM('Entry Tab'!Y17)=""),0,14))</f>
        <v/>
      </c>
      <c r="K16" s="42" t="str">
        <f>IF(TRIM('Entry Tab'!A17)="","",IF(B16&lt;&gt;"Subscriber","",IF(AND(B16="Subscriber",dental="No"),13,IF(TRIM('Entry Tab'!X17)&lt;&gt;"",IF('Entry Tab'!X17="Spousal Coverage",8,13),IF(Z16="","",Z16)))))</f>
        <v/>
      </c>
      <c r="L16" s="36" t="str">
        <f t="shared" si="0"/>
        <v/>
      </c>
      <c r="M16" s="36" t="str">
        <f>IF(B16&lt;&gt;"Subscriber","",IF(disability="No",0,IF(AND(B16="Subscriber",'Entry Tab'!AE17&lt;&gt;""),1,0)))</f>
        <v/>
      </c>
      <c r="N16" s="37" t="str">
        <f>IF(B16&lt;&gt;"Subscriber","",IF(AND(B16="Subscriber",otherLoc="No"),workZip,'Entry Tab'!P17))</f>
        <v/>
      </c>
      <c r="P16" s="36" t="str">
        <f t="shared" si="7"/>
        <v/>
      </c>
      <c r="Q16" s="36" t="str">
        <f>IF('Entry Tab'!A17="","",IF(TRIM('Entry Tab'!E17)="","Subscriber",IF(OR(TRIM('Entry Tab'!E17)="Wife",TRIM('Entry Tab'!E17)="Husband"),"Spouse","Child")))</f>
        <v/>
      </c>
      <c r="R16" s="44" t="str">
        <f>IF(B16="","",IF('Entry Tab'!W17&lt;&gt;"",0,IF(Q16="Subscriber",1,IF(Q16="Spouse",1,0.01))))</f>
        <v/>
      </c>
      <c r="S16" s="44" t="str">
        <f t="shared" si="1"/>
        <v/>
      </c>
      <c r="T16" s="44" t="str">
        <f t="shared" si="2"/>
        <v/>
      </c>
      <c r="U16" s="113"/>
      <c r="V16" s="36" t="str">
        <f t="shared" si="8"/>
        <v/>
      </c>
      <c r="W16" s="36" t="str">
        <f>IF('Entry Tab'!A17="","",IF(TRIM('Entry Tab'!E17)="","Subscriber",IF(OR(TRIM('Entry Tab'!E17)="Wife",TRIM('Entry Tab'!E17)="Husband"),"Spouse","Child")))</f>
        <v/>
      </c>
      <c r="X16" s="44" t="str">
        <f>IF(B16="","",IF('Entry Tab'!X17&lt;&gt;"",0,IF(W16="Subscriber",1,IF(W16="Spouse",1,0.01))))</f>
        <v/>
      </c>
      <c r="Y16" s="44" t="str">
        <f t="shared" si="3"/>
        <v/>
      </c>
      <c r="Z16" s="44" t="str">
        <f t="shared" si="4"/>
        <v/>
      </c>
      <c r="AA16" s="25"/>
      <c r="AB16" s="36" t="str">
        <f t="shared" si="9"/>
        <v/>
      </c>
      <c r="AC16" s="36" t="str">
        <f>IF('Entry Tab'!A17="","",IF(TRIM('Entry Tab'!E17)="","Subscriber",IF(OR(TRIM('Entry Tab'!E17)="Wife",TRIM('Entry Tab'!E17)="Husband"),"Spouse","Child")))</f>
        <v/>
      </c>
      <c r="AD16" s="44" t="str">
        <f>IF(B16="","",IF('Entry Tab'!AC17="",0,1))</f>
        <v/>
      </c>
      <c r="AE16" s="44" t="str">
        <f t="shared" si="5"/>
        <v/>
      </c>
      <c r="AF16" s="44" t="str">
        <f>IF(AE16="","",IF(AC16&lt;&gt;"Subscriber","",IF('Entry Tab'!AC17="","0",AE16)))</f>
        <v/>
      </c>
      <c r="AG16" s="25"/>
      <c r="AH16" s="58">
        <v>2</v>
      </c>
      <c r="AI16" s="47" t="s">
        <v>224</v>
      </c>
    </row>
    <row r="17" spans="1:35" x14ac:dyDescent="0.2">
      <c r="A17" s="36" t="str">
        <f t="shared" si="6"/>
        <v/>
      </c>
      <c r="B17" s="36" t="str">
        <f>IF('Entry Tab'!A18="","",IF(TRIM('Entry Tab'!E18)="","Subscriber",IF(OR(TRIM('Entry Tab'!E18)="Wife",TRIM('Entry Tab'!E18)="Husband"),"Spouse","Child")))</f>
        <v/>
      </c>
      <c r="C17" s="68" t="str">
        <f>IF(TRIM('Entry Tab'!A18)="","",TRIM('Entry Tab'!A18))</f>
        <v/>
      </c>
      <c r="D17" s="68" t="str">
        <f>IF(TRIM('Entry Tab'!A18)="","",TRIM('Entry Tab'!B18))</f>
        <v/>
      </c>
      <c r="E17" s="69" t="str">
        <f>IF(B17="Subscriber",'Entry Tab'!L18,"")</f>
        <v/>
      </c>
      <c r="F17" s="70" t="str">
        <f>IF('Entry Tab'!F18="","",'Entry Tab'!F18)</f>
        <v/>
      </c>
      <c r="G17" s="68" t="str">
        <f>IF(TRIM('Entry Tab'!G18)="","",TRIM('Entry Tab'!G18))</f>
        <v/>
      </c>
      <c r="H17" s="36" t="str">
        <f>IF(TRIM('Entry Tab'!A18)="","",IF(B17&lt;&gt;"Subscriber","",IF(AND(B17="Subscriber",OR(TRIM('Entry Tab'!AO18)&lt;&gt;"",TRIM('Entry Tab'!AN18)&lt;&gt;"",TRIM('Entry Tab'!AP18)&lt;&gt;"")),$AP$1,"0")))</f>
        <v/>
      </c>
      <c r="I17" s="71" t="str">
        <f>IF(TRIM('Entry Tab'!A18)="","",IF(AND(TRIM('Entry Tab'!AQ18)="Y",TRIM('Entry Tab'!AR18)="Y"),"N",IF(TRIM('Entry Tab'!AQ18)="","N",TRIM('Entry Tab'!AQ18))))</f>
        <v/>
      </c>
      <c r="J17" s="42" t="str">
        <f>IF(TRIM('Entry Tab'!A18)="","",IF(AND(TRIM('Entry Tab'!W18)&lt;&gt;"",TRIM('Entry Tab'!Y18)=""),0,14))</f>
        <v/>
      </c>
      <c r="K17" s="42" t="str">
        <f>IF(TRIM('Entry Tab'!A18)="","",IF(B17&lt;&gt;"Subscriber","",IF(AND(B17="Subscriber",dental="No"),13,IF(TRIM('Entry Tab'!X18)&lt;&gt;"",IF('Entry Tab'!X18="Spousal Coverage",8,13),IF(Z17="","",Z17)))))</f>
        <v/>
      </c>
      <c r="L17" s="36" t="str">
        <f t="shared" si="0"/>
        <v/>
      </c>
      <c r="M17" s="36" t="str">
        <f>IF(B17&lt;&gt;"Subscriber","",IF(disability="No",0,IF(AND(B17="Subscriber",'Entry Tab'!AE18&lt;&gt;""),1,0)))</f>
        <v/>
      </c>
      <c r="N17" s="37" t="str">
        <f>IF(B17&lt;&gt;"Subscriber","",IF(AND(B17="Subscriber",otherLoc="No"),workZip,'Entry Tab'!P18))</f>
        <v/>
      </c>
      <c r="P17" s="36" t="str">
        <f t="shared" si="7"/>
        <v/>
      </c>
      <c r="Q17" s="36" t="str">
        <f>IF('Entry Tab'!A18="","",IF(TRIM('Entry Tab'!E18)="","Subscriber",IF(OR(TRIM('Entry Tab'!E18)="Wife",TRIM('Entry Tab'!E18)="Husband"),"Spouse","Child")))</f>
        <v/>
      </c>
      <c r="R17" s="44" t="str">
        <f>IF(B17="","",IF('Entry Tab'!W18&lt;&gt;"",0,IF(Q17="Subscriber",1,IF(Q17="Spouse",1,0.01))))</f>
        <v/>
      </c>
      <c r="S17" s="44" t="str">
        <f t="shared" si="1"/>
        <v/>
      </c>
      <c r="T17" s="44" t="str">
        <f t="shared" si="2"/>
        <v/>
      </c>
      <c r="U17" s="113"/>
      <c r="V17" s="36" t="str">
        <f t="shared" si="8"/>
        <v/>
      </c>
      <c r="W17" s="36" t="str">
        <f>IF('Entry Tab'!A18="","",IF(TRIM('Entry Tab'!E18)="","Subscriber",IF(OR(TRIM('Entry Tab'!E18)="Wife",TRIM('Entry Tab'!E18)="Husband"),"Spouse","Child")))</f>
        <v/>
      </c>
      <c r="X17" s="44" t="str">
        <f>IF(B17="","",IF('Entry Tab'!X18&lt;&gt;"",0,IF(W17="Subscriber",1,IF(W17="Spouse",1,0.01))))</f>
        <v/>
      </c>
      <c r="Y17" s="44" t="str">
        <f t="shared" si="3"/>
        <v/>
      </c>
      <c r="Z17" s="44" t="str">
        <f t="shared" si="4"/>
        <v/>
      </c>
      <c r="AA17" s="25"/>
      <c r="AB17" s="36" t="str">
        <f t="shared" si="9"/>
        <v/>
      </c>
      <c r="AC17" s="36" t="str">
        <f>IF('Entry Tab'!A18="","",IF(TRIM('Entry Tab'!E18)="","Subscriber",IF(OR(TRIM('Entry Tab'!E18)="Wife",TRIM('Entry Tab'!E18)="Husband"),"Spouse","Child")))</f>
        <v/>
      </c>
      <c r="AD17" s="44" t="str">
        <f>IF(B17="","",IF('Entry Tab'!AC18="",0,1))</f>
        <v/>
      </c>
      <c r="AE17" s="44" t="str">
        <f t="shared" si="5"/>
        <v/>
      </c>
      <c r="AF17" s="44" t="str">
        <f>IF(AE17="","",IF(AC17&lt;&gt;"Subscriber","",IF('Entry Tab'!AC18="","0",AE17)))</f>
        <v/>
      </c>
      <c r="AG17" s="25"/>
      <c r="AH17" s="58">
        <v>3</v>
      </c>
      <c r="AI17" s="47" t="s">
        <v>225</v>
      </c>
    </row>
    <row r="18" spans="1:35" x14ac:dyDescent="0.2">
      <c r="A18" s="36" t="str">
        <f t="shared" si="6"/>
        <v/>
      </c>
      <c r="B18" s="36" t="str">
        <f>IF('Entry Tab'!A19="","",IF(TRIM('Entry Tab'!E19)="","Subscriber",IF(OR(TRIM('Entry Tab'!E19)="Wife",TRIM('Entry Tab'!E19)="Husband"),"Spouse","Child")))</f>
        <v/>
      </c>
      <c r="C18" s="68" t="str">
        <f>IF(TRIM('Entry Tab'!A19)="","",TRIM('Entry Tab'!A19))</f>
        <v/>
      </c>
      <c r="D18" s="68" t="str">
        <f>IF(TRIM('Entry Tab'!A19)="","",TRIM('Entry Tab'!B19))</f>
        <v/>
      </c>
      <c r="E18" s="69" t="str">
        <f>IF(B18="Subscriber",'Entry Tab'!L19,"")</f>
        <v/>
      </c>
      <c r="F18" s="70" t="str">
        <f>IF('Entry Tab'!F19="","",'Entry Tab'!F19)</f>
        <v/>
      </c>
      <c r="G18" s="68" t="str">
        <f>IF(TRIM('Entry Tab'!G19)="","",TRIM('Entry Tab'!G19))</f>
        <v/>
      </c>
      <c r="H18" s="36" t="str">
        <f>IF(TRIM('Entry Tab'!A19)="","",IF(B18&lt;&gt;"Subscriber","",IF(AND(B18="Subscriber",OR(TRIM('Entry Tab'!AO19)&lt;&gt;"",TRIM('Entry Tab'!AN19)&lt;&gt;"",TRIM('Entry Tab'!AP19)&lt;&gt;"")),$AP$1,"0")))</f>
        <v/>
      </c>
      <c r="I18" s="71" t="str">
        <f>IF(TRIM('Entry Tab'!A19)="","",IF(AND(TRIM('Entry Tab'!AQ19)="Y",TRIM('Entry Tab'!AR19)="Y"),"N",IF(TRIM('Entry Tab'!AQ19)="","N",TRIM('Entry Tab'!AQ19))))</f>
        <v/>
      </c>
      <c r="J18" s="42" t="str">
        <f>IF(TRIM('Entry Tab'!A19)="","",IF(AND(TRIM('Entry Tab'!W19)&lt;&gt;"",TRIM('Entry Tab'!Y19)=""),0,14))</f>
        <v/>
      </c>
      <c r="K18" s="42" t="str">
        <f>IF(TRIM('Entry Tab'!A19)="","",IF(B18&lt;&gt;"Subscriber","",IF(AND(B18="Subscriber",dental="No"),13,IF(TRIM('Entry Tab'!X19)&lt;&gt;"",IF('Entry Tab'!X19="Spousal Coverage",8,13),IF(Z18="","",Z18)))))</f>
        <v/>
      </c>
      <c r="L18" s="36" t="str">
        <f t="shared" si="0"/>
        <v/>
      </c>
      <c r="M18" s="36" t="str">
        <f>IF(B18&lt;&gt;"Subscriber","",IF(disability="No",0,IF(AND(B18="Subscriber",'Entry Tab'!AE19&lt;&gt;""),1,0)))</f>
        <v/>
      </c>
      <c r="N18" s="37" t="str">
        <f>IF(B18&lt;&gt;"Subscriber","",IF(AND(B18="Subscriber",otherLoc="No"),workZip,'Entry Tab'!P19))</f>
        <v/>
      </c>
      <c r="P18" s="36" t="str">
        <f t="shared" si="7"/>
        <v/>
      </c>
      <c r="Q18" s="36" t="str">
        <f>IF('Entry Tab'!A19="","",IF(TRIM('Entry Tab'!E19)="","Subscriber",IF(OR(TRIM('Entry Tab'!E19)="Wife",TRIM('Entry Tab'!E19)="Husband"),"Spouse","Child")))</f>
        <v/>
      </c>
      <c r="R18" s="44" t="str">
        <f>IF(B18="","",IF('Entry Tab'!W19&lt;&gt;"",0,IF(Q18="Subscriber",1,IF(Q18="Spouse",1,0.01))))</f>
        <v/>
      </c>
      <c r="S18" s="44" t="str">
        <f t="shared" si="1"/>
        <v/>
      </c>
      <c r="T18" s="44" t="str">
        <f t="shared" si="2"/>
        <v/>
      </c>
      <c r="U18" s="113"/>
      <c r="V18" s="36" t="str">
        <f t="shared" si="8"/>
        <v/>
      </c>
      <c r="W18" s="36" t="str">
        <f>IF('Entry Tab'!A19="","",IF(TRIM('Entry Tab'!E19)="","Subscriber",IF(OR(TRIM('Entry Tab'!E19)="Wife",TRIM('Entry Tab'!E19)="Husband"),"Spouse","Child")))</f>
        <v/>
      </c>
      <c r="X18" s="44" t="str">
        <f>IF(B18="","",IF('Entry Tab'!X19&lt;&gt;"",0,IF(W18="Subscriber",1,IF(W18="Spouse",1,0.01))))</f>
        <v/>
      </c>
      <c r="Y18" s="44" t="str">
        <f t="shared" si="3"/>
        <v/>
      </c>
      <c r="Z18" s="44" t="str">
        <f t="shared" si="4"/>
        <v/>
      </c>
      <c r="AA18" s="25"/>
      <c r="AB18" s="36" t="str">
        <f t="shared" si="9"/>
        <v/>
      </c>
      <c r="AC18" s="36" t="str">
        <f>IF('Entry Tab'!A19="","",IF(TRIM('Entry Tab'!E19)="","Subscriber",IF(OR(TRIM('Entry Tab'!E19)="Wife",TRIM('Entry Tab'!E19)="Husband"),"Spouse","Child")))</f>
        <v/>
      </c>
      <c r="AD18" s="44" t="str">
        <f>IF(B18="","",IF('Entry Tab'!AC19="",0,1))</f>
        <v/>
      </c>
      <c r="AE18" s="44" t="str">
        <f t="shared" si="5"/>
        <v/>
      </c>
      <c r="AF18" s="44" t="str">
        <f>IF(AE18="","",IF(AC18&lt;&gt;"Subscriber","",IF('Entry Tab'!AC19="","0",AE18)))</f>
        <v/>
      </c>
      <c r="AG18" s="25"/>
      <c r="AH18" s="58">
        <v>4</v>
      </c>
      <c r="AI18" s="47" t="s">
        <v>226</v>
      </c>
    </row>
    <row r="19" spans="1:35" x14ac:dyDescent="0.2">
      <c r="A19" s="36" t="str">
        <f t="shared" si="6"/>
        <v/>
      </c>
      <c r="B19" s="36" t="str">
        <f>IF('Entry Tab'!A20="","",IF(TRIM('Entry Tab'!E20)="","Subscriber",IF(OR(TRIM('Entry Tab'!E20)="Wife",TRIM('Entry Tab'!E20)="Husband"),"Spouse","Child")))</f>
        <v/>
      </c>
      <c r="C19" s="68" t="str">
        <f>IF(TRIM('Entry Tab'!A20)="","",TRIM('Entry Tab'!A20))</f>
        <v/>
      </c>
      <c r="D19" s="68" t="str">
        <f>IF(TRIM('Entry Tab'!A20)="","",TRIM('Entry Tab'!B20))</f>
        <v/>
      </c>
      <c r="E19" s="69" t="str">
        <f>IF(B19="Subscriber",'Entry Tab'!L20,"")</f>
        <v/>
      </c>
      <c r="F19" s="70" t="str">
        <f>IF('Entry Tab'!F20="","",'Entry Tab'!F20)</f>
        <v/>
      </c>
      <c r="G19" s="68" t="str">
        <f>IF(TRIM('Entry Tab'!G20)="","",TRIM('Entry Tab'!G20))</f>
        <v/>
      </c>
      <c r="H19" s="36" t="str">
        <f>IF(TRIM('Entry Tab'!A20)="","",IF(B19&lt;&gt;"Subscriber","",IF(AND(B19="Subscriber",OR(TRIM('Entry Tab'!AO20)&lt;&gt;"",TRIM('Entry Tab'!AN20)&lt;&gt;"",TRIM('Entry Tab'!AP20)&lt;&gt;"")),$AP$1,"0")))</f>
        <v/>
      </c>
      <c r="I19" s="71" t="str">
        <f>IF(TRIM('Entry Tab'!A20)="","",IF(AND(TRIM('Entry Tab'!AQ20)="Y",TRIM('Entry Tab'!AR20)="Y"),"N",IF(TRIM('Entry Tab'!AQ20)="","N",TRIM('Entry Tab'!AQ20))))</f>
        <v/>
      </c>
      <c r="J19" s="42" t="str">
        <f>IF(TRIM('Entry Tab'!A20)="","",IF(AND(TRIM('Entry Tab'!W20)&lt;&gt;"",TRIM('Entry Tab'!Y20)=""),0,14))</f>
        <v/>
      </c>
      <c r="K19" s="42" t="str">
        <f>IF(TRIM('Entry Tab'!A20)="","",IF(B19&lt;&gt;"Subscriber","",IF(AND(B19="Subscriber",dental="No"),13,IF(TRIM('Entry Tab'!X20)&lt;&gt;"",IF('Entry Tab'!X20="Spousal Coverage",8,13),IF(Z19="","",Z19)))))</f>
        <v/>
      </c>
      <c r="L19" s="36" t="str">
        <f t="shared" si="0"/>
        <v/>
      </c>
      <c r="M19" s="36" t="str">
        <f>IF(B19&lt;&gt;"Subscriber","",IF(disability="No",0,IF(AND(B19="Subscriber",'Entry Tab'!AE20&lt;&gt;""),1,0)))</f>
        <v/>
      </c>
      <c r="N19" s="37" t="str">
        <f>IF(B19&lt;&gt;"Subscriber","",IF(AND(B19="Subscriber",otherLoc="No"),workZip,'Entry Tab'!P20))</f>
        <v/>
      </c>
      <c r="P19" s="36" t="str">
        <f t="shared" si="7"/>
        <v/>
      </c>
      <c r="Q19" s="36" t="str">
        <f>IF('Entry Tab'!A20="","",IF(TRIM('Entry Tab'!E20)="","Subscriber",IF(OR(TRIM('Entry Tab'!E20)="Wife",TRIM('Entry Tab'!E20)="Husband"),"Spouse","Child")))</f>
        <v/>
      </c>
      <c r="R19" s="44" t="str">
        <f>IF(B19="","",IF('Entry Tab'!W20&lt;&gt;"",0,IF(Q19="Subscriber",1,IF(Q19="Spouse",1,0.01))))</f>
        <v/>
      </c>
      <c r="S19" s="44" t="str">
        <f t="shared" si="1"/>
        <v/>
      </c>
      <c r="T19" s="44" t="str">
        <f t="shared" si="2"/>
        <v/>
      </c>
      <c r="U19" s="113"/>
      <c r="V19" s="36" t="str">
        <f t="shared" si="8"/>
        <v/>
      </c>
      <c r="W19" s="36" t="str">
        <f>IF('Entry Tab'!A20="","",IF(TRIM('Entry Tab'!E20)="","Subscriber",IF(OR(TRIM('Entry Tab'!E20)="Wife",TRIM('Entry Tab'!E20)="Husband"),"Spouse","Child")))</f>
        <v/>
      </c>
      <c r="X19" s="44" t="str">
        <f>IF(B19="","",IF('Entry Tab'!X20&lt;&gt;"",0,IF(W19="Subscriber",1,IF(W19="Spouse",1,0.01))))</f>
        <v/>
      </c>
      <c r="Y19" s="44" t="str">
        <f t="shared" si="3"/>
        <v/>
      </c>
      <c r="Z19" s="44" t="str">
        <f t="shared" si="4"/>
        <v/>
      </c>
      <c r="AA19" s="25"/>
      <c r="AB19" s="36" t="str">
        <f t="shared" si="9"/>
        <v/>
      </c>
      <c r="AC19" s="36" t="str">
        <f>IF('Entry Tab'!A20="","",IF(TRIM('Entry Tab'!E20)="","Subscriber",IF(OR(TRIM('Entry Tab'!E20)="Wife",TRIM('Entry Tab'!E20)="Husband"),"Spouse","Child")))</f>
        <v/>
      </c>
      <c r="AD19" s="44" t="str">
        <f>IF(B19="","",IF('Entry Tab'!AC20="",0,1))</f>
        <v/>
      </c>
      <c r="AE19" s="44" t="str">
        <f t="shared" si="5"/>
        <v/>
      </c>
      <c r="AF19" s="44" t="str">
        <f>IF(AE19="","",IF(AC19&lt;&gt;"Subscriber","",IF('Entry Tab'!AC20="","0",AE19)))</f>
        <v/>
      </c>
      <c r="AG19" s="25"/>
      <c r="AH19" s="58">
        <v>8</v>
      </c>
      <c r="AI19" s="53" t="s">
        <v>227</v>
      </c>
    </row>
    <row r="20" spans="1:35" ht="13.5" thickBot="1" x14ac:dyDescent="0.25">
      <c r="A20" s="36" t="str">
        <f t="shared" si="6"/>
        <v/>
      </c>
      <c r="B20" s="36" t="str">
        <f>IF('Entry Tab'!A21="","",IF(TRIM('Entry Tab'!E21)="","Subscriber",IF(OR(TRIM('Entry Tab'!E21)="Wife",TRIM('Entry Tab'!E21)="Husband"),"Spouse","Child")))</f>
        <v/>
      </c>
      <c r="C20" s="68" t="str">
        <f>IF(TRIM('Entry Tab'!A21)="","",TRIM('Entry Tab'!A21))</f>
        <v/>
      </c>
      <c r="D20" s="68" t="str">
        <f>IF(TRIM('Entry Tab'!A21)="","",TRIM('Entry Tab'!B21))</f>
        <v/>
      </c>
      <c r="E20" s="69" t="str">
        <f>IF(B20="Subscriber",'Entry Tab'!L21,"")</f>
        <v/>
      </c>
      <c r="F20" s="70" t="str">
        <f>IF('Entry Tab'!F21="","",'Entry Tab'!F21)</f>
        <v/>
      </c>
      <c r="G20" s="68" t="str">
        <f>IF(TRIM('Entry Tab'!G21)="","",TRIM('Entry Tab'!G21))</f>
        <v/>
      </c>
      <c r="H20" s="36" t="str">
        <f>IF(TRIM('Entry Tab'!A21)="","",IF(B20&lt;&gt;"Subscriber","",IF(AND(B20="Subscriber",OR(TRIM('Entry Tab'!AO21)&lt;&gt;"",TRIM('Entry Tab'!AN21)&lt;&gt;"",TRIM('Entry Tab'!AP21)&lt;&gt;"")),$AP$1,"0")))</f>
        <v/>
      </c>
      <c r="I20" s="71" t="str">
        <f>IF(TRIM('Entry Tab'!A21)="","",IF(AND(TRIM('Entry Tab'!AQ21)="Y",TRIM('Entry Tab'!AR21)="Y"),"N",IF(TRIM('Entry Tab'!AQ21)="","N",TRIM('Entry Tab'!AQ21))))</f>
        <v/>
      </c>
      <c r="J20" s="42" t="str">
        <f>IF(TRIM('Entry Tab'!A21)="","",IF(AND(TRIM('Entry Tab'!W21)&lt;&gt;"",TRIM('Entry Tab'!Y21)=""),0,14))</f>
        <v/>
      </c>
      <c r="K20" s="42" t="str">
        <f>IF(TRIM('Entry Tab'!A21)="","",IF(B20&lt;&gt;"Subscriber","",IF(AND(B20="Subscriber",dental="No"),13,IF(TRIM('Entry Tab'!X21)&lt;&gt;"",IF('Entry Tab'!X21="Spousal Coverage",8,13),IF(Z20="","",Z20)))))</f>
        <v/>
      </c>
      <c r="L20" s="36" t="str">
        <f t="shared" si="0"/>
        <v/>
      </c>
      <c r="M20" s="36" t="str">
        <f>IF(B20&lt;&gt;"Subscriber","",IF(disability="No",0,IF(AND(B20="Subscriber",'Entry Tab'!AE21&lt;&gt;""),1,0)))</f>
        <v/>
      </c>
      <c r="N20" s="37" t="str">
        <f>IF(B20&lt;&gt;"Subscriber","",IF(AND(B20="Subscriber",otherLoc="No"),workZip,'Entry Tab'!P21))</f>
        <v/>
      </c>
      <c r="P20" s="36" t="str">
        <f t="shared" si="7"/>
        <v/>
      </c>
      <c r="Q20" s="36" t="str">
        <f>IF('Entry Tab'!A21="","",IF(TRIM('Entry Tab'!E21)="","Subscriber",IF(OR(TRIM('Entry Tab'!E21)="Wife",TRIM('Entry Tab'!E21)="Husband"),"Spouse","Child")))</f>
        <v/>
      </c>
      <c r="R20" s="44" t="str">
        <f>IF(B20="","",IF('Entry Tab'!W21&lt;&gt;"",0,IF(Q20="Subscriber",1,IF(Q20="Spouse",1,0.01))))</f>
        <v/>
      </c>
      <c r="S20" s="44" t="str">
        <f t="shared" si="1"/>
        <v/>
      </c>
      <c r="T20" s="44" t="str">
        <f t="shared" si="2"/>
        <v/>
      </c>
      <c r="U20" s="113"/>
      <c r="V20" s="36" t="str">
        <f t="shared" si="8"/>
        <v/>
      </c>
      <c r="W20" s="36" t="str">
        <f>IF('Entry Tab'!A21="","",IF(TRIM('Entry Tab'!E21)="","Subscriber",IF(OR(TRIM('Entry Tab'!E21)="Wife",TRIM('Entry Tab'!E21)="Husband"),"Spouse","Child")))</f>
        <v/>
      </c>
      <c r="X20" s="44" t="str">
        <f>IF(B20="","",IF('Entry Tab'!X21&lt;&gt;"",0,IF(W20="Subscriber",1,IF(W20="Spouse",1,0.01))))</f>
        <v/>
      </c>
      <c r="Y20" s="44" t="str">
        <f t="shared" si="3"/>
        <v/>
      </c>
      <c r="Z20" s="44" t="str">
        <f t="shared" si="4"/>
        <v/>
      </c>
      <c r="AA20" s="25"/>
      <c r="AB20" s="36" t="str">
        <f t="shared" si="9"/>
        <v/>
      </c>
      <c r="AC20" s="36" t="str">
        <f>IF('Entry Tab'!A21="","",IF(TRIM('Entry Tab'!E21)="","Subscriber",IF(OR(TRIM('Entry Tab'!E21)="Wife",TRIM('Entry Tab'!E21)="Husband"),"Spouse","Child")))</f>
        <v/>
      </c>
      <c r="AD20" s="44" t="str">
        <f>IF(B20="","",IF('Entry Tab'!AC21="",0,1))</f>
        <v/>
      </c>
      <c r="AE20" s="44" t="str">
        <f t="shared" si="5"/>
        <v/>
      </c>
      <c r="AF20" s="44" t="str">
        <f>IF(AE20="","",IF(AC20&lt;&gt;"Subscriber","",IF('Entry Tab'!AC21="","0",AE20)))</f>
        <v/>
      </c>
      <c r="AG20" s="25"/>
      <c r="AH20" s="59">
        <v>13</v>
      </c>
      <c r="AI20" s="48" t="s">
        <v>228</v>
      </c>
    </row>
    <row r="21" spans="1:35" ht="14.25" thickTop="1" thickBot="1" x14ac:dyDescent="0.25">
      <c r="A21" s="36" t="str">
        <f t="shared" si="6"/>
        <v/>
      </c>
      <c r="B21" s="36" t="str">
        <f>IF('Entry Tab'!A22="","",IF(TRIM('Entry Tab'!E22)="","Subscriber",IF(OR(TRIM('Entry Tab'!E22)="Wife",TRIM('Entry Tab'!E22)="Husband"),"Spouse","Child")))</f>
        <v/>
      </c>
      <c r="C21" s="68" t="str">
        <f>IF(TRIM('Entry Tab'!A22)="","",TRIM('Entry Tab'!A22))</f>
        <v/>
      </c>
      <c r="D21" s="68" t="str">
        <f>IF(TRIM('Entry Tab'!A22)="","",TRIM('Entry Tab'!B22))</f>
        <v/>
      </c>
      <c r="E21" s="69" t="str">
        <f>IF(B21="Subscriber",'Entry Tab'!L22,"")</f>
        <v/>
      </c>
      <c r="F21" s="70" t="str">
        <f>IF('Entry Tab'!F22="","",'Entry Tab'!F22)</f>
        <v/>
      </c>
      <c r="G21" s="68" t="str">
        <f>IF(TRIM('Entry Tab'!G22)="","",TRIM('Entry Tab'!G22))</f>
        <v/>
      </c>
      <c r="H21" s="36" t="str">
        <f>IF(TRIM('Entry Tab'!A22)="","",IF(B21&lt;&gt;"Subscriber","",IF(AND(B21="Subscriber",OR(TRIM('Entry Tab'!AO22)&lt;&gt;"",TRIM('Entry Tab'!AN22)&lt;&gt;"",TRIM('Entry Tab'!AP22)&lt;&gt;"")),$AP$1,"0")))</f>
        <v/>
      </c>
      <c r="I21" s="71" t="str">
        <f>IF(TRIM('Entry Tab'!A22)="","",IF(AND(TRIM('Entry Tab'!AQ22)="Y",TRIM('Entry Tab'!AR22)="Y"),"N",IF(TRIM('Entry Tab'!AQ22)="","N",TRIM('Entry Tab'!AQ22))))</f>
        <v/>
      </c>
      <c r="J21" s="42" t="str">
        <f>IF(TRIM('Entry Tab'!A22)="","",IF(AND(TRIM('Entry Tab'!W22)&lt;&gt;"",TRIM('Entry Tab'!Y22)=""),0,14))</f>
        <v/>
      </c>
      <c r="K21" s="42" t="str">
        <f>IF(TRIM('Entry Tab'!A22)="","",IF(B21&lt;&gt;"Subscriber","",IF(AND(B21="Subscriber",dental="No"),13,IF(TRIM('Entry Tab'!X22)&lt;&gt;"",IF('Entry Tab'!X22="Spousal Coverage",8,13),IF(Z21="","",Z21)))))</f>
        <v/>
      </c>
      <c r="L21" s="36" t="str">
        <f t="shared" si="0"/>
        <v/>
      </c>
      <c r="M21" s="36" t="str">
        <f>IF(B21&lt;&gt;"Subscriber","",IF(disability="No",0,IF(AND(B21="Subscriber",'Entry Tab'!AE22&lt;&gt;""),1,0)))</f>
        <v/>
      </c>
      <c r="N21" s="37" t="str">
        <f>IF(B21&lt;&gt;"Subscriber","",IF(AND(B21="Subscriber",otherLoc="No"),workZip,'Entry Tab'!P22))</f>
        <v/>
      </c>
      <c r="P21" s="36" t="str">
        <f t="shared" si="7"/>
        <v/>
      </c>
      <c r="Q21" s="36" t="str">
        <f>IF('Entry Tab'!A22="","",IF(TRIM('Entry Tab'!E22)="","Subscriber",IF(OR(TRIM('Entry Tab'!E22)="Wife",TRIM('Entry Tab'!E22)="Husband"),"Spouse","Child")))</f>
        <v/>
      </c>
      <c r="R21" s="44" t="str">
        <f>IF(B21="","",IF('Entry Tab'!W22&lt;&gt;"",0,IF(Q21="Subscriber",1,IF(Q21="Spouse",1,0.01))))</f>
        <v/>
      </c>
      <c r="S21" s="44" t="str">
        <f t="shared" si="1"/>
        <v/>
      </c>
      <c r="T21" s="44" t="str">
        <f t="shared" si="2"/>
        <v/>
      </c>
      <c r="U21" s="113"/>
      <c r="V21" s="36" t="str">
        <f t="shared" si="8"/>
        <v/>
      </c>
      <c r="W21" s="36" t="str">
        <f>IF('Entry Tab'!A22="","",IF(TRIM('Entry Tab'!E22)="","Subscriber",IF(OR(TRIM('Entry Tab'!E22)="Wife",TRIM('Entry Tab'!E22)="Husband"),"Spouse","Child")))</f>
        <v/>
      </c>
      <c r="X21" s="44" t="str">
        <f>IF(B21="","",IF('Entry Tab'!X22&lt;&gt;"",0,IF(W21="Subscriber",1,IF(W21="Spouse",1,0.01))))</f>
        <v/>
      </c>
      <c r="Y21" s="44" t="str">
        <f t="shared" si="3"/>
        <v/>
      </c>
      <c r="Z21" s="44" t="str">
        <f t="shared" si="4"/>
        <v/>
      </c>
      <c r="AA21" s="25"/>
      <c r="AB21" s="36" t="str">
        <f t="shared" si="9"/>
        <v/>
      </c>
      <c r="AC21" s="36" t="str">
        <f>IF('Entry Tab'!A22="","",IF(TRIM('Entry Tab'!E22)="","Subscriber",IF(OR(TRIM('Entry Tab'!E22)="Wife",TRIM('Entry Tab'!E22)="Husband"),"Spouse","Child")))</f>
        <v/>
      </c>
      <c r="AD21" s="44" t="str">
        <f>IF(B21="","",IF('Entry Tab'!AC22="",0,1))</f>
        <v/>
      </c>
      <c r="AE21" s="44" t="str">
        <f t="shared" si="5"/>
        <v/>
      </c>
      <c r="AF21" s="44" t="str">
        <f>IF(AE21="","",IF(AC21&lt;&gt;"Subscriber","",IF('Entry Tab'!AC22="","0",AE21)))</f>
        <v/>
      </c>
      <c r="AG21" s="25"/>
      <c r="AH21" s="60"/>
      <c r="AI21" s="24"/>
    </row>
    <row r="22" spans="1:35" ht="13.5" thickTop="1" x14ac:dyDescent="0.2">
      <c r="A22" s="36" t="str">
        <f t="shared" si="6"/>
        <v/>
      </c>
      <c r="B22" s="36" t="str">
        <f>IF('Entry Tab'!A23="","",IF(TRIM('Entry Tab'!E23)="","Subscriber",IF(OR(TRIM('Entry Tab'!E23)="Wife",TRIM('Entry Tab'!E23)="Husband"),"Spouse","Child")))</f>
        <v/>
      </c>
      <c r="C22" s="68" t="str">
        <f>IF(TRIM('Entry Tab'!A23)="","",TRIM('Entry Tab'!A23))</f>
        <v/>
      </c>
      <c r="D22" s="68" t="str">
        <f>IF(TRIM('Entry Tab'!A23)="","",TRIM('Entry Tab'!B23))</f>
        <v/>
      </c>
      <c r="E22" s="69" t="str">
        <f>IF(B22="Subscriber",'Entry Tab'!L23,"")</f>
        <v/>
      </c>
      <c r="F22" s="70" t="str">
        <f>IF('Entry Tab'!F23="","",'Entry Tab'!F23)</f>
        <v/>
      </c>
      <c r="G22" s="68" t="str">
        <f>IF(TRIM('Entry Tab'!G23)="","",TRIM('Entry Tab'!G23))</f>
        <v/>
      </c>
      <c r="H22" s="36" t="str">
        <f>IF(TRIM('Entry Tab'!A23)="","",IF(B22&lt;&gt;"Subscriber","",IF(AND(B22="Subscriber",OR(TRIM('Entry Tab'!AO23)&lt;&gt;"",TRIM('Entry Tab'!AN23)&lt;&gt;"",TRIM('Entry Tab'!AP23)&lt;&gt;"")),$AP$1,"0")))</f>
        <v/>
      </c>
      <c r="I22" s="71" t="str">
        <f>IF(TRIM('Entry Tab'!A23)="","",IF(AND(TRIM('Entry Tab'!AQ23)="Y",TRIM('Entry Tab'!AR23)="Y"),"N",IF(TRIM('Entry Tab'!AQ23)="","N",TRIM('Entry Tab'!AQ23))))</f>
        <v/>
      </c>
      <c r="J22" s="42" t="str">
        <f>IF(TRIM('Entry Tab'!A23)="","",IF(AND(TRIM('Entry Tab'!W23)&lt;&gt;"",TRIM('Entry Tab'!Y23)=""),0,14))</f>
        <v/>
      </c>
      <c r="K22" s="42" t="str">
        <f>IF(TRIM('Entry Tab'!A23)="","",IF(B22&lt;&gt;"Subscriber","",IF(AND(B22="Subscriber",dental="No"),13,IF(TRIM('Entry Tab'!X23)&lt;&gt;"",IF('Entry Tab'!X23="Spousal Coverage",8,13),IF(Z22="","",Z22)))))</f>
        <v/>
      </c>
      <c r="L22" s="36" t="str">
        <f t="shared" si="0"/>
        <v/>
      </c>
      <c r="M22" s="36" t="str">
        <f>IF(B22&lt;&gt;"Subscriber","",IF(disability="No",0,IF(AND(B22="Subscriber",'Entry Tab'!AE23&lt;&gt;""),1,0)))</f>
        <v/>
      </c>
      <c r="N22" s="37" t="str">
        <f>IF(B22&lt;&gt;"Subscriber","",IF(AND(B22="Subscriber",otherLoc="No"),workZip,'Entry Tab'!P23))</f>
        <v/>
      </c>
      <c r="P22" s="36" t="str">
        <f t="shared" si="7"/>
        <v/>
      </c>
      <c r="Q22" s="36" t="str">
        <f>IF('Entry Tab'!A23="","",IF(TRIM('Entry Tab'!E23)="","Subscriber",IF(OR(TRIM('Entry Tab'!E23)="Wife",TRIM('Entry Tab'!E23)="Husband"),"Spouse","Child")))</f>
        <v/>
      </c>
      <c r="R22" s="44" t="str">
        <f>IF(B22="","",IF('Entry Tab'!W23&lt;&gt;"",0,IF(Q22="Subscriber",1,IF(Q22="Spouse",1,0.01))))</f>
        <v/>
      </c>
      <c r="S22" s="44" t="str">
        <f t="shared" si="1"/>
        <v/>
      </c>
      <c r="T22" s="44" t="str">
        <f t="shared" si="2"/>
        <v/>
      </c>
      <c r="U22" s="113"/>
      <c r="V22" s="36" t="str">
        <f t="shared" si="8"/>
        <v/>
      </c>
      <c r="W22" s="36" t="str">
        <f>IF('Entry Tab'!A23="","",IF(TRIM('Entry Tab'!E23)="","Subscriber",IF(OR(TRIM('Entry Tab'!E23)="Wife",TRIM('Entry Tab'!E23)="Husband"),"Spouse","Child")))</f>
        <v/>
      </c>
      <c r="X22" s="44" t="str">
        <f>IF(B22="","",IF('Entry Tab'!X23&lt;&gt;"",0,IF(W22="Subscriber",1,IF(W22="Spouse",1,0.01))))</f>
        <v/>
      </c>
      <c r="Y22" s="44" t="str">
        <f t="shared" si="3"/>
        <v/>
      </c>
      <c r="Z22" s="44" t="str">
        <f t="shared" si="4"/>
        <v/>
      </c>
      <c r="AA22" s="25"/>
      <c r="AB22" s="36" t="str">
        <f t="shared" si="9"/>
        <v/>
      </c>
      <c r="AC22" s="36" t="str">
        <f>IF('Entry Tab'!A23="","",IF(TRIM('Entry Tab'!E23)="","Subscriber",IF(OR(TRIM('Entry Tab'!E23)="Wife",TRIM('Entry Tab'!E23)="Husband"),"Spouse","Child")))</f>
        <v/>
      </c>
      <c r="AD22" s="44" t="str">
        <f>IF(B22="","",IF('Entry Tab'!AC23="",0,1))</f>
        <v/>
      </c>
      <c r="AE22" s="44" t="str">
        <f t="shared" si="5"/>
        <v/>
      </c>
      <c r="AF22" s="44" t="str">
        <f>IF(AE22="","",IF(AC22&lt;&gt;"Subscriber","",IF('Entry Tab'!AC23="","0",AE22)))</f>
        <v/>
      </c>
      <c r="AG22" s="25"/>
      <c r="AH22" s="56" t="s">
        <v>229</v>
      </c>
      <c r="AI22" s="45"/>
    </row>
    <row r="23" spans="1:35" x14ac:dyDescent="0.2">
      <c r="A23" s="36" t="str">
        <f t="shared" si="6"/>
        <v/>
      </c>
      <c r="B23" s="36" t="str">
        <f>IF('Entry Tab'!A24="","",IF(TRIM('Entry Tab'!E24)="","Subscriber",IF(OR(TRIM('Entry Tab'!E24)="Wife",TRIM('Entry Tab'!E24)="Husband"),"Spouse","Child")))</f>
        <v/>
      </c>
      <c r="C23" s="68" t="str">
        <f>IF(TRIM('Entry Tab'!A24)="","",TRIM('Entry Tab'!A24))</f>
        <v/>
      </c>
      <c r="D23" s="68" t="str">
        <f>IF(TRIM('Entry Tab'!A24)="","",TRIM('Entry Tab'!B24))</f>
        <v/>
      </c>
      <c r="E23" s="69" t="str">
        <f>IF(B23="Subscriber",'Entry Tab'!L24,"")</f>
        <v/>
      </c>
      <c r="F23" s="70" t="str">
        <f>IF('Entry Tab'!F24="","",'Entry Tab'!F24)</f>
        <v/>
      </c>
      <c r="G23" s="68" t="str">
        <f>IF(TRIM('Entry Tab'!G24)="","",TRIM('Entry Tab'!G24))</f>
        <v/>
      </c>
      <c r="H23" s="36" t="str">
        <f>IF(TRIM('Entry Tab'!A24)="","",IF(B23&lt;&gt;"Subscriber","",IF(AND(B23="Subscriber",OR(TRIM('Entry Tab'!AO24)&lt;&gt;"",TRIM('Entry Tab'!AN24)&lt;&gt;"",TRIM('Entry Tab'!AP24)&lt;&gt;"")),$AP$1,"0")))</f>
        <v/>
      </c>
      <c r="I23" s="71" t="str">
        <f>IF(TRIM('Entry Tab'!A24)="","",IF(AND(TRIM('Entry Tab'!AQ24)="Y",TRIM('Entry Tab'!AR24)="Y"),"N",IF(TRIM('Entry Tab'!AQ24)="","N",TRIM('Entry Tab'!AQ24))))</f>
        <v/>
      </c>
      <c r="J23" s="42" t="str">
        <f>IF(TRIM('Entry Tab'!A24)="","",IF(AND(TRIM('Entry Tab'!W24)&lt;&gt;"",TRIM('Entry Tab'!Y24)=""),0,14))</f>
        <v/>
      </c>
      <c r="K23" s="42" t="str">
        <f>IF(TRIM('Entry Tab'!A24)="","",IF(B23&lt;&gt;"Subscriber","",IF(AND(B23="Subscriber",dental="No"),13,IF(TRIM('Entry Tab'!X24)&lt;&gt;"",IF('Entry Tab'!X24="Spousal Coverage",8,13),IF(Z23="","",Z23)))))</f>
        <v/>
      </c>
      <c r="L23" s="36" t="str">
        <f t="shared" si="0"/>
        <v/>
      </c>
      <c r="M23" s="36" t="str">
        <f>IF(B23&lt;&gt;"Subscriber","",IF(disability="No",0,IF(AND(B23="Subscriber",'Entry Tab'!AE24&lt;&gt;""),1,0)))</f>
        <v/>
      </c>
      <c r="N23" s="37" t="str">
        <f>IF(B23&lt;&gt;"Subscriber","",IF(AND(B23="Subscriber",otherLoc="No"),workZip,'Entry Tab'!P24))</f>
        <v/>
      </c>
      <c r="P23" s="36" t="str">
        <f t="shared" si="7"/>
        <v/>
      </c>
      <c r="Q23" s="36" t="str">
        <f>IF('Entry Tab'!A24="","",IF(TRIM('Entry Tab'!E24)="","Subscriber",IF(OR(TRIM('Entry Tab'!E24)="Wife",TRIM('Entry Tab'!E24)="Husband"),"Spouse","Child")))</f>
        <v/>
      </c>
      <c r="R23" s="44" t="str">
        <f>IF(B23="","",IF('Entry Tab'!W24&lt;&gt;"",0,IF(Q23="Subscriber",1,IF(Q23="Spouse",1,0.01))))</f>
        <v/>
      </c>
      <c r="S23" s="44" t="str">
        <f t="shared" si="1"/>
        <v/>
      </c>
      <c r="T23" s="44" t="str">
        <f t="shared" si="2"/>
        <v/>
      </c>
      <c r="U23" s="113"/>
      <c r="V23" s="36" t="str">
        <f t="shared" si="8"/>
        <v/>
      </c>
      <c r="W23" s="36" t="str">
        <f>IF('Entry Tab'!A24="","",IF(TRIM('Entry Tab'!E24)="","Subscriber",IF(OR(TRIM('Entry Tab'!E24)="Wife",TRIM('Entry Tab'!E24)="Husband"),"Spouse","Child")))</f>
        <v/>
      </c>
      <c r="X23" s="44" t="str">
        <f>IF(B23="","",IF('Entry Tab'!X24&lt;&gt;"",0,IF(W23="Subscriber",1,IF(W23="Spouse",1,0.01))))</f>
        <v/>
      </c>
      <c r="Y23" s="44" t="str">
        <f t="shared" si="3"/>
        <v/>
      </c>
      <c r="Z23" s="44" t="str">
        <f t="shared" si="4"/>
        <v/>
      </c>
      <c r="AA23" s="25"/>
      <c r="AB23" s="36" t="str">
        <f t="shared" si="9"/>
        <v/>
      </c>
      <c r="AC23" s="36" t="str">
        <f>IF('Entry Tab'!A24="","",IF(TRIM('Entry Tab'!E24)="","Subscriber",IF(OR(TRIM('Entry Tab'!E24)="Wife",TRIM('Entry Tab'!E24)="Husband"),"Spouse","Child")))</f>
        <v/>
      </c>
      <c r="AD23" s="44" t="str">
        <f>IF(B23="","",IF('Entry Tab'!AC24="",0,1))</f>
        <v/>
      </c>
      <c r="AE23" s="44" t="str">
        <f t="shared" si="5"/>
        <v/>
      </c>
      <c r="AF23" s="44" t="str">
        <f>IF(AE23="","",IF(AC23&lt;&gt;"Subscriber","",IF('Entry Tab'!AC24="","0",AE23)))</f>
        <v/>
      </c>
      <c r="AG23" s="25"/>
      <c r="AH23" s="57" t="s">
        <v>89</v>
      </c>
      <c r="AI23" s="46" t="s">
        <v>215</v>
      </c>
    </row>
    <row r="24" spans="1:35" x14ac:dyDescent="0.2">
      <c r="A24" s="36" t="str">
        <f t="shared" si="6"/>
        <v/>
      </c>
      <c r="B24" s="36" t="str">
        <f>IF('Entry Tab'!A25="","",IF(TRIM('Entry Tab'!E25)="","Subscriber",IF(OR(TRIM('Entry Tab'!E25)="Wife",TRIM('Entry Tab'!E25)="Husband"),"Spouse","Child")))</f>
        <v/>
      </c>
      <c r="C24" s="68" t="str">
        <f>IF(TRIM('Entry Tab'!A25)="","",TRIM('Entry Tab'!A25))</f>
        <v/>
      </c>
      <c r="D24" s="68" t="str">
        <f>IF(TRIM('Entry Tab'!A25)="","",TRIM('Entry Tab'!B25))</f>
        <v/>
      </c>
      <c r="E24" s="69" t="str">
        <f>IF(B24="Subscriber",'Entry Tab'!L25,"")</f>
        <v/>
      </c>
      <c r="F24" s="70" t="str">
        <f>IF('Entry Tab'!F25="","",'Entry Tab'!F25)</f>
        <v/>
      </c>
      <c r="G24" s="68" t="str">
        <f>IF(TRIM('Entry Tab'!G25)="","",TRIM('Entry Tab'!G25))</f>
        <v/>
      </c>
      <c r="H24" s="36" t="str">
        <f>IF(TRIM('Entry Tab'!A25)="","",IF(B24&lt;&gt;"Subscriber","",IF(AND(B24="Subscriber",OR(TRIM('Entry Tab'!AO25)&lt;&gt;"",TRIM('Entry Tab'!AN25)&lt;&gt;"",TRIM('Entry Tab'!AP25)&lt;&gt;"")),$AP$1,"0")))</f>
        <v/>
      </c>
      <c r="I24" s="71" t="str">
        <f>IF(TRIM('Entry Tab'!A25)="","",IF(AND(TRIM('Entry Tab'!AQ25)="Y",TRIM('Entry Tab'!AR25)="Y"),"N",IF(TRIM('Entry Tab'!AQ25)="","N",TRIM('Entry Tab'!AQ25))))</f>
        <v/>
      </c>
      <c r="J24" s="42" t="str">
        <f>IF(TRIM('Entry Tab'!A25)="","",IF(AND(TRIM('Entry Tab'!W25)&lt;&gt;"",TRIM('Entry Tab'!Y25)=""),0,14))</f>
        <v/>
      </c>
      <c r="K24" s="42" t="str">
        <f>IF(TRIM('Entry Tab'!A25)="","",IF(B24&lt;&gt;"Subscriber","",IF(AND(B24="Subscriber",dental="No"),13,IF(TRIM('Entry Tab'!X25)&lt;&gt;"",IF('Entry Tab'!X25="Spousal Coverage",8,13),IF(Z24="","",Z24)))))</f>
        <v/>
      </c>
      <c r="L24" s="36" t="str">
        <f t="shared" si="0"/>
        <v/>
      </c>
      <c r="M24" s="36" t="str">
        <f>IF(B24&lt;&gt;"Subscriber","",IF(disability="No",0,IF(AND(B24="Subscriber",'Entry Tab'!AE25&lt;&gt;""),1,0)))</f>
        <v/>
      </c>
      <c r="N24" s="37" t="str">
        <f>IF(B24&lt;&gt;"Subscriber","",IF(AND(B24="Subscriber",otherLoc="No"),workZip,'Entry Tab'!P25))</f>
        <v/>
      </c>
      <c r="P24" s="36" t="str">
        <f t="shared" si="7"/>
        <v/>
      </c>
      <c r="Q24" s="36" t="str">
        <f>IF('Entry Tab'!A25="","",IF(TRIM('Entry Tab'!E25)="","Subscriber",IF(OR(TRIM('Entry Tab'!E25)="Wife",TRIM('Entry Tab'!E25)="Husband"),"Spouse","Child")))</f>
        <v/>
      </c>
      <c r="R24" s="44" t="str">
        <f>IF(B24="","",IF('Entry Tab'!W25&lt;&gt;"",0,IF(Q24="Subscriber",1,IF(Q24="Spouse",1,0.01))))</f>
        <v/>
      </c>
      <c r="S24" s="44" t="str">
        <f t="shared" si="1"/>
        <v/>
      </c>
      <c r="T24" s="44" t="str">
        <f t="shared" si="2"/>
        <v/>
      </c>
      <c r="U24" s="113"/>
      <c r="V24" s="36" t="str">
        <f t="shared" si="8"/>
        <v/>
      </c>
      <c r="W24" s="36" t="str">
        <f>IF('Entry Tab'!A25="","",IF(TRIM('Entry Tab'!E25)="","Subscriber",IF(OR(TRIM('Entry Tab'!E25)="Wife",TRIM('Entry Tab'!E25)="Husband"),"Spouse","Child")))</f>
        <v/>
      </c>
      <c r="X24" s="44" t="str">
        <f>IF(B24="","",IF('Entry Tab'!X25&lt;&gt;"",0,IF(W24="Subscriber",1,IF(W24="Spouse",1,0.01))))</f>
        <v/>
      </c>
      <c r="Y24" s="44" t="str">
        <f t="shared" si="3"/>
        <v/>
      </c>
      <c r="Z24" s="44" t="str">
        <f t="shared" si="4"/>
        <v/>
      </c>
      <c r="AA24" s="39"/>
      <c r="AB24" s="36" t="str">
        <f t="shared" si="9"/>
        <v/>
      </c>
      <c r="AC24" s="36" t="str">
        <f>IF('Entry Tab'!A25="","",IF(TRIM('Entry Tab'!E25)="","Subscriber",IF(OR(TRIM('Entry Tab'!E25)="Wife",TRIM('Entry Tab'!E25)="Husband"),"Spouse","Child")))</f>
        <v/>
      </c>
      <c r="AD24" s="44" t="str">
        <f>IF(B24="","",IF('Entry Tab'!AC25="",0,1))</f>
        <v/>
      </c>
      <c r="AE24" s="44" t="str">
        <f t="shared" si="5"/>
        <v/>
      </c>
      <c r="AF24" s="44" t="str">
        <f>IF(AE24="","",IF(AC24&lt;&gt;"Subscriber","",IF('Entry Tab'!AC25="","0",AE24)))</f>
        <v/>
      </c>
      <c r="AG24" s="39"/>
      <c r="AH24" s="58">
        <v>0</v>
      </c>
      <c r="AI24" s="47" t="s">
        <v>220</v>
      </c>
    </row>
    <row r="25" spans="1:35" x14ac:dyDescent="0.2">
      <c r="A25" s="36" t="str">
        <f t="shared" si="6"/>
        <v/>
      </c>
      <c r="B25" s="36" t="str">
        <f>IF('Entry Tab'!A26="","",IF(TRIM('Entry Tab'!E26)="","Subscriber",IF(OR(TRIM('Entry Tab'!E26)="Wife",TRIM('Entry Tab'!E26)="Husband"),"Spouse","Child")))</f>
        <v/>
      </c>
      <c r="C25" s="68" t="str">
        <f>IF(TRIM('Entry Tab'!A26)="","",TRIM('Entry Tab'!A26))</f>
        <v/>
      </c>
      <c r="D25" s="68" t="str">
        <f>IF(TRIM('Entry Tab'!A26)="","",TRIM('Entry Tab'!B26))</f>
        <v/>
      </c>
      <c r="E25" s="69" t="str">
        <f>IF(B25="Subscriber",'Entry Tab'!L26,"")</f>
        <v/>
      </c>
      <c r="F25" s="70" t="str">
        <f>IF('Entry Tab'!F26="","",'Entry Tab'!F26)</f>
        <v/>
      </c>
      <c r="G25" s="68" t="str">
        <f>IF(TRIM('Entry Tab'!G26)="","",TRIM('Entry Tab'!G26))</f>
        <v/>
      </c>
      <c r="H25" s="36" t="str">
        <f>IF(TRIM('Entry Tab'!A26)="","",IF(B25&lt;&gt;"Subscriber","",IF(AND(B25="Subscriber",OR(TRIM('Entry Tab'!AO26)&lt;&gt;"",TRIM('Entry Tab'!AN26)&lt;&gt;"",TRIM('Entry Tab'!AP26)&lt;&gt;"")),$AP$1,"0")))</f>
        <v/>
      </c>
      <c r="I25" s="71" t="str">
        <f>IF(TRIM('Entry Tab'!A26)="","",IF(AND(TRIM('Entry Tab'!AQ26)="Y",TRIM('Entry Tab'!AR26)="Y"),"N",IF(TRIM('Entry Tab'!AQ26)="","N",TRIM('Entry Tab'!AQ26))))</f>
        <v/>
      </c>
      <c r="J25" s="42" t="str">
        <f>IF(TRIM('Entry Tab'!A26)="","",IF(AND(TRIM('Entry Tab'!W26)&lt;&gt;"",TRIM('Entry Tab'!Y26)=""),0,14))</f>
        <v/>
      </c>
      <c r="K25" s="42" t="str">
        <f>IF(TRIM('Entry Tab'!A26)="","",IF(B25&lt;&gt;"Subscriber","",IF(AND(B25="Subscriber",dental="No"),13,IF(TRIM('Entry Tab'!X26)&lt;&gt;"",IF('Entry Tab'!X26="Spousal Coverage",8,13),IF(Z25="","",Z25)))))</f>
        <v/>
      </c>
      <c r="L25" s="36" t="str">
        <f t="shared" si="0"/>
        <v/>
      </c>
      <c r="M25" s="36" t="str">
        <f>IF(B25&lt;&gt;"Subscriber","",IF(disability="No",0,IF(AND(B25="Subscriber",'Entry Tab'!AE26&lt;&gt;""),1,0)))</f>
        <v/>
      </c>
      <c r="N25" s="37" t="str">
        <f>IF(B25&lt;&gt;"Subscriber","",IF(AND(B25="Subscriber",otherLoc="No"),workZip,'Entry Tab'!P26))</f>
        <v/>
      </c>
      <c r="P25" s="36" t="str">
        <f t="shared" si="7"/>
        <v/>
      </c>
      <c r="Q25" s="36" t="str">
        <f>IF('Entry Tab'!A26="","",IF(TRIM('Entry Tab'!E26)="","Subscriber",IF(OR(TRIM('Entry Tab'!E26)="Wife",TRIM('Entry Tab'!E26)="Husband"),"Spouse","Child")))</f>
        <v/>
      </c>
      <c r="R25" s="44" t="str">
        <f>IF(B25="","",IF('Entry Tab'!W26&lt;&gt;"",0,IF(Q25="Subscriber",1,IF(Q25="Spouse",1,0.01))))</f>
        <v/>
      </c>
      <c r="S25" s="44" t="str">
        <f t="shared" si="1"/>
        <v/>
      </c>
      <c r="T25" s="44" t="str">
        <f t="shared" si="2"/>
        <v/>
      </c>
      <c r="U25" s="113"/>
      <c r="V25" s="36" t="str">
        <f t="shared" si="8"/>
        <v/>
      </c>
      <c r="W25" s="36" t="str">
        <f>IF('Entry Tab'!A26="","",IF(TRIM('Entry Tab'!E26)="","Subscriber",IF(OR(TRIM('Entry Tab'!E26)="Wife",TRIM('Entry Tab'!E26)="Husband"),"Spouse","Child")))</f>
        <v/>
      </c>
      <c r="X25" s="44" t="str">
        <f>IF(B25="","",IF('Entry Tab'!X26&lt;&gt;"",0,IF(W25="Subscriber",1,IF(W25="Spouse",1,0.01))))</f>
        <v/>
      </c>
      <c r="Y25" s="44" t="str">
        <f t="shared" si="3"/>
        <v/>
      </c>
      <c r="Z25" s="44" t="str">
        <f t="shared" si="4"/>
        <v/>
      </c>
      <c r="AA25" s="25"/>
      <c r="AB25" s="36" t="str">
        <f t="shared" si="9"/>
        <v/>
      </c>
      <c r="AC25" s="36" t="str">
        <f>IF('Entry Tab'!A26="","",IF(TRIM('Entry Tab'!E26)="","Subscriber",IF(OR(TRIM('Entry Tab'!E26)="Wife",TRIM('Entry Tab'!E26)="Husband"),"Spouse","Child")))</f>
        <v/>
      </c>
      <c r="AD25" s="44" t="str">
        <f>IF(B25="","",IF('Entry Tab'!AC26="",0,1))</f>
        <v/>
      </c>
      <c r="AE25" s="44" t="str">
        <f t="shared" si="5"/>
        <v/>
      </c>
      <c r="AF25" s="44" t="str">
        <f>IF(AE25="","",IF(AC25&lt;&gt;"Subscriber","",IF('Entry Tab'!AC26="","0",AE25)))</f>
        <v/>
      </c>
      <c r="AG25" s="25"/>
      <c r="AH25" s="58">
        <v>1</v>
      </c>
      <c r="AI25" s="47" t="s">
        <v>223</v>
      </c>
    </row>
    <row r="26" spans="1:35" ht="13.5" thickBot="1" x14ac:dyDescent="0.25">
      <c r="A26" s="36" t="str">
        <f t="shared" si="6"/>
        <v/>
      </c>
      <c r="B26" s="36" t="str">
        <f>IF('Entry Tab'!A27="","",IF(TRIM('Entry Tab'!E27)="","Subscriber",IF(OR(TRIM('Entry Tab'!E27)="Wife",TRIM('Entry Tab'!E27)="Husband"),"Spouse","Child")))</f>
        <v/>
      </c>
      <c r="C26" s="68" t="str">
        <f>IF(TRIM('Entry Tab'!A27)="","",TRIM('Entry Tab'!A27))</f>
        <v/>
      </c>
      <c r="D26" s="68" t="str">
        <f>IF(TRIM('Entry Tab'!A27)="","",TRIM('Entry Tab'!B27))</f>
        <v/>
      </c>
      <c r="E26" s="69" t="str">
        <f>IF(B26="Subscriber",'Entry Tab'!L27,"")</f>
        <v/>
      </c>
      <c r="F26" s="70" t="str">
        <f>IF('Entry Tab'!F27="","",'Entry Tab'!F27)</f>
        <v/>
      </c>
      <c r="G26" s="68" t="str">
        <f>IF(TRIM('Entry Tab'!G27)="","",TRIM('Entry Tab'!G27))</f>
        <v/>
      </c>
      <c r="H26" s="36" t="str">
        <f>IF(TRIM('Entry Tab'!A27)="","",IF(B26&lt;&gt;"Subscriber","",IF(AND(B26="Subscriber",OR(TRIM('Entry Tab'!AO27)&lt;&gt;"",TRIM('Entry Tab'!AN27)&lt;&gt;"",TRIM('Entry Tab'!AP27)&lt;&gt;"")),$AP$1,"0")))</f>
        <v/>
      </c>
      <c r="I26" s="71" t="str">
        <f>IF(TRIM('Entry Tab'!A27)="","",IF(AND(TRIM('Entry Tab'!AQ27)="Y",TRIM('Entry Tab'!AR27)="Y"),"N",IF(TRIM('Entry Tab'!AQ27)="","N",TRIM('Entry Tab'!AQ27))))</f>
        <v/>
      </c>
      <c r="J26" s="42" t="str">
        <f>IF(TRIM('Entry Tab'!A27)="","",IF(AND(TRIM('Entry Tab'!W27)&lt;&gt;"",TRIM('Entry Tab'!Y27)=""),0,14))</f>
        <v/>
      </c>
      <c r="K26" s="42" t="str">
        <f>IF(TRIM('Entry Tab'!A27)="","",IF(B26&lt;&gt;"Subscriber","",IF(AND(B26="Subscriber",dental="No"),13,IF(TRIM('Entry Tab'!X27)&lt;&gt;"",IF('Entry Tab'!X27="Spousal Coverage",8,13),IF(Z26="","",Z26)))))</f>
        <v/>
      </c>
      <c r="L26" s="36" t="str">
        <f t="shared" si="0"/>
        <v/>
      </c>
      <c r="M26" s="36" t="str">
        <f>IF(B26&lt;&gt;"Subscriber","",IF(disability="No",0,IF(AND(B26="Subscriber",'Entry Tab'!AE27&lt;&gt;""),1,0)))</f>
        <v/>
      </c>
      <c r="N26" s="37" t="str">
        <f>IF(B26&lt;&gt;"Subscriber","",IF(AND(B26="Subscriber",otherLoc="No"),workZip,'Entry Tab'!P27))</f>
        <v/>
      </c>
      <c r="P26" s="36" t="str">
        <f t="shared" si="7"/>
        <v/>
      </c>
      <c r="Q26" s="36" t="str">
        <f>IF('Entry Tab'!A27="","",IF(TRIM('Entry Tab'!E27)="","Subscriber",IF(OR(TRIM('Entry Tab'!E27)="Wife",TRIM('Entry Tab'!E27)="Husband"),"Spouse","Child")))</f>
        <v/>
      </c>
      <c r="R26" s="44" t="str">
        <f>IF(B26="","",IF('Entry Tab'!W27&lt;&gt;"",0,IF(Q26="Subscriber",1,IF(Q26="Spouse",1,0.01))))</f>
        <v/>
      </c>
      <c r="S26" s="44" t="str">
        <f t="shared" si="1"/>
        <v/>
      </c>
      <c r="T26" s="44" t="str">
        <f t="shared" si="2"/>
        <v/>
      </c>
      <c r="U26" s="113"/>
      <c r="V26" s="36" t="str">
        <f t="shared" si="8"/>
        <v/>
      </c>
      <c r="W26" s="36" t="str">
        <f>IF('Entry Tab'!A27="","",IF(TRIM('Entry Tab'!E27)="","Subscriber",IF(OR(TRIM('Entry Tab'!E27)="Wife",TRIM('Entry Tab'!E27)="Husband"),"Spouse","Child")))</f>
        <v/>
      </c>
      <c r="X26" s="44" t="str">
        <f>IF(B26="","",IF('Entry Tab'!X27&lt;&gt;"",0,IF(W26="Subscriber",1,IF(W26="Spouse",1,0.01))))</f>
        <v/>
      </c>
      <c r="Y26" s="44" t="str">
        <f t="shared" si="3"/>
        <v/>
      </c>
      <c r="Z26" s="44" t="str">
        <f t="shared" si="4"/>
        <v/>
      </c>
      <c r="AA26" s="25"/>
      <c r="AB26" s="36" t="str">
        <f t="shared" si="9"/>
        <v/>
      </c>
      <c r="AC26" s="36" t="str">
        <f>IF('Entry Tab'!A27="","",IF(TRIM('Entry Tab'!E27)="","Subscriber",IF(OR(TRIM('Entry Tab'!E27)="Wife",TRIM('Entry Tab'!E27)="Husband"),"Spouse","Child")))</f>
        <v/>
      </c>
      <c r="AD26" s="44" t="str">
        <f>IF(B26="","",IF('Entry Tab'!AC27="",0,1))</f>
        <v/>
      </c>
      <c r="AE26" s="44" t="str">
        <f t="shared" si="5"/>
        <v/>
      </c>
      <c r="AF26" s="44" t="str">
        <f>IF(AE26="","",IF(AC26&lt;&gt;"Subscriber","",IF('Entry Tab'!AC27="","0",AE26)))</f>
        <v/>
      </c>
      <c r="AG26" s="25"/>
      <c r="AH26" s="59">
        <v>7</v>
      </c>
      <c r="AI26" s="48" t="s">
        <v>230</v>
      </c>
    </row>
    <row r="27" spans="1:35" ht="14.25" thickTop="1" thickBot="1" x14ac:dyDescent="0.25">
      <c r="A27" s="36" t="str">
        <f t="shared" si="6"/>
        <v/>
      </c>
      <c r="B27" s="36" t="str">
        <f>IF('Entry Tab'!A28="","",IF(TRIM('Entry Tab'!E28)="","Subscriber",IF(OR(TRIM('Entry Tab'!E28)="Wife",TRIM('Entry Tab'!E28)="Husband"),"Spouse","Child")))</f>
        <v/>
      </c>
      <c r="C27" s="68" t="str">
        <f>IF(TRIM('Entry Tab'!A28)="","",TRIM('Entry Tab'!A28))</f>
        <v/>
      </c>
      <c r="D27" s="68" t="str">
        <f>IF(TRIM('Entry Tab'!A28)="","",TRIM('Entry Tab'!B28))</f>
        <v/>
      </c>
      <c r="E27" s="69" t="str">
        <f>IF(B27="Subscriber",'Entry Tab'!L28,"")</f>
        <v/>
      </c>
      <c r="F27" s="70" t="str">
        <f>IF('Entry Tab'!F28="","",'Entry Tab'!F28)</f>
        <v/>
      </c>
      <c r="G27" s="68" t="str">
        <f>IF(TRIM('Entry Tab'!G28)="","",TRIM('Entry Tab'!G28))</f>
        <v/>
      </c>
      <c r="H27" s="36" t="str">
        <f>IF(TRIM('Entry Tab'!A28)="","",IF(B27&lt;&gt;"Subscriber","",IF(AND(B27="Subscriber",OR(TRIM('Entry Tab'!AO28)&lt;&gt;"",TRIM('Entry Tab'!AN28)&lt;&gt;"",TRIM('Entry Tab'!AP28)&lt;&gt;"")),$AP$1,"0")))</f>
        <v/>
      </c>
      <c r="I27" s="71" t="str">
        <f>IF(TRIM('Entry Tab'!A28)="","",IF(AND(TRIM('Entry Tab'!AQ28)="Y",TRIM('Entry Tab'!AR28)="Y"),"N",IF(TRIM('Entry Tab'!AQ28)="","N",TRIM('Entry Tab'!AQ28))))</f>
        <v/>
      </c>
      <c r="J27" s="42" t="str">
        <f>IF(TRIM('Entry Tab'!A28)="","",IF(AND(TRIM('Entry Tab'!W28)&lt;&gt;"",TRIM('Entry Tab'!Y28)=""),0,14))</f>
        <v/>
      </c>
      <c r="K27" s="42" t="str">
        <f>IF(TRIM('Entry Tab'!A28)="","",IF(B27&lt;&gt;"Subscriber","",IF(AND(B27="Subscriber",dental="No"),13,IF(TRIM('Entry Tab'!X28)&lt;&gt;"",IF('Entry Tab'!X28="Spousal Coverage",8,13),IF(Z27="","",Z27)))))</f>
        <v/>
      </c>
      <c r="L27" s="36" t="str">
        <f t="shared" si="0"/>
        <v/>
      </c>
      <c r="M27" s="36" t="str">
        <f>IF(B27&lt;&gt;"Subscriber","",IF(disability="No",0,IF(AND(B27="Subscriber",'Entry Tab'!AE28&lt;&gt;""),1,0)))</f>
        <v/>
      </c>
      <c r="N27" s="37" t="str">
        <f>IF(B27&lt;&gt;"Subscriber","",IF(AND(B27="Subscriber",otherLoc="No"),workZip,'Entry Tab'!P28))</f>
        <v/>
      </c>
      <c r="P27" s="36" t="str">
        <f t="shared" si="7"/>
        <v/>
      </c>
      <c r="Q27" s="36" t="str">
        <f>IF('Entry Tab'!A28="","",IF(TRIM('Entry Tab'!E28)="","Subscriber",IF(OR(TRIM('Entry Tab'!E28)="Wife",TRIM('Entry Tab'!E28)="Husband"),"Spouse","Child")))</f>
        <v/>
      </c>
      <c r="R27" s="44" t="str">
        <f>IF(B27="","",IF('Entry Tab'!W28&lt;&gt;"",0,IF(Q27="Subscriber",1,IF(Q27="Spouse",1,0.01))))</f>
        <v/>
      </c>
      <c r="S27" s="44" t="str">
        <f t="shared" si="1"/>
        <v/>
      </c>
      <c r="T27" s="44" t="str">
        <f t="shared" si="2"/>
        <v/>
      </c>
      <c r="U27" s="113"/>
      <c r="V27" s="36" t="str">
        <f t="shared" si="8"/>
        <v/>
      </c>
      <c r="W27" s="36" t="str">
        <f>IF('Entry Tab'!A28="","",IF(TRIM('Entry Tab'!E28)="","Subscriber",IF(OR(TRIM('Entry Tab'!E28)="Wife",TRIM('Entry Tab'!E28)="Husband"),"Spouse","Child")))</f>
        <v/>
      </c>
      <c r="X27" s="44" t="str">
        <f>IF(B27="","",IF('Entry Tab'!X28&lt;&gt;"",0,IF(W27="Subscriber",1,IF(W27="Spouse",1,0.01))))</f>
        <v/>
      </c>
      <c r="Y27" s="44" t="str">
        <f t="shared" si="3"/>
        <v/>
      </c>
      <c r="Z27" s="44" t="str">
        <f t="shared" si="4"/>
        <v/>
      </c>
      <c r="AA27" s="25"/>
      <c r="AB27" s="36" t="str">
        <f t="shared" si="9"/>
        <v/>
      </c>
      <c r="AC27" s="36" t="str">
        <f>IF('Entry Tab'!A28="","",IF(TRIM('Entry Tab'!E28)="","Subscriber",IF(OR(TRIM('Entry Tab'!E28)="Wife",TRIM('Entry Tab'!E28)="Husband"),"Spouse","Child")))</f>
        <v/>
      </c>
      <c r="AD27" s="44" t="str">
        <f>IF(B27="","",IF('Entry Tab'!AC28="",0,1))</f>
        <v/>
      </c>
      <c r="AE27" s="44" t="str">
        <f t="shared" si="5"/>
        <v/>
      </c>
      <c r="AF27" s="44" t="str">
        <f>IF(AE27="","",IF(AC27&lt;&gt;"Subscriber","",IF('Entry Tab'!AC28="","0",AE27)))</f>
        <v/>
      </c>
      <c r="AG27" s="25"/>
      <c r="AH27" s="65"/>
      <c r="AI27" s="54"/>
    </row>
    <row r="28" spans="1:35" ht="13.5" thickTop="1" x14ac:dyDescent="0.2">
      <c r="A28" s="36" t="str">
        <f t="shared" si="6"/>
        <v/>
      </c>
      <c r="B28" s="36" t="str">
        <f>IF('Entry Tab'!A29="","",IF(TRIM('Entry Tab'!E29)="","Subscriber",IF(OR(TRIM('Entry Tab'!E29)="Wife",TRIM('Entry Tab'!E29)="Husband"),"Spouse","Child")))</f>
        <v/>
      </c>
      <c r="C28" s="68" t="str">
        <f>IF(TRIM('Entry Tab'!A29)="","",TRIM('Entry Tab'!A29))</f>
        <v/>
      </c>
      <c r="D28" s="68" t="str">
        <f>IF(TRIM('Entry Tab'!A29)="","",TRIM('Entry Tab'!B29))</f>
        <v/>
      </c>
      <c r="E28" s="69" t="str">
        <f>IF(B28="Subscriber",'Entry Tab'!L29,"")</f>
        <v/>
      </c>
      <c r="F28" s="70" t="str">
        <f>IF('Entry Tab'!F29="","",'Entry Tab'!F29)</f>
        <v/>
      </c>
      <c r="G28" s="68" t="str">
        <f>IF(TRIM('Entry Tab'!G29)="","",TRIM('Entry Tab'!G29))</f>
        <v/>
      </c>
      <c r="H28" s="36" t="str">
        <f>IF(TRIM('Entry Tab'!A29)="","",IF(B28&lt;&gt;"Subscriber","",IF(AND(B28="Subscriber",OR(TRIM('Entry Tab'!AO29)&lt;&gt;"",TRIM('Entry Tab'!AN29)&lt;&gt;"",TRIM('Entry Tab'!AP29)&lt;&gt;"")),$AP$1,"0")))</f>
        <v/>
      </c>
      <c r="I28" s="71" t="str">
        <f>IF(TRIM('Entry Tab'!A29)="","",IF(AND(TRIM('Entry Tab'!AQ29)="Y",TRIM('Entry Tab'!AR29)="Y"),"N",IF(TRIM('Entry Tab'!AQ29)="","N",TRIM('Entry Tab'!AQ29))))</f>
        <v/>
      </c>
      <c r="J28" s="42" t="str">
        <f>IF(TRIM('Entry Tab'!A29)="","",IF(AND(TRIM('Entry Tab'!W29)&lt;&gt;"",TRIM('Entry Tab'!Y29)=""),0,14))</f>
        <v/>
      </c>
      <c r="K28" s="42" t="str">
        <f>IF(TRIM('Entry Tab'!A29)="","",IF(B28&lt;&gt;"Subscriber","",IF(AND(B28="Subscriber",dental="No"),13,IF(TRIM('Entry Tab'!X29)&lt;&gt;"",IF('Entry Tab'!X29="Spousal Coverage",8,13),IF(Z28="","",Z28)))))</f>
        <v/>
      </c>
      <c r="L28" s="36" t="str">
        <f t="shared" si="0"/>
        <v/>
      </c>
      <c r="M28" s="36" t="str">
        <f>IF(B28&lt;&gt;"Subscriber","",IF(disability="No",0,IF(AND(B28="Subscriber",'Entry Tab'!AE29&lt;&gt;""),1,0)))</f>
        <v/>
      </c>
      <c r="N28" s="37" t="str">
        <f>IF(B28&lt;&gt;"Subscriber","",IF(AND(B28="Subscriber",otherLoc="No"),workZip,'Entry Tab'!P29))</f>
        <v/>
      </c>
      <c r="P28" s="36" t="str">
        <f t="shared" si="7"/>
        <v/>
      </c>
      <c r="Q28" s="36" t="str">
        <f>IF('Entry Tab'!A29="","",IF(TRIM('Entry Tab'!E29)="","Subscriber",IF(OR(TRIM('Entry Tab'!E29)="Wife",TRIM('Entry Tab'!E29)="Husband"),"Spouse","Child")))</f>
        <v/>
      </c>
      <c r="R28" s="44" t="str">
        <f>IF(B28="","",IF('Entry Tab'!W29&lt;&gt;"",0,IF(Q28="Subscriber",1,IF(Q28="Spouse",1,0.01))))</f>
        <v/>
      </c>
      <c r="S28" s="44" t="str">
        <f t="shared" si="1"/>
        <v/>
      </c>
      <c r="T28" s="44" t="str">
        <f t="shared" si="2"/>
        <v/>
      </c>
      <c r="U28" s="113"/>
      <c r="V28" s="36" t="str">
        <f t="shared" si="8"/>
        <v/>
      </c>
      <c r="W28" s="36" t="str">
        <f>IF('Entry Tab'!A29="","",IF(TRIM('Entry Tab'!E29)="","Subscriber",IF(OR(TRIM('Entry Tab'!E29)="Wife",TRIM('Entry Tab'!E29)="Husband"),"Spouse","Child")))</f>
        <v/>
      </c>
      <c r="X28" s="44" t="str">
        <f>IF(B28="","",IF('Entry Tab'!X29&lt;&gt;"",0,IF(W28="Subscriber",1,IF(W28="Spouse",1,0.01))))</f>
        <v/>
      </c>
      <c r="Y28" s="44" t="str">
        <f t="shared" si="3"/>
        <v/>
      </c>
      <c r="Z28" s="44" t="str">
        <f t="shared" si="4"/>
        <v/>
      </c>
      <c r="AA28" s="25"/>
      <c r="AB28" s="36" t="str">
        <f t="shared" si="9"/>
        <v/>
      </c>
      <c r="AC28" s="36" t="str">
        <f>IF('Entry Tab'!A29="","",IF(TRIM('Entry Tab'!E29)="","Subscriber",IF(OR(TRIM('Entry Tab'!E29)="Wife",TRIM('Entry Tab'!E29)="Husband"),"Spouse","Child")))</f>
        <v/>
      </c>
      <c r="AD28" s="44" t="str">
        <f>IF(B28="","",IF('Entry Tab'!AC29="",0,1))</f>
        <v/>
      </c>
      <c r="AE28" s="44" t="str">
        <f t="shared" si="5"/>
        <v/>
      </c>
      <c r="AF28" s="44" t="str">
        <f>IF(AE28="","",IF(AC28&lt;&gt;"Subscriber","",IF('Entry Tab'!AC29="","0",AE28)))</f>
        <v/>
      </c>
      <c r="AG28" s="25"/>
      <c r="AH28" s="56" t="s">
        <v>231</v>
      </c>
      <c r="AI28" s="45"/>
    </row>
    <row r="29" spans="1:35" x14ac:dyDescent="0.2">
      <c r="A29" s="36" t="str">
        <f t="shared" si="6"/>
        <v/>
      </c>
      <c r="B29" s="36" t="str">
        <f>IF('Entry Tab'!A30="","",IF(TRIM('Entry Tab'!E30)="","Subscriber",IF(OR(TRIM('Entry Tab'!E30)="Wife",TRIM('Entry Tab'!E30)="Husband"),"Spouse","Child")))</f>
        <v/>
      </c>
      <c r="C29" s="68" t="str">
        <f>IF(TRIM('Entry Tab'!A30)="","",TRIM('Entry Tab'!A30))</f>
        <v/>
      </c>
      <c r="D29" s="68" t="str">
        <f>IF(TRIM('Entry Tab'!A30)="","",TRIM('Entry Tab'!B30))</f>
        <v/>
      </c>
      <c r="E29" s="69" t="str">
        <f>IF(B29="Subscriber",'Entry Tab'!L30,"")</f>
        <v/>
      </c>
      <c r="F29" s="70" t="str">
        <f>IF('Entry Tab'!F30="","",'Entry Tab'!F30)</f>
        <v/>
      </c>
      <c r="G29" s="68" t="str">
        <f>IF(TRIM('Entry Tab'!G30)="","",TRIM('Entry Tab'!G30))</f>
        <v/>
      </c>
      <c r="H29" s="36" t="str">
        <f>IF(TRIM('Entry Tab'!A30)="","",IF(B29&lt;&gt;"Subscriber","",IF(AND(B29="Subscriber",OR(TRIM('Entry Tab'!AO30)&lt;&gt;"",TRIM('Entry Tab'!AN30)&lt;&gt;"",TRIM('Entry Tab'!AP30)&lt;&gt;"")),$AP$1,"0")))</f>
        <v/>
      </c>
      <c r="I29" s="71" t="str">
        <f>IF(TRIM('Entry Tab'!A30)="","",IF(AND(TRIM('Entry Tab'!AQ30)="Y",TRIM('Entry Tab'!AR30)="Y"),"N",IF(TRIM('Entry Tab'!AQ30)="","N",TRIM('Entry Tab'!AQ30))))</f>
        <v/>
      </c>
      <c r="J29" s="42" t="str">
        <f>IF(TRIM('Entry Tab'!A30)="","",IF(AND(TRIM('Entry Tab'!W30)&lt;&gt;"",TRIM('Entry Tab'!Y30)=""),0,14))</f>
        <v/>
      </c>
      <c r="K29" s="42" t="str">
        <f>IF(TRIM('Entry Tab'!A30)="","",IF(B29&lt;&gt;"Subscriber","",IF(AND(B29="Subscriber",dental="No"),13,IF(TRIM('Entry Tab'!X30)&lt;&gt;"",IF('Entry Tab'!X30="Spousal Coverage",8,13),IF(Z29="","",Z29)))))</f>
        <v/>
      </c>
      <c r="L29" s="36" t="str">
        <f t="shared" si="0"/>
        <v/>
      </c>
      <c r="M29" s="36" t="str">
        <f>IF(B29&lt;&gt;"Subscriber","",IF(disability="No",0,IF(AND(B29="Subscriber",'Entry Tab'!AE30&lt;&gt;""),1,0)))</f>
        <v/>
      </c>
      <c r="N29" s="37" t="str">
        <f>IF(B29&lt;&gt;"Subscriber","",IF(AND(B29="Subscriber",otherLoc="No"),workZip,'Entry Tab'!P30))</f>
        <v/>
      </c>
      <c r="P29" s="36" t="str">
        <f t="shared" si="7"/>
        <v/>
      </c>
      <c r="Q29" s="36" t="str">
        <f>IF('Entry Tab'!A30="","",IF(TRIM('Entry Tab'!E30)="","Subscriber",IF(OR(TRIM('Entry Tab'!E30)="Wife",TRIM('Entry Tab'!E30)="Husband"),"Spouse","Child")))</f>
        <v/>
      </c>
      <c r="R29" s="44" t="str">
        <f>IF(B29="","",IF('Entry Tab'!W30&lt;&gt;"",0,IF(Q29="Subscriber",1,IF(Q29="Spouse",1,0.01))))</f>
        <v/>
      </c>
      <c r="S29" s="44" t="str">
        <f t="shared" si="1"/>
        <v/>
      </c>
      <c r="T29" s="44" t="str">
        <f t="shared" si="2"/>
        <v/>
      </c>
      <c r="U29" s="113"/>
      <c r="V29" s="36" t="str">
        <f t="shared" si="8"/>
        <v/>
      </c>
      <c r="W29" s="36" t="str">
        <f>IF('Entry Tab'!A30="","",IF(TRIM('Entry Tab'!E30)="","Subscriber",IF(OR(TRIM('Entry Tab'!E30)="Wife",TRIM('Entry Tab'!E30)="Husband"),"Spouse","Child")))</f>
        <v/>
      </c>
      <c r="X29" s="44" t="str">
        <f>IF(B29="","",IF('Entry Tab'!X30&lt;&gt;"",0,IF(W29="Subscriber",1,IF(W29="Spouse",1,0.01))))</f>
        <v/>
      </c>
      <c r="Y29" s="44" t="str">
        <f t="shared" si="3"/>
        <v/>
      </c>
      <c r="Z29" s="44" t="str">
        <f t="shared" si="4"/>
        <v/>
      </c>
      <c r="AA29" s="25"/>
      <c r="AB29" s="36" t="str">
        <f t="shared" si="9"/>
        <v/>
      </c>
      <c r="AC29" s="36" t="str">
        <f>IF('Entry Tab'!A30="","",IF(TRIM('Entry Tab'!E30)="","Subscriber",IF(OR(TRIM('Entry Tab'!E30)="Wife",TRIM('Entry Tab'!E30)="Husband"),"Spouse","Child")))</f>
        <v/>
      </c>
      <c r="AD29" s="44" t="str">
        <f>IF(B29="","",IF('Entry Tab'!AC30="",0,1))</f>
        <v/>
      </c>
      <c r="AE29" s="44" t="str">
        <f t="shared" si="5"/>
        <v/>
      </c>
      <c r="AF29" s="44" t="str">
        <f>IF(AE29="","",IF(AC29&lt;&gt;"Subscriber","",IF('Entry Tab'!AC30="","0",AE29)))</f>
        <v/>
      </c>
      <c r="AG29" s="25"/>
      <c r="AH29" s="57" t="s">
        <v>89</v>
      </c>
      <c r="AI29" s="46" t="s">
        <v>215</v>
      </c>
    </row>
    <row r="30" spans="1:35" x14ac:dyDescent="0.2">
      <c r="A30" s="36" t="str">
        <f t="shared" si="6"/>
        <v/>
      </c>
      <c r="B30" s="36" t="str">
        <f>IF('Entry Tab'!A31="","",IF(TRIM('Entry Tab'!E31)="","Subscriber",IF(OR(TRIM('Entry Tab'!E31)="Wife",TRIM('Entry Tab'!E31)="Husband"),"Spouse","Child")))</f>
        <v/>
      </c>
      <c r="C30" s="68" t="str">
        <f>IF(TRIM('Entry Tab'!A31)="","",TRIM('Entry Tab'!A31))</f>
        <v/>
      </c>
      <c r="D30" s="68" t="str">
        <f>IF(TRIM('Entry Tab'!A31)="","",TRIM('Entry Tab'!B31))</f>
        <v/>
      </c>
      <c r="E30" s="69" t="str">
        <f>IF(B30="Subscriber",'Entry Tab'!L31,"")</f>
        <v/>
      </c>
      <c r="F30" s="70" t="str">
        <f>IF('Entry Tab'!F31="","",'Entry Tab'!F31)</f>
        <v/>
      </c>
      <c r="G30" s="68" t="str">
        <f>IF(TRIM('Entry Tab'!G31)="","",TRIM('Entry Tab'!G31))</f>
        <v/>
      </c>
      <c r="H30" s="36" t="str">
        <f>IF(TRIM('Entry Tab'!A31)="","",IF(B30&lt;&gt;"Subscriber","",IF(AND(B30="Subscriber",OR(TRIM('Entry Tab'!AO31)&lt;&gt;"",TRIM('Entry Tab'!AN31)&lt;&gt;"",TRIM('Entry Tab'!AP31)&lt;&gt;"")),$AP$1,"0")))</f>
        <v/>
      </c>
      <c r="I30" s="71" t="str">
        <f>IF(TRIM('Entry Tab'!A31)="","",IF(AND(TRIM('Entry Tab'!AQ31)="Y",TRIM('Entry Tab'!AR31)="Y"),"N",IF(TRIM('Entry Tab'!AQ31)="","N",TRIM('Entry Tab'!AQ31))))</f>
        <v/>
      </c>
      <c r="J30" s="42" t="str">
        <f>IF(TRIM('Entry Tab'!A31)="","",IF(AND(TRIM('Entry Tab'!W31)&lt;&gt;"",TRIM('Entry Tab'!Y31)=""),0,14))</f>
        <v/>
      </c>
      <c r="K30" s="42" t="str">
        <f>IF(TRIM('Entry Tab'!A31)="","",IF(B30&lt;&gt;"Subscriber","",IF(AND(B30="Subscriber",dental="No"),13,IF(TRIM('Entry Tab'!X31)&lt;&gt;"",IF('Entry Tab'!X31="Spousal Coverage",8,13),IF(Z30="","",Z30)))))</f>
        <v/>
      </c>
      <c r="L30" s="36" t="str">
        <f t="shared" si="0"/>
        <v/>
      </c>
      <c r="M30" s="36" t="str">
        <f>IF(B30&lt;&gt;"Subscriber","",IF(disability="No",0,IF(AND(B30="Subscriber",'Entry Tab'!AE31&lt;&gt;""),1,0)))</f>
        <v/>
      </c>
      <c r="N30" s="37" t="str">
        <f>IF(B30&lt;&gt;"Subscriber","",IF(AND(B30="Subscriber",otherLoc="No"),workZip,'Entry Tab'!P31))</f>
        <v/>
      </c>
      <c r="P30" s="36" t="str">
        <f t="shared" si="7"/>
        <v/>
      </c>
      <c r="Q30" s="36" t="str">
        <f>IF('Entry Tab'!A31="","",IF(TRIM('Entry Tab'!E31)="","Subscriber",IF(OR(TRIM('Entry Tab'!E31)="Wife",TRIM('Entry Tab'!E31)="Husband"),"Spouse","Child")))</f>
        <v/>
      </c>
      <c r="R30" s="44" t="str">
        <f>IF(B30="","",IF('Entry Tab'!W31&lt;&gt;"",0,IF(Q30="Subscriber",1,IF(Q30="Spouse",1,0.01))))</f>
        <v/>
      </c>
      <c r="S30" s="44" t="str">
        <f t="shared" si="1"/>
        <v/>
      </c>
      <c r="T30" s="44" t="str">
        <f t="shared" si="2"/>
        <v/>
      </c>
      <c r="U30" s="113"/>
      <c r="V30" s="36" t="str">
        <f t="shared" si="8"/>
        <v/>
      </c>
      <c r="W30" s="36" t="str">
        <f>IF('Entry Tab'!A31="","",IF(TRIM('Entry Tab'!E31)="","Subscriber",IF(OR(TRIM('Entry Tab'!E31)="Wife",TRIM('Entry Tab'!E31)="Husband"),"Spouse","Child")))</f>
        <v/>
      </c>
      <c r="X30" s="44" t="str">
        <f>IF(B30="","",IF('Entry Tab'!X31&lt;&gt;"",0,IF(W30="Subscriber",1,IF(W30="Spouse",1,0.01))))</f>
        <v/>
      </c>
      <c r="Y30" s="44" t="str">
        <f t="shared" si="3"/>
        <v/>
      </c>
      <c r="Z30" s="44" t="str">
        <f t="shared" si="4"/>
        <v/>
      </c>
      <c r="AA30" s="25"/>
      <c r="AB30" s="36" t="str">
        <f t="shared" si="9"/>
        <v/>
      </c>
      <c r="AC30" s="36" t="str">
        <f>IF('Entry Tab'!A31="","",IF(TRIM('Entry Tab'!E31)="","Subscriber",IF(OR(TRIM('Entry Tab'!E31)="Wife",TRIM('Entry Tab'!E31)="Husband"),"Spouse","Child")))</f>
        <v/>
      </c>
      <c r="AD30" s="44" t="str">
        <f>IF(B30="","",IF('Entry Tab'!AC31="",0,1))</f>
        <v/>
      </c>
      <c r="AE30" s="44" t="str">
        <f t="shared" si="5"/>
        <v/>
      </c>
      <c r="AF30" s="44" t="str">
        <f>IF(AE30="","",IF(AC30&lt;&gt;"Subscriber","",IF('Entry Tab'!AC31="","0",AE30)))</f>
        <v/>
      </c>
      <c r="AG30" s="25"/>
      <c r="AH30" s="58">
        <v>0</v>
      </c>
      <c r="AI30" s="47" t="s">
        <v>220</v>
      </c>
    </row>
    <row r="31" spans="1:35" ht="13.5" thickBot="1" x14ac:dyDescent="0.25">
      <c r="A31" s="36" t="str">
        <f t="shared" si="6"/>
        <v/>
      </c>
      <c r="B31" s="36" t="str">
        <f>IF('Entry Tab'!A32="","",IF(TRIM('Entry Tab'!E32)="","Subscriber",IF(OR(TRIM('Entry Tab'!E32)="Wife",TRIM('Entry Tab'!E32)="Husband"),"Spouse","Child")))</f>
        <v/>
      </c>
      <c r="C31" s="68" t="str">
        <f>IF(TRIM('Entry Tab'!A32)="","",TRIM('Entry Tab'!A32))</f>
        <v/>
      </c>
      <c r="D31" s="68" t="str">
        <f>IF(TRIM('Entry Tab'!A32)="","",TRIM('Entry Tab'!B32))</f>
        <v/>
      </c>
      <c r="E31" s="69" t="str">
        <f>IF(B31="Subscriber",'Entry Tab'!L32,"")</f>
        <v/>
      </c>
      <c r="F31" s="70" t="str">
        <f>IF('Entry Tab'!F32="","",'Entry Tab'!F32)</f>
        <v/>
      </c>
      <c r="G31" s="68" t="str">
        <f>IF(TRIM('Entry Tab'!G32)="","",TRIM('Entry Tab'!G32))</f>
        <v/>
      </c>
      <c r="H31" s="36" t="str">
        <f>IF(TRIM('Entry Tab'!A32)="","",IF(B31&lt;&gt;"Subscriber","",IF(AND(B31="Subscriber",OR(TRIM('Entry Tab'!AO32)&lt;&gt;"",TRIM('Entry Tab'!AN32)&lt;&gt;"",TRIM('Entry Tab'!AP32)&lt;&gt;"")),$AP$1,"0")))</f>
        <v/>
      </c>
      <c r="I31" s="71" t="str">
        <f>IF(TRIM('Entry Tab'!A32)="","",IF(AND(TRIM('Entry Tab'!AQ32)="Y",TRIM('Entry Tab'!AR32)="Y"),"N",IF(TRIM('Entry Tab'!AQ32)="","N",TRIM('Entry Tab'!AQ32))))</f>
        <v/>
      </c>
      <c r="J31" s="42" t="str">
        <f>IF(TRIM('Entry Tab'!A32)="","",IF(AND(TRIM('Entry Tab'!W32)&lt;&gt;"",TRIM('Entry Tab'!Y32)=""),0,14))</f>
        <v/>
      </c>
      <c r="K31" s="42" t="str">
        <f>IF(TRIM('Entry Tab'!A32)="","",IF(B31&lt;&gt;"Subscriber","",IF(AND(B31="Subscriber",dental="No"),13,IF(TRIM('Entry Tab'!X32)&lt;&gt;"",IF('Entry Tab'!X32="Spousal Coverage",8,13),IF(Z31="","",Z31)))))</f>
        <v/>
      </c>
      <c r="L31" s="36" t="str">
        <f t="shared" si="0"/>
        <v/>
      </c>
      <c r="M31" s="36" t="str">
        <f>IF(B31&lt;&gt;"Subscriber","",IF(disability="No",0,IF(AND(B31="Subscriber",'Entry Tab'!AE32&lt;&gt;""),1,0)))</f>
        <v/>
      </c>
      <c r="N31" s="37" t="str">
        <f>IF(B31&lt;&gt;"Subscriber","",IF(AND(B31="Subscriber",otherLoc="No"),workZip,'Entry Tab'!P32))</f>
        <v/>
      </c>
      <c r="P31" s="36" t="str">
        <f t="shared" si="7"/>
        <v/>
      </c>
      <c r="Q31" s="36" t="str">
        <f>IF('Entry Tab'!A32="","",IF(TRIM('Entry Tab'!E32)="","Subscriber",IF(OR(TRIM('Entry Tab'!E32)="Wife",TRIM('Entry Tab'!E32)="Husband"),"Spouse","Child")))</f>
        <v/>
      </c>
      <c r="R31" s="44" t="str">
        <f>IF(B31="","",IF('Entry Tab'!W32&lt;&gt;"",0,IF(Q31="Subscriber",1,IF(Q31="Spouse",1,0.01))))</f>
        <v/>
      </c>
      <c r="S31" s="44" t="str">
        <f t="shared" si="1"/>
        <v/>
      </c>
      <c r="T31" s="44" t="str">
        <f t="shared" si="2"/>
        <v/>
      </c>
      <c r="U31" s="113"/>
      <c r="V31" s="36" t="str">
        <f t="shared" si="8"/>
        <v/>
      </c>
      <c r="W31" s="36" t="str">
        <f>IF('Entry Tab'!A32="","",IF(TRIM('Entry Tab'!E32)="","Subscriber",IF(OR(TRIM('Entry Tab'!E32)="Wife",TRIM('Entry Tab'!E32)="Husband"),"Spouse","Child")))</f>
        <v/>
      </c>
      <c r="X31" s="44" t="str">
        <f>IF(B31="","",IF('Entry Tab'!X32&lt;&gt;"",0,IF(W31="Subscriber",1,IF(W31="Spouse",1,0.01))))</f>
        <v/>
      </c>
      <c r="Y31" s="44" t="str">
        <f t="shared" si="3"/>
        <v/>
      </c>
      <c r="Z31" s="44" t="str">
        <f t="shared" si="4"/>
        <v/>
      </c>
      <c r="AA31" s="25"/>
      <c r="AB31" s="36" t="str">
        <f t="shared" si="9"/>
        <v/>
      </c>
      <c r="AC31" s="36" t="str">
        <f>IF('Entry Tab'!A32="","",IF(TRIM('Entry Tab'!E32)="","Subscriber",IF(OR(TRIM('Entry Tab'!E32)="Wife",TRIM('Entry Tab'!E32)="Husband"),"Spouse","Child")))</f>
        <v/>
      </c>
      <c r="AD31" s="44" t="str">
        <f>IF(B31="","",IF('Entry Tab'!AC32="",0,1))</f>
        <v/>
      </c>
      <c r="AE31" s="44" t="str">
        <f t="shared" si="5"/>
        <v/>
      </c>
      <c r="AF31" s="44" t="str">
        <f>IF(AE31="","",IF(AC31&lt;&gt;"Subscriber","",IF('Entry Tab'!AC32="","0",AE31)))</f>
        <v/>
      </c>
      <c r="AG31" s="25"/>
      <c r="AH31" s="59">
        <v>1</v>
      </c>
      <c r="AI31" s="48" t="s">
        <v>223</v>
      </c>
    </row>
    <row r="32" spans="1:35" ht="14.25" thickTop="1" thickBot="1" x14ac:dyDescent="0.25">
      <c r="A32" s="36" t="str">
        <f t="shared" si="6"/>
        <v/>
      </c>
      <c r="B32" s="36" t="str">
        <f>IF('Entry Tab'!A33="","",IF(TRIM('Entry Tab'!E33)="","Subscriber",IF(OR(TRIM('Entry Tab'!E33)="Wife",TRIM('Entry Tab'!E33)="Husband"),"Spouse","Child")))</f>
        <v/>
      </c>
      <c r="C32" s="68" t="str">
        <f>IF(TRIM('Entry Tab'!A33)="","",TRIM('Entry Tab'!A33))</f>
        <v/>
      </c>
      <c r="D32" s="68" t="str">
        <f>IF(TRIM('Entry Tab'!A33)="","",TRIM('Entry Tab'!B33))</f>
        <v/>
      </c>
      <c r="E32" s="69" t="str">
        <f>IF(B32="Subscriber",'Entry Tab'!L33,"")</f>
        <v/>
      </c>
      <c r="F32" s="70" t="str">
        <f>IF('Entry Tab'!F33="","",'Entry Tab'!F33)</f>
        <v/>
      </c>
      <c r="G32" s="68" t="str">
        <f>IF(TRIM('Entry Tab'!G33)="","",TRIM('Entry Tab'!G33))</f>
        <v/>
      </c>
      <c r="H32" s="36" t="str">
        <f>IF(TRIM('Entry Tab'!A33)="","",IF(B32&lt;&gt;"Subscriber","",IF(AND(B32="Subscriber",OR(TRIM('Entry Tab'!AO33)&lt;&gt;"",TRIM('Entry Tab'!AN33)&lt;&gt;"",TRIM('Entry Tab'!AP33)&lt;&gt;"")),$AP$1,"0")))</f>
        <v/>
      </c>
      <c r="I32" s="71" t="str">
        <f>IF(TRIM('Entry Tab'!A33)="","",IF(AND(TRIM('Entry Tab'!AQ33)="Y",TRIM('Entry Tab'!AR33)="Y"),"N",IF(TRIM('Entry Tab'!AQ33)="","N",TRIM('Entry Tab'!AQ33))))</f>
        <v/>
      </c>
      <c r="J32" s="42" t="str">
        <f>IF(TRIM('Entry Tab'!A33)="","",IF(AND(TRIM('Entry Tab'!W33)&lt;&gt;"",TRIM('Entry Tab'!Y33)=""),0,14))</f>
        <v/>
      </c>
      <c r="K32" s="42" t="str">
        <f>IF(TRIM('Entry Tab'!A33)="","",IF(B32&lt;&gt;"Subscriber","",IF(AND(B32="Subscriber",dental="No"),13,IF(TRIM('Entry Tab'!X33)&lt;&gt;"",IF('Entry Tab'!X33="Spousal Coverage",8,13),IF(Z32="","",Z32)))))</f>
        <v/>
      </c>
      <c r="L32" s="36" t="str">
        <f t="shared" si="0"/>
        <v/>
      </c>
      <c r="M32" s="36" t="str">
        <f>IF(B32&lt;&gt;"Subscriber","",IF(disability="No",0,IF(AND(B32="Subscriber",'Entry Tab'!AE33&lt;&gt;""),1,0)))</f>
        <v/>
      </c>
      <c r="N32" s="37" t="str">
        <f>IF(B32&lt;&gt;"Subscriber","",IF(AND(B32="Subscriber",otherLoc="No"),workZip,'Entry Tab'!P33))</f>
        <v/>
      </c>
      <c r="P32" s="36" t="str">
        <f t="shared" si="7"/>
        <v/>
      </c>
      <c r="Q32" s="36" t="str">
        <f>IF('Entry Tab'!A33="","",IF(TRIM('Entry Tab'!E33)="","Subscriber",IF(OR(TRIM('Entry Tab'!E33)="Wife",TRIM('Entry Tab'!E33)="Husband"),"Spouse","Child")))</f>
        <v/>
      </c>
      <c r="R32" s="44" t="str">
        <f>IF(B32="","",IF('Entry Tab'!W33&lt;&gt;"",0,IF(Q32="Subscriber",1,IF(Q32="Spouse",1,0.01))))</f>
        <v/>
      </c>
      <c r="S32" s="44" t="str">
        <f t="shared" si="1"/>
        <v/>
      </c>
      <c r="T32" s="44" t="str">
        <f t="shared" si="2"/>
        <v/>
      </c>
      <c r="U32" s="113"/>
      <c r="V32" s="36" t="str">
        <f t="shared" si="8"/>
        <v/>
      </c>
      <c r="W32" s="36" t="str">
        <f>IF('Entry Tab'!A33="","",IF(TRIM('Entry Tab'!E33)="","Subscriber",IF(OR(TRIM('Entry Tab'!E33)="Wife",TRIM('Entry Tab'!E33)="Husband"),"Spouse","Child")))</f>
        <v/>
      </c>
      <c r="X32" s="44" t="str">
        <f>IF(B32="","",IF('Entry Tab'!X33&lt;&gt;"",0,IF(W32="Subscriber",1,IF(W32="Spouse",1,0.01))))</f>
        <v/>
      </c>
      <c r="Y32" s="44" t="str">
        <f t="shared" si="3"/>
        <v/>
      </c>
      <c r="Z32" s="44" t="str">
        <f t="shared" si="4"/>
        <v/>
      </c>
      <c r="AA32" s="25"/>
      <c r="AB32" s="36" t="str">
        <f t="shared" si="9"/>
        <v/>
      </c>
      <c r="AC32" s="36" t="str">
        <f>IF('Entry Tab'!A33="","",IF(TRIM('Entry Tab'!E33)="","Subscriber",IF(OR(TRIM('Entry Tab'!E33)="Wife",TRIM('Entry Tab'!E33)="Husband"),"Spouse","Child")))</f>
        <v/>
      </c>
      <c r="AD32" s="44" t="str">
        <f>IF(B32="","",IF('Entry Tab'!AC33="",0,1))</f>
        <v/>
      </c>
      <c r="AE32" s="44" t="str">
        <f t="shared" si="5"/>
        <v/>
      </c>
      <c r="AF32" s="44" t="str">
        <f>IF(AE32="","",IF(AC32&lt;&gt;"Subscriber","",IF('Entry Tab'!AC33="","0",AE32)))</f>
        <v/>
      </c>
      <c r="AG32" s="25"/>
      <c r="AH32" s="66"/>
      <c r="AI32"/>
    </row>
    <row r="33" spans="1:35" ht="25.5" x14ac:dyDescent="0.2">
      <c r="A33" s="36" t="str">
        <f t="shared" si="6"/>
        <v/>
      </c>
      <c r="B33" s="36" t="str">
        <f>IF('Entry Tab'!A34="","",IF(TRIM('Entry Tab'!E34)="","Subscriber",IF(OR(TRIM('Entry Tab'!E34)="Wife",TRIM('Entry Tab'!E34)="Husband"),"Spouse","Child")))</f>
        <v/>
      </c>
      <c r="C33" s="68" t="str">
        <f>IF(TRIM('Entry Tab'!A34)="","",TRIM('Entry Tab'!A34))</f>
        <v/>
      </c>
      <c r="D33" s="68" t="str">
        <f>IF(TRIM('Entry Tab'!A34)="","",TRIM('Entry Tab'!B34))</f>
        <v/>
      </c>
      <c r="E33" s="69" t="str">
        <f>IF(B33="Subscriber",'Entry Tab'!L34,"")</f>
        <v/>
      </c>
      <c r="F33" s="70" t="str">
        <f>IF('Entry Tab'!F34="","",'Entry Tab'!F34)</f>
        <v/>
      </c>
      <c r="G33" s="68" t="str">
        <f>IF(TRIM('Entry Tab'!G34)="","",TRIM('Entry Tab'!G34))</f>
        <v/>
      </c>
      <c r="H33" s="36" t="str">
        <f>IF(TRIM('Entry Tab'!A34)="","",IF(B33&lt;&gt;"Subscriber","",IF(AND(B33="Subscriber",OR(TRIM('Entry Tab'!AO34)&lt;&gt;"",TRIM('Entry Tab'!AN34)&lt;&gt;"",TRIM('Entry Tab'!AP34)&lt;&gt;"")),$AP$1,"0")))</f>
        <v/>
      </c>
      <c r="I33" s="71" t="str">
        <f>IF(TRIM('Entry Tab'!A34)="","",IF(AND(TRIM('Entry Tab'!AQ34)="Y",TRIM('Entry Tab'!AR34)="Y"),"N",IF(TRIM('Entry Tab'!AQ34)="","N",TRIM('Entry Tab'!AQ34))))</f>
        <v/>
      </c>
      <c r="J33" s="42" t="str">
        <f>IF(TRIM('Entry Tab'!A34)="","",IF(AND(TRIM('Entry Tab'!W34)&lt;&gt;"",TRIM('Entry Tab'!Y34)=""),0,14))</f>
        <v/>
      </c>
      <c r="K33" s="42" t="str">
        <f>IF(TRIM('Entry Tab'!A34)="","",IF(B33&lt;&gt;"Subscriber","",IF(AND(B33="Subscriber",dental="No"),13,IF(TRIM('Entry Tab'!X34)&lt;&gt;"",IF('Entry Tab'!X34="Spousal Coverage",8,13),IF(Z33="","",Z33)))))</f>
        <v/>
      </c>
      <c r="L33" s="36" t="str">
        <f t="shared" si="0"/>
        <v/>
      </c>
      <c r="M33" s="36" t="str">
        <f>IF(B33&lt;&gt;"Subscriber","",IF(disability="No",0,IF(AND(B33="Subscriber",'Entry Tab'!AE34&lt;&gt;""),1,0)))</f>
        <v/>
      </c>
      <c r="N33" s="37" t="str">
        <f>IF(B33&lt;&gt;"Subscriber","",IF(AND(B33="Subscriber",otherLoc="No"),workZip,'Entry Tab'!P34))</f>
        <v/>
      </c>
      <c r="P33" s="36" t="str">
        <f t="shared" si="7"/>
        <v/>
      </c>
      <c r="Q33" s="36" t="str">
        <f>IF('Entry Tab'!A34="","",IF(TRIM('Entry Tab'!E34)="","Subscriber",IF(OR(TRIM('Entry Tab'!E34)="Wife",TRIM('Entry Tab'!E34)="Husband"),"Spouse","Child")))</f>
        <v/>
      </c>
      <c r="R33" s="44" t="str">
        <f>IF(B33="","",IF('Entry Tab'!W34&lt;&gt;"",0,IF(Q33="Subscriber",1,IF(Q33="Spouse",1,0.01))))</f>
        <v/>
      </c>
      <c r="S33" s="44" t="str">
        <f t="shared" si="1"/>
        <v/>
      </c>
      <c r="T33" s="44" t="str">
        <f t="shared" si="2"/>
        <v/>
      </c>
      <c r="U33" s="113"/>
      <c r="V33" s="36" t="str">
        <f t="shared" si="8"/>
        <v/>
      </c>
      <c r="W33" s="36" t="str">
        <f>IF('Entry Tab'!A34="","",IF(TRIM('Entry Tab'!E34)="","Subscriber",IF(OR(TRIM('Entry Tab'!E34)="Wife",TRIM('Entry Tab'!E34)="Husband"),"Spouse","Child")))</f>
        <v/>
      </c>
      <c r="X33" s="44" t="str">
        <f>IF(B33="","",IF('Entry Tab'!X34&lt;&gt;"",0,IF(W33="Subscriber",1,IF(W33="Spouse",1,0.01))))</f>
        <v/>
      </c>
      <c r="Y33" s="44" t="str">
        <f t="shared" si="3"/>
        <v/>
      </c>
      <c r="Z33" s="44" t="str">
        <f t="shared" si="4"/>
        <v/>
      </c>
      <c r="AA33" s="25"/>
      <c r="AB33" s="36" t="str">
        <f t="shared" si="9"/>
        <v/>
      </c>
      <c r="AC33" s="36" t="str">
        <f>IF('Entry Tab'!A34="","",IF(TRIM('Entry Tab'!E34)="","Subscriber",IF(OR(TRIM('Entry Tab'!E34)="Wife",TRIM('Entry Tab'!E34)="Husband"),"Spouse","Child")))</f>
        <v/>
      </c>
      <c r="AD33" s="44" t="str">
        <f>IF(B33="","",IF('Entry Tab'!AC34="",0,1))</f>
        <v/>
      </c>
      <c r="AE33" s="44" t="str">
        <f t="shared" si="5"/>
        <v/>
      </c>
      <c r="AF33" s="44" t="str">
        <f>IF(AE33="","",IF(AC33&lt;&gt;"Subscriber","",IF('Entry Tab'!AC34="","0",AE33)))</f>
        <v/>
      </c>
      <c r="AG33" s="25"/>
      <c r="AH33" s="61" t="s">
        <v>232</v>
      </c>
      <c r="AI33" s="49"/>
    </row>
    <row r="34" spans="1:35" x14ac:dyDescent="0.2">
      <c r="A34" s="36" t="str">
        <f t="shared" si="6"/>
        <v/>
      </c>
      <c r="B34" s="36" t="str">
        <f>IF('Entry Tab'!A35="","",IF(TRIM('Entry Tab'!E35)="","Subscriber",IF(OR(TRIM('Entry Tab'!E35)="Wife",TRIM('Entry Tab'!E35)="Husband"),"Spouse","Child")))</f>
        <v/>
      </c>
      <c r="C34" s="68" t="str">
        <f>IF(TRIM('Entry Tab'!A35)="","",TRIM('Entry Tab'!A35))</f>
        <v/>
      </c>
      <c r="D34" s="68" t="str">
        <f>IF(TRIM('Entry Tab'!A35)="","",TRIM('Entry Tab'!B35))</f>
        <v/>
      </c>
      <c r="E34" s="69" t="str">
        <f>IF(B34="Subscriber",'Entry Tab'!L35,"")</f>
        <v/>
      </c>
      <c r="F34" s="70" t="str">
        <f>IF('Entry Tab'!F35="","",'Entry Tab'!F35)</f>
        <v/>
      </c>
      <c r="G34" s="68" t="str">
        <f>IF(TRIM('Entry Tab'!G35)="","",TRIM('Entry Tab'!G35))</f>
        <v/>
      </c>
      <c r="H34" s="36" t="str">
        <f>IF(TRIM('Entry Tab'!A35)="","",IF(B34&lt;&gt;"Subscriber","",IF(AND(B34="Subscriber",OR(TRIM('Entry Tab'!AO35)&lt;&gt;"",TRIM('Entry Tab'!AN35)&lt;&gt;"",TRIM('Entry Tab'!AP35)&lt;&gt;"")),$AP$1,"0")))</f>
        <v/>
      </c>
      <c r="I34" s="71" t="str">
        <f>IF(TRIM('Entry Tab'!A35)="","",IF(AND(TRIM('Entry Tab'!AQ35)="Y",TRIM('Entry Tab'!AR35)="Y"),"N",IF(TRIM('Entry Tab'!AQ35)="","N",TRIM('Entry Tab'!AQ35))))</f>
        <v/>
      </c>
      <c r="J34" s="42" t="str">
        <f>IF(TRIM('Entry Tab'!A35)="","",IF(AND(TRIM('Entry Tab'!W35)&lt;&gt;"",TRIM('Entry Tab'!Y35)=""),0,14))</f>
        <v/>
      </c>
      <c r="K34" s="42" t="str">
        <f>IF(TRIM('Entry Tab'!A35)="","",IF(B34&lt;&gt;"Subscriber","",IF(AND(B34="Subscriber",dental="No"),13,IF(TRIM('Entry Tab'!X35)&lt;&gt;"",IF('Entry Tab'!X35="Spousal Coverage",8,13),IF(Z34="","",Z34)))))</f>
        <v/>
      </c>
      <c r="L34" s="36" t="str">
        <f t="shared" si="0"/>
        <v/>
      </c>
      <c r="M34" s="36" t="str">
        <f>IF(B34&lt;&gt;"Subscriber","",IF(disability="No",0,IF(AND(B34="Subscriber",'Entry Tab'!AE35&lt;&gt;""),1,0)))</f>
        <v/>
      </c>
      <c r="N34" s="37" t="str">
        <f>IF(B34&lt;&gt;"Subscriber","",IF(AND(B34="Subscriber",otherLoc="No"),workZip,'Entry Tab'!P35))</f>
        <v/>
      </c>
      <c r="P34" s="36" t="str">
        <f t="shared" si="7"/>
        <v/>
      </c>
      <c r="Q34" s="36" t="str">
        <f>IF('Entry Tab'!A35="","",IF(TRIM('Entry Tab'!E35)="","Subscriber",IF(OR(TRIM('Entry Tab'!E35)="Wife",TRIM('Entry Tab'!E35)="Husband"),"Spouse","Child")))</f>
        <v/>
      </c>
      <c r="R34" s="44" t="str">
        <f>IF(B34="","",IF('Entry Tab'!W35&lt;&gt;"",0,IF(Q34="Subscriber",1,IF(Q34="Spouse",1,0.01))))</f>
        <v/>
      </c>
      <c r="S34" s="44" t="str">
        <f t="shared" si="1"/>
        <v/>
      </c>
      <c r="T34" s="44" t="str">
        <f t="shared" si="2"/>
        <v/>
      </c>
      <c r="U34" s="113"/>
      <c r="V34" s="36" t="str">
        <f t="shared" si="8"/>
        <v/>
      </c>
      <c r="W34" s="36" t="str">
        <f>IF('Entry Tab'!A35="","",IF(TRIM('Entry Tab'!E35)="","Subscriber",IF(OR(TRIM('Entry Tab'!E35)="Wife",TRIM('Entry Tab'!E35)="Husband"),"Spouse","Child")))</f>
        <v/>
      </c>
      <c r="X34" s="44" t="str">
        <f>IF(B34="","",IF('Entry Tab'!X35&lt;&gt;"",0,IF(W34="Subscriber",1,IF(W34="Spouse",1,0.01))))</f>
        <v/>
      </c>
      <c r="Y34" s="44" t="str">
        <f t="shared" si="3"/>
        <v/>
      </c>
      <c r="Z34" s="44" t="str">
        <f t="shared" si="4"/>
        <v/>
      </c>
      <c r="AA34" s="25"/>
      <c r="AB34" s="36" t="str">
        <f t="shared" si="9"/>
        <v/>
      </c>
      <c r="AC34" s="36" t="str">
        <f>IF('Entry Tab'!A35="","",IF(TRIM('Entry Tab'!E35)="","Subscriber",IF(OR(TRIM('Entry Tab'!E35)="Wife",TRIM('Entry Tab'!E35)="Husband"),"Spouse","Child")))</f>
        <v/>
      </c>
      <c r="AD34" s="44" t="str">
        <f>IF(B34="","",IF('Entry Tab'!AC35="",0,1))</f>
        <v/>
      </c>
      <c r="AE34" s="44" t="str">
        <f t="shared" si="5"/>
        <v/>
      </c>
      <c r="AF34" s="44" t="str">
        <f>IF(AE34="","",IF(AC34&lt;&gt;"Subscriber","",IF('Entry Tab'!AC35="","0",AE34)))</f>
        <v/>
      </c>
      <c r="AG34" s="25"/>
      <c r="AH34" s="62" t="s">
        <v>89</v>
      </c>
      <c r="AI34" s="50" t="s">
        <v>215</v>
      </c>
    </row>
    <row r="35" spans="1:35" x14ac:dyDescent="0.2">
      <c r="A35" s="36" t="str">
        <f t="shared" si="6"/>
        <v/>
      </c>
      <c r="B35" s="36" t="str">
        <f>IF('Entry Tab'!A36="","",IF(TRIM('Entry Tab'!E36)="","Subscriber",IF(OR(TRIM('Entry Tab'!E36)="Wife",TRIM('Entry Tab'!E36)="Husband"),"Spouse","Child")))</f>
        <v/>
      </c>
      <c r="C35" s="68" t="str">
        <f>IF(TRIM('Entry Tab'!A36)="","",TRIM('Entry Tab'!A36))</f>
        <v/>
      </c>
      <c r="D35" s="68" t="str">
        <f>IF(TRIM('Entry Tab'!A36)="","",TRIM('Entry Tab'!B36))</f>
        <v/>
      </c>
      <c r="E35" s="69" t="str">
        <f>IF(B35="Subscriber",'Entry Tab'!L36,"")</f>
        <v/>
      </c>
      <c r="F35" s="70" t="str">
        <f>IF('Entry Tab'!F36="","",'Entry Tab'!F36)</f>
        <v/>
      </c>
      <c r="G35" s="68" t="str">
        <f>IF(TRIM('Entry Tab'!G36)="","",TRIM('Entry Tab'!G36))</f>
        <v/>
      </c>
      <c r="H35" s="36" t="str">
        <f>IF(TRIM('Entry Tab'!A36)="","",IF(B35&lt;&gt;"Subscriber","",IF(AND(B35="Subscriber",OR(TRIM('Entry Tab'!AO36)&lt;&gt;"",TRIM('Entry Tab'!AN36)&lt;&gt;"",TRIM('Entry Tab'!AP36)&lt;&gt;"")),$AP$1,"0")))</f>
        <v/>
      </c>
      <c r="I35" s="71" t="str">
        <f>IF(TRIM('Entry Tab'!A36)="","",IF(AND(TRIM('Entry Tab'!AQ36)="Y",TRIM('Entry Tab'!AR36)="Y"),"N",IF(TRIM('Entry Tab'!AQ36)="","N",TRIM('Entry Tab'!AQ36))))</f>
        <v/>
      </c>
      <c r="J35" s="42" t="str">
        <f>IF(TRIM('Entry Tab'!A36)="","",IF(AND(TRIM('Entry Tab'!W36)&lt;&gt;"",TRIM('Entry Tab'!Y36)=""),0,14))</f>
        <v/>
      </c>
      <c r="K35" s="42" t="str">
        <f>IF(TRIM('Entry Tab'!A36)="","",IF(B35&lt;&gt;"Subscriber","",IF(AND(B35="Subscriber",dental="No"),13,IF(TRIM('Entry Tab'!X36)&lt;&gt;"",IF('Entry Tab'!X36="Spousal Coverage",8,13),IF(Z35="","",Z35)))))</f>
        <v/>
      </c>
      <c r="L35" s="36" t="str">
        <f t="shared" si="0"/>
        <v/>
      </c>
      <c r="M35" s="36" t="str">
        <f>IF(B35&lt;&gt;"Subscriber","",IF(disability="No",0,IF(AND(B35="Subscriber",'Entry Tab'!AE36&lt;&gt;""),1,0)))</f>
        <v/>
      </c>
      <c r="N35" s="37" t="str">
        <f>IF(B35&lt;&gt;"Subscriber","",IF(AND(B35="Subscriber",otherLoc="No"),workZip,'Entry Tab'!P36))</f>
        <v/>
      </c>
      <c r="P35" s="36" t="str">
        <f t="shared" si="7"/>
        <v/>
      </c>
      <c r="Q35" s="36" t="str">
        <f>IF('Entry Tab'!A36="","",IF(TRIM('Entry Tab'!E36)="","Subscriber",IF(OR(TRIM('Entry Tab'!E36)="Wife",TRIM('Entry Tab'!E36)="Husband"),"Spouse","Child")))</f>
        <v/>
      </c>
      <c r="R35" s="44" t="str">
        <f>IF(B35="","",IF('Entry Tab'!W36&lt;&gt;"",0,IF(Q35="Subscriber",1,IF(Q35="Spouse",1,0.01))))</f>
        <v/>
      </c>
      <c r="S35" s="44" t="str">
        <f t="shared" si="1"/>
        <v/>
      </c>
      <c r="T35" s="44" t="str">
        <f t="shared" si="2"/>
        <v/>
      </c>
      <c r="U35" s="113"/>
      <c r="V35" s="36" t="str">
        <f t="shared" si="8"/>
        <v/>
      </c>
      <c r="W35" s="36" t="str">
        <f>IF('Entry Tab'!A36="","",IF(TRIM('Entry Tab'!E36)="","Subscriber",IF(OR(TRIM('Entry Tab'!E36)="Wife",TRIM('Entry Tab'!E36)="Husband"),"Spouse","Child")))</f>
        <v/>
      </c>
      <c r="X35" s="44" t="str">
        <f>IF(B35="","",IF('Entry Tab'!X36&lt;&gt;"",0,IF(W35="Subscriber",1,IF(W35="Spouse",1,0.01))))</f>
        <v/>
      </c>
      <c r="Y35" s="44" t="str">
        <f t="shared" si="3"/>
        <v/>
      </c>
      <c r="Z35" s="44" t="str">
        <f t="shared" si="4"/>
        <v/>
      </c>
      <c r="AA35" s="25"/>
      <c r="AB35" s="36" t="str">
        <f t="shared" si="9"/>
        <v/>
      </c>
      <c r="AC35" s="36" t="str">
        <f>IF('Entry Tab'!A36="","",IF(TRIM('Entry Tab'!E36)="","Subscriber",IF(OR(TRIM('Entry Tab'!E36)="Wife",TRIM('Entry Tab'!E36)="Husband"),"Spouse","Child")))</f>
        <v/>
      </c>
      <c r="AD35" s="44" t="str">
        <f>IF(B35="","",IF('Entry Tab'!AC36="",0,1))</f>
        <v/>
      </c>
      <c r="AE35" s="44" t="str">
        <f t="shared" si="5"/>
        <v/>
      </c>
      <c r="AF35" s="44" t="str">
        <f>IF(AE35="","",IF(AC35&lt;&gt;"Subscriber","",IF('Entry Tab'!AC36="","0",AE35)))</f>
        <v/>
      </c>
      <c r="AG35" s="25"/>
      <c r="AH35" s="63">
        <v>0</v>
      </c>
      <c r="AI35" s="51" t="s">
        <v>233</v>
      </c>
    </row>
    <row r="36" spans="1:35" x14ac:dyDescent="0.2">
      <c r="A36" s="36" t="str">
        <f t="shared" si="6"/>
        <v/>
      </c>
      <c r="B36" s="36" t="str">
        <f>IF('Entry Tab'!A37="","",IF(TRIM('Entry Tab'!E37)="","Subscriber",IF(OR(TRIM('Entry Tab'!E37)="Wife",TRIM('Entry Tab'!E37)="Husband"),"Spouse","Child")))</f>
        <v/>
      </c>
      <c r="C36" s="68" t="str">
        <f>IF(TRIM('Entry Tab'!A37)="","",TRIM('Entry Tab'!A37))</f>
        <v/>
      </c>
      <c r="D36" s="68" t="str">
        <f>IF(TRIM('Entry Tab'!A37)="","",TRIM('Entry Tab'!B37))</f>
        <v/>
      </c>
      <c r="E36" s="69" t="str">
        <f>IF(B36="Subscriber",'Entry Tab'!L37,"")</f>
        <v/>
      </c>
      <c r="F36" s="70" t="str">
        <f>IF('Entry Tab'!F37="","",'Entry Tab'!F37)</f>
        <v/>
      </c>
      <c r="G36" s="68" t="str">
        <f>IF(TRIM('Entry Tab'!G37)="","",TRIM('Entry Tab'!G37))</f>
        <v/>
      </c>
      <c r="H36" s="36" t="str">
        <f>IF(TRIM('Entry Tab'!A37)="","",IF(B36&lt;&gt;"Subscriber","",IF(AND(B36="Subscriber",OR(TRIM('Entry Tab'!AO37)&lt;&gt;"",TRIM('Entry Tab'!AN37)&lt;&gt;"",TRIM('Entry Tab'!AP37)&lt;&gt;"")),$AP$1,"0")))</f>
        <v/>
      </c>
      <c r="I36" s="71" t="str">
        <f>IF(TRIM('Entry Tab'!A37)="","",IF(AND(TRIM('Entry Tab'!AQ37)="Y",TRIM('Entry Tab'!AR37)="Y"),"N",IF(TRIM('Entry Tab'!AQ37)="","N",TRIM('Entry Tab'!AQ37))))</f>
        <v/>
      </c>
      <c r="J36" s="42" t="str">
        <f>IF(TRIM('Entry Tab'!A37)="","",IF(AND(TRIM('Entry Tab'!W37)&lt;&gt;"",TRIM('Entry Tab'!Y37)=""),0,14))</f>
        <v/>
      </c>
      <c r="K36" s="42" t="str">
        <f>IF(TRIM('Entry Tab'!A37)="","",IF(B36&lt;&gt;"Subscriber","",IF(AND(B36="Subscriber",dental="No"),13,IF(TRIM('Entry Tab'!X37)&lt;&gt;"",IF('Entry Tab'!X37="Spousal Coverage",8,13),IF(Z36="","",Z36)))))</f>
        <v/>
      </c>
      <c r="L36" s="36" t="str">
        <f t="shared" si="0"/>
        <v/>
      </c>
      <c r="M36" s="36" t="str">
        <f>IF(B36&lt;&gt;"Subscriber","",IF(disability="No",0,IF(AND(B36="Subscriber",'Entry Tab'!AE37&lt;&gt;""),1,0)))</f>
        <v/>
      </c>
      <c r="N36" s="37" t="str">
        <f>IF(B36&lt;&gt;"Subscriber","",IF(AND(B36="Subscriber",otherLoc="No"),workZip,'Entry Tab'!P37))</f>
        <v/>
      </c>
      <c r="P36" s="36" t="str">
        <f t="shared" si="7"/>
        <v/>
      </c>
      <c r="Q36" s="36" t="str">
        <f>IF('Entry Tab'!A37="","",IF(TRIM('Entry Tab'!E37)="","Subscriber",IF(OR(TRIM('Entry Tab'!E37)="Wife",TRIM('Entry Tab'!E37)="Husband"),"Spouse","Child")))</f>
        <v/>
      </c>
      <c r="R36" s="44" t="str">
        <f>IF(B36="","",IF('Entry Tab'!W37&lt;&gt;"",0,IF(Q36="Subscriber",1,IF(Q36="Spouse",1,0.01))))</f>
        <v/>
      </c>
      <c r="S36" s="44" t="str">
        <f t="shared" si="1"/>
        <v/>
      </c>
      <c r="T36" s="44" t="str">
        <f t="shared" si="2"/>
        <v/>
      </c>
      <c r="U36" s="113"/>
      <c r="V36" s="36" t="str">
        <f t="shared" si="8"/>
        <v/>
      </c>
      <c r="W36" s="36" t="str">
        <f>IF('Entry Tab'!A37="","",IF(TRIM('Entry Tab'!E37)="","Subscriber",IF(OR(TRIM('Entry Tab'!E37)="Wife",TRIM('Entry Tab'!E37)="Husband"),"Spouse","Child")))</f>
        <v/>
      </c>
      <c r="X36" s="44" t="str">
        <f>IF(B36="","",IF('Entry Tab'!X37&lt;&gt;"",0,IF(W36="Subscriber",1,IF(W36="Spouse",1,0.01))))</f>
        <v/>
      </c>
      <c r="Y36" s="44" t="str">
        <f t="shared" si="3"/>
        <v/>
      </c>
      <c r="Z36" s="44" t="str">
        <f t="shared" si="4"/>
        <v/>
      </c>
      <c r="AA36" s="25"/>
      <c r="AB36" s="36" t="str">
        <f t="shared" si="9"/>
        <v/>
      </c>
      <c r="AC36" s="36" t="str">
        <f>IF('Entry Tab'!A37="","",IF(TRIM('Entry Tab'!E37)="","Subscriber",IF(OR(TRIM('Entry Tab'!E37)="Wife",TRIM('Entry Tab'!E37)="Husband"),"Spouse","Child")))</f>
        <v/>
      </c>
      <c r="AD36" s="44" t="str">
        <f>IF(B36="","",IF('Entry Tab'!AC37="",0,1))</f>
        <v/>
      </c>
      <c r="AE36" s="44" t="str">
        <f t="shared" si="5"/>
        <v/>
      </c>
      <c r="AF36" s="44" t="str">
        <f>IF(AE36="","",IF(AC36&lt;&gt;"Subscriber","",IF('Entry Tab'!AC37="","0",AE36)))</f>
        <v/>
      </c>
      <c r="AG36" s="25"/>
      <c r="AH36" s="63">
        <v>1</v>
      </c>
      <c r="AI36" s="51" t="s">
        <v>234</v>
      </c>
    </row>
    <row r="37" spans="1:35" x14ac:dyDescent="0.2">
      <c r="A37" s="36" t="str">
        <f t="shared" si="6"/>
        <v/>
      </c>
      <c r="B37" s="36" t="str">
        <f>IF('Entry Tab'!A38="","",IF(TRIM('Entry Tab'!E38)="","Subscriber",IF(OR(TRIM('Entry Tab'!E38)="Wife",TRIM('Entry Tab'!E38)="Husband"),"Spouse","Child")))</f>
        <v/>
      </c>
      <c r="C37" s="68" t="str">
        <f>IF(TRIM('Entry Tab'!A38)="","",TRIM('Entry Tab'!A38))</f>
        <v/>
      </c>
      <c r="D37" s="68" t="str">
        <f>IF(TRIM('Entry Tab'!A38)="","",TRIM('Entry Tab'!B38))</f>
        <v/>
      </c>
      <c r="E37" s="69" t="str">
        <f>IF(B37="Subscriber",'Entry Tab'!L38,"")</f>
        <v/>
      </c>
      <c r="F37" s="70" t="str">
        <f>IF('Entry Tab'!F38="","",'Entry Tab'!F38)</f>
        <v/>
      </c>
      <c r="G37" s="68" t="str">
        <f>IF(TRIM('Entry Tab'!G38)="","",TRIM('Entry Tab'!G38))</f>
        <v/>
      </c>
      <c r="H37" s="36" t="str">
        <f>IF(TRIM('Entry Tab'!A38)="","",IF(B37&lt;&gt;"Subscriber","",IF(AND(B37="Subscriber",OR(TRIM('Entry Tab'!AO38)&lt;&gt;"",TRIM('Entry Tab'!AN38)&lt;&gt;"",TRIM('Entry Tab'!AP38)&lt;&gt;"")),$AP$1,"0")))</f>
        <v/>
      </c>
      <c r="I37" s="71" t="str">
        <f>IF(TRIM('Entry Tab'!A38)="","",IF(AND(TRIM('Entry Tab'!AQ38)="Y",TRIM('Entry Tab'!AR38)="Y"),"N",IF(TRIM('Entry Tab'!AQ38)="","N",TRIM('Entry Tab'!AQ38))))</f>
        <v/>
      </c>
      <c r="J37" s="42" t="str">
        <f>IF(TRIM('Entry Tab'!A38)="","",IF(AND(TRIM('Entry Tab'!W38)&lt;&gt;"",TRIM('Entry Tab'!Y38)=""),0,14))</f>
        <v/>
      </c>
      <c r="K37" s="42" t="str">
        <f>IF(TRIM('Entry Tab'!A38)="","",IF(B37&lt;&gt;"Subscriber","",IF(AND(B37="Subscriber",dental="No"),13,IF(TRIM('Entry Tab'!X38)&lt;&gt;"",IF('Entry Tab'!X38="Spousal Coverage",8,13),IF(Z37="","",Z37)))))</f>
        <v/>
      </c>
      <c r="L37" s="36" t="str">
        <f t="shared" si="0"/>
        <v/>
      </c>
      <c r="M37" s="36" t="str">
        <f>IF(B37&lt;&gt;"Subscriber","",IF(disability="No",0,IF(AND(B37="Subscriber",'Entry Tab'!AE38&lt;&gt;""),1,0)))</f>
        <v/>
      </c>
      <c r="N37" s="37" t="str">
        <f>IF(B37&lt;&gt;"Subscriber","",IF(AND(B37="Subscriber",otherLoc="No"),workZip,'Entry Tab'!P38))</f>
        <v/>
      </c>
      <c r="P37" s="36" t="str">
        <f t="shared" si="7"/>
        <v/>
      </c>
      <c r="Q37" s="36" t="str">
        <f>IF('Entry Tab'!A38="","",IF(TRIM('Entry Tab'!E38)="","Subscriber",IF(OR(TRIM('Entry Tab'!E38)="Wife",TRIM('Entry Tab'!E38)="Husband"),"Spouse","Child")))</f>
        <v/>
      </c>
      <c r="R37" s="44" t="str">
        <f>IF(B37="","",IF('Entry Tab'!W38&lt;&gt;"",0,IF(Q37="Subscriber",1,IF(Q37="Spouse",1,0.01))))</f>
        <v/>
      </c>
      <c r="S37" s="44" t="str">
        <f t="shared" si="1"/>
        <v/>
      </c>
      <c r="T37" s="44" t="str">
        <f t="shared" si="2"/>
        <v/>
      </c>
      <c r="U37" s="113"/>
      <c r="V37" s="36" t="str">
        <f t="shared" si="8"/>
        <v/>
      </c>
      <c r="W37" s="36" t="str">
        <f>IF('Entry Tab'!A38="","",IF(TRIM('Entry Tab'!E38)="","Subscriber",IF(OR(TRIM('Entry Tab'!E38)="Wife",TRIM('Entry Tab'!E38)="Husband"),"Spouse","Child")))</f>
        <v/>
      </c>
      <c r="X37" s="44" t="str">
        <f>IF(B37="","",IF('Entry Tab'!X38&lt;&gt;"",0,IF(W37="Subscriber",1,IF(W37="Spouse",1,0.01))))</f>
        <v/>
      </c>
      <c r="Y37" s="44" t="str">
        <f t="shared" si="3"/>
        <v/>
      </c>
      <c r="Z37" s="44" t="str">
        <f t="shared" si="4"/>
        <v/>
      </c>
      <c r="AA37" s="25"/>
      <c r="AB37" s="36" t="str">
        <f t="shared" si="9"/>
        <v/>
      </c>
      <c r="AC37" s="36" t="str">
        <f>IF('Entry Tab'!A38="","",IF(TRIM('Entry Tab'!E38)="","Subscriber",IF(OR(TRIM('Entry Tab'!E38)="Wife",TRIM('Entry Tab'!E38)="Husband"),"Spouse","Child")))</f>
        <v/>
      </c>
      <c r="AD37" s="44" t="str">
        <f>IF(B37="","",IF('Entry Tab'!AC38="",0,1))</f>
        <v/>
      </c>
      <c r="AE37" s="44" t="str">
        <f t="shared" si="5"/>
        <v/>
      </c>
      <c r="AF37" s="44" t="str">
        <f>IF(AE37="","",IF(AC37&lt;&gt;"Subscriber","",IF('Entry Tab'!AC38="","0",AE37)))</f>
        <v/>
      </c>
      <c r="AG37" s="25"/>
      <c r="AH37" s="63">
        <v>2</v>
      </c>
      <c r="AI37" s="51" t="s">
        <v>235</v>
      </c>
    </row>
    <row r="38" spans="1:35" x14ac:dyDescent="0.2">
      <c r="A38" s="36" t="str">
        <f t="shared" si="6"/>
        <v/>
      </c>
      <c r="B38" s="36" t="str">
        <f>IF('Entry Tab'!A39="","",IF(TRIM('Entry Tab'!E39)="","Subscriber",IF(OR(TRIM('Entry Tab'!E39)="Wife",TRIM('Entry Tab'!E39)="Husband"),"Spouse","Child")))</f>
        <v/>
      </c>
      <c r="C38" s="68" t="str">
        <f>IF(TRIM('Entry Tab'!A39)="","",TRIM('Entry Tab'!A39))</f>
        <v/>
      </c>
      <c r="D38" s="68" t="str">
        <f>IF(TRIM('Entry Tab'!A39)="","",TRIM('Entry Tab'!B39))</f>
        <v/>
      </c>
      <c r="E38" s="69" t="str">
        <f>IF(B38="Subscriber",'Entry Tab'!L39,"")</f>
        <v/>
      </c>
      <c r="F38" s="70" t="str">
        <f>IF('Entry Tab'!F39="","",'Entry Tab'!F39)</f>
        <v/>
      </c>
      <c r="G38" s="68" t="str">
        <f>IF(TRIM('Entry Tab'!G39)="","",TRIM('Entry Tab'!G39))</f>
        <v/>
      </c>
      <c r="H38" s="36" t="str">
        <f>IF(TRIM('Entry Tab'!A39)="","",IF(B38&lt;&gt;"Subscriber","",IF(AND(B38="Subscriber",OR(TRIM('Entry Tab'!AO39)&lt;&gt;"",TRIM('Entry Tab'!AN39)&lt;&gt;"",TRIM('Entry Tab'!AP39)&lt;&gt;"")),$AP$1,"0")))</f>
        <v/>
      </c>
      <c r="I38" s="71" t="str">
        <f>IF(TRIM('Entry Tab'!A39)="","",IF(AND(TRIM('Entry Tab'!AQ39)="Y",TRIM('Entry Tab'!AR39)="Y"),"N",IF(TRIM('Entry Tab'!AQ39)="","N",TRIM('Entry Tab'!AQ39))))</f>
        <v/>
      </c>
      <c r="J38" s="42" t="str">
        <f>IF(TRIM('Entry Tab'!A39)="","",IF(AND(TRIM('Entry Tab'!W39)&lt;&gt;"",TRIM('Entry Tab'!Y39)=""),0,14))</f>
        <v/>
      </c>
      <c r="K38" s="42" t="str">
        <f>IF(TRIM('Entry Tab'!A39)="","",IF(B38&lt;&gt;"Subscriber","",IF(AND(B38="Subscriber",dental="No"),13,IF(TRIM('Entry Tab'!X39)&lt;&gt;"",IF('Entry Tab'!X39="Spousal Coverage",8,13),IF(Z38="","",Z38)))))</f>
        <v/>
      </c>
      <c r="L38" s="36" t="str">
        <f t="shared" si="0"/>
        <v/>
      </c>
      <c r="M38" s="36" t="str">
        <f>IF(B38&lt;&gt;"Subscriber","",IF(disability="No",0,IF(AND(B38="Subscriber",'Entry Tab'!AE39&lt;&gt;""),1,0)))</f>
        <v/>
      </c>
      <c r="N38" s="37" t="str">
        <f>IF(B38&lt;&gt;"Subscriber","",IF(AND(B38="Subscriber",otherLoc="No"),workZip,'Entry Tab'!P39))</f>
        <v/>
      </c>
      <c r="P38" s="36" t="str">
        <f t="shared" si="7"/>
        <v/>
      </c>
      <c r="Q38" s="36" t="str">
        <f>IF('Entry Tab'!A39="","",IF(TRIM('Entry Tab'!E39)="","Subscriber",IF(OR(TRIM('Entry Tab'!E39)="Wife",TRIM('Entry Tab'!E39)="Husband"),"Spouse","Child")))</f>
        <v/>
      </c>
      <c r="R38" s="44" t="str">
        <f>IF(B38="","",IF('Entry Tab'!W39&lt;&gt;"",0,IF(Q38="Subscriber",1,IF(Q38="Spouse",1,0.01))))</f>
        <v/>
      </c>
      <c r="S38" s="44" t="str">
        <f t="shared" si="1"/>
        <v/>
      </c>
      <c r="T38" s="44" t="str">
        <f t="shared" si="2"/>
        <v/>
      </c>
      <c r="U38" s="113"/>
      <c r="V38" s="36" t="str">
        <f t="shared" si="8"/>
        <v/>
      </c>
      <c r="W38" s="36" t="str">
        <f>IF('Entry Tab'!A39="","",IF(TRIM('Entry Tab'!E39)="","Subscriber",IF(OR(TRIM('Entry Tab'!E39)="Wife",TRIM('Entry Tab'!E39)="Husband"),"Spouse","Child")))</f>
        <v/>
      </c>
      <c r="X38" s="44" t="str">
        <f>IF(B38="","",IF('Entry Tab'!X39&lt;&gt;"",0,IF(W38="Subscriber",1,IF(W38="Spouse",1,0.01))))</f>
        <v/>
      </c>
      <c r="Y38" s="44" t="str">
        <f t="shared" si="3"/>
        <v/>
      </c>
      <c r="Z38" s="44" t="str">
        <f t="shared" si="4"/>
        <v/>
      </c>
      <c r="AA38" s="25"/>
      <c r="AB38" s="36" t="str">
        <f t="shared" si="9"/>
        <v/>
      </c>
      <c r="AC38" s="36" t="str">
        <f>IF('Entry Tab'!A39="","",IF(TRIM('Entry Tab'!E39)="","Subscriber",IF(OR(TRIM('Entry Tab'!E39)="Wife",TRIM('Entry Tab'!E39)="Husband"),"Spouse","Child")))</f>
        <v/>
      </c>
      <c r="AD38" s="44" t="str">
        <f>IF(B38="","",IF('Entry Tab'!AC39="",0,1))</f>
        <v/>
      </c>
      <c r="AE38" s="44" t="str">
        <f t="shared" si="5"/>
        <v/>
      </c>
      <c r="AF38" s="44" t="str">
        <f>IF(AE38="","",IF(AC38&lt;&gt;"Subscriber","",IF('Entry Tab'!AC39="","0",AE38)))</f>
        <v/>
      </c>
      <c r="AG38" s="25"/>
      <c r="AH38" s="63">
        <v>4</v>
      </c>
      <c r="AI38" s="51" t="s">
        <v>236</v>
      </c>
    </row>
    <row r="39" spans="1:35" ht="13.5" thickBot="1" x14ac:dyDescent="0.25">
      <c r="A39" s="36" t="str">
        <f t="shared" si="6"/>
        <v/>
      </c>
      <c r="B39" s="36" t="str">
        <f>IF('Entry Tab'!A40="","",IF(TRIM('Entry Tab'!E40)="","Subscriber",IF(OR(TRIM('Entry Tab'!E40)="Wife",TRIM('Entry Tab'!E40)="Husband"),"Spouse","Child")))</f>
        <v/>
      </c>
      <c r="C39" s="68" t="str">
        <f>IF(TRIM('Entry Tab'!A40)="","",TRIM('Entry Tab'!A40))</f>
        <v/>
      </c>
      <c r="D39" s="68" t="str">
        <f>IF(TRIM('Entry Tab'!A40)="","",TRIM('Entry Tab'!B40))</f>
        <v/>
      </c>
      <c r="E39" s="69" t="str">
        <f>IF(B39="Subscriber",'Entry Tab'!L40,"")</f>
        <v/>
      </c>
      <c r="F39" s="70" t="str">
        <f>IF('Entry Tab'!F40="","",'Entry Tab'!F40)</f>
        <v/>
      </c>
      <c r="G39" s="68" t="str">
        <f>IF(TRIM('Entry Tab'!G40)="","",TRIM('Entry Tab'!G40))</f>
        <v/>
      </c>
      <c r="H39" s="36" t="str">
        <f>IF(TRIM('Entry Tab'!A40)="","",IF(B39&lt;&gt;"Subscriber","",IF(AND(B39="Subscriber",OR(TRIM('Entry Tab'!AO40)&lt;&gt;"",TRIM('Entry Tab'!AN40)&lt;&gt;"",TRIM('Entry Tab'!AP40)&lt;&gt;"")),$AP$1,"0")))</f>
        <v/>
      </c>
      <c r="I39" s="71" t="str">
        <f>IF(TRIM('Entry Tab'!A40)="","",IF(AND(TRIM('Entry Tab'!AQ40)="Y",TRIM('Entry Tab'!AR40)="Y"),"N",IF(TRIM('Entry Tab'!AQ40)="","N",TRIM('Entry Tab'!AQ40))))</f>
        <v/>
      </c>
      <c r="J39" s="42" t="str">
        <f>IF(TRIM('Entry Tab'!A40)="","",IF(AND(TRIM('Entry Tab'!W40)&lt;&gt;"",TRIM('Entry Tab'!Y40)=""),0,14))</f>
        <v/>
      </c>
      <c r="K39" s="42" t="str">
        <f>IF(TRIM('Entry Tab'!A40)="","",IF(B39&lt;&gt;"Subscriber","",IF(AND(B39="Subscriber",dental="No"),13,IF(TRIM('Entry Tab'!X40)&lt;&gt;"",IF('Entry Tab'!X40="Spousal Coverage",8,13),IF(Z39="","",Z39)))))</f>
        <v/>
      </c>
      <c r="L39" s="36" t="str">
        <f t="shared" si="0"/>
        <v/>
      </c>
      <c r="M39" s="36" t="str">
        <f>IF(B39&lt;&gt;"Subscriber","",IF(disability="No",0,IF(AND(B39="Subscriber",'Entry Tab'!AE40&lt;&gt;""),1,0)))</f>
        <v/>
      </c>
      <c r="N39" s="37" t="str">
        <f>IF(B39&lt;&gt;"Subscriber","",IF(AND(B39="Subscriber",otherLoc="No"),workZip,'Entry Tab'!P40))</f>
        <v/>
      </c>
      <c r="P39" s="36" t="str">
        <f t="shared" si="7"/>
        <v/>
      </c>
      <c r="Q39" s="36" t="str">
        <f>IF('Entry Tab'!A40="","",IF(TRIM('Entry Tab'!E40)="","Subscriber",IF(OR(TRIM('Entry Tab'!E40)="Wife",TRIM('Entry Tab'!E40)="Husband"),"Spouse","Child")))</f>
        <v/>
      </c>
      <c r="R39" s="44" t="str">
        <f>IF(B39="","",IF('Entry Tab'!W40&lt;&gt;"",0,IF(Q39="Subscriber",1,IF(Q39="Spouse",1,0.01))))</f>
        <v/>
      </c>
      <c r="S39" s="44" t="str">
        <f t="shared" si="1"/>
        <v/>
      </c>
      <c r="T39" s="44" t="str">
        <f t="shared" si="2"/>
        <v/>
      </c>
      <c r="U39" s="113"/>
      <c r="V39" s="36" t="str">
        <f t="shared" si="8"/>
        <v/>
      </c>
      <c r="W39" s="36" t="str">
        <f>IF('Entry Tab'!A40="","",IF(TRIM('Entry Tab'!E40)="","Subscriber",IF(OR(TRIM('Entry Tab'!E40)="Wife",TRIM('Entry Tab'!E40)="Husband"),"Spouse","Child")))</f>
        <v/>
      </c>
      <c r="X39" s="44" t="str">
        <f>IF(B39="","",IF('Entry Tab'!X40&lt;&gt;"",0,IF(W39="Subscriber",1,IF(W39="Spouse",1,0.01))))</f>
        <v/>
      </c>
      <c r="Y39" s="44" t="str">
        <f t="shared" si="3"/>
        <v/>
      </c>
      <c r="Z39" s="44" t="str">
        <f t="shared" si="4"/>
        <v/>
      </c>
      <c r="AA39" s="25"/>
      <c r="AB39" s="36" t="str">
        <f t="shared" si="9"/>
        <v/>
      </c>
      <c r="AC39" s="36" t="str">
        <f>IF('Entry Tab'!A40="","",IF(TRIM('Entry Tab'!E40)="","Subscriber",IF(OR(TRIM('Entry Tab'!E40)="Wife",TRIM('Entry Tab'!E40)="Husband"),"Spouse","Child")))</f>
        <v/>
      </c>
      <c r="AD39" s="44" t="str">
        <f>IF(B39="","",IF('Entry Tab'!AC40="",0,1))</f>
        <v/>
      </c>
      <c r="AE39" s="44" t="str">
        <f t="shared" si="5"/>
        <v/>
      </c>
      <c r="AF39" s="44" t="str">
        <f>IF(AE39="","",IF(AC39&lt;&gt;"Subscriber","",IF('Entry Tab'!AC40="","0",AE39)))</f>
        <v/>
      </c>
      <c r="AG39" s="25"/>
      <c r="AH39" s="78">
        <v>5</v>
      </c>
      <c r="AI39" s="103" t="s">
        <v>243</v>
      </c>
    </row>
    <row r="40" spans="1:35" ht="25.5" x14ac:dyDescent="0.2">
      <c r="A40" s="36" t="str">
        <f t="shared" si="6"/>
        <v/>
      </c>
      <c r="B40" s="36" t="str">
        <f>IF('Entry Tab'!A41="","",IF(TRIM('Entry Tab'!E41)="","Subscriber",IF(OR(TRIM('Entry Tab'!E41)="Wife",TRIM('Entry Tab'!E41)="Husband"),"Spouse","Child")))</f>
        <v/>
      </c>
      <c r="C40" s="68" t="str">
        <f>IF(TRIM('Entry Tab'!A41)="","",TRIM('Entry Tab'!A41))</f>
        <v/>
      </c>
      <c r="D40" s="68" t="str">
        <f>IF(TRIM('Entry Tab'!A41)="","",TRIM('Entry Tab'!B41))</f>
        <v/>
      </c>
      <c r="E40" s="69" t="str">
        <f>IF(B40="Subscriber",'Entry Tab'!L41,"")</f>
        <v/>
      </c>
      <c r="F40" s="70" t="str">
        <f>IF('Entry Tab'!F41="","",'Entry Tab'!F41)</f>
        <v/>
      </c>
      <c r="G40" s="68" t="str">
        <f>IF(TRIM('Entry Tab'!G41)="","",TRIM('Entry Tab'!G41))</f>
        <v/>
      </c>
      <c r="H40" s="36" t="str">
        <f>IF(TRIM('Entry Tab'!A41)="","",IF(B40&lt;&gt;"Subscriber","",IF(AND(B40="Subscriber",OR(TRIM('Entry Tab'!AO41)&lt;&gt;"",TRIM('Entry Tab'!AN41)&lt;&gt;"",TRIM('Entry Tab'!AP41)&lt;&gt;"")),$AP$1,"0")))</f>
        <v/>
      </c>
      <c r="I40" s="71" t="str">
        <f>IF(TRIM('Entry Tab'!A41)="","",IF(AND(TRIM('Entry Tab'!AQ41)="Y",TRIM('Entry Tab'!AR41)="Y"),"N",IF(TRIM('Entry Tab'!AQ41)="","N",TRIM('Entry Tab'!AQ41))))</f>
        <v/>
      </c>
      <c r="J40" s="42" t="str">
        <f>IF(TRIM('Entry Tab'!A41)="","",IF(AND(TRIM('Entry Tab'!W41)&lt;&gt;"",TRIM('Entry Tab'!Y41)=""),0,14))</f>
        <v/>
      </c>
      <c r="K40" s="42" t="str">
        <f>IF(TRIM('Entry Tab'!A41)="","",IF(B40&lt;&gt;"Subscriber","",IF(AND(B40="Subscriber",dental="No"),13,IF(TRIM('Entry Tab'!X41)&lt;&gt;"",IF('Entry Tab'!X41="Spousal Coverage",8,13),IF(Z40="","",Z40)))))</f>
        <v/>
      </c>
      <c r="L40" s="36" t="str">
        <f t="shared" si="0"/>
        <v/>
      </c>
      <c r="M40" s="36" t="str">
        <f>IF(B40&lt;&gt;"Subscriber","",IF(disability="No",0,IF(AND(B40="Subscriber",'Entry Tab'!AE41&lt;&gt;""),1,0)))</f>
        <v/>
      </c>
      <c r="N40" s="37" t="str">
        <f>IF(B40&lt;&gt;"Subscriber","",IF(AND(B40="Subscriber",otherLoc="No"),workZip,'Entry Tab'!P41))</f>
        <v/>
      </c>
      <c r="P40" s="36" t="str">
        <f t="shared" si="7"/>
        <v/>
      </c>
      <c r="Q40" s="36" t="str">
        <f>IF('Entry Tab'!A41="","",IF(TRIM('Entry Tab'!E41)="","Subscriber",IF(OR(TRIM('Entry Tab'!E41)="Wife",TRIM('Entry Tab'!E41)="Husband"),"Spouse","Child")))</f>
        <v/>
      </c>
      <c r="R40" s="44" t="str">
        <f>IF(B40="","",IF('Entry Tab'!W41&lt;&gt;"",0,IF(Q40="Subscriber",1,IF(Q40="Spouse",1,0.01))))</f>
        <v/>
      </c>
      <c r="S40" s="44" t="str">
        <f t="shared" si="1"/>
        <v/>
      </c>
      <c r="T40" s="44" t="str">
        <f t="shared" si="2"/>
        <v/>
      </c>
      <c r="U40" s="113"/>
      <c r="V40" s="36" t="str">
        <f t="shared" si="8"/>
        <v/>
      </c>
      <c r="W40" s="36" t="str">
        <f>IF('Entry Tab'!A41="","",IF(TRIM('Entry Tab'!E41)="","Subscriber",IF(OR(TRIM('Entry Tab'!E41)="Wife",TRIM('Entry Tab'!E41)="Husband"),"Spouse","Child")))</f>
        <v/>
      </c>
      <c r="X40" s="44" t="str">
        <f>IF(B40="","",IF('Entry Tab'!X41&lt;&gt;"",0,IF(W40="Subscriber",1,IF(W40="Spouse",1,0.01))))</f>
        <v/>
      </c>
      <c r="Y40" s="44" t="str">
        <f t="shared" si="3"/>
        <v/>
      </c>
      <c r="Z40" s="44" t="str">
        <f t="shared" si="4"/>
        <v/>
      </c>
      <c r="AA40" s="25"/>
      <c r="AB40" s="36" t="str">
        <f t="shared" si="9"/>
        <v/>
      </c>
      <c r="AC40" s="36" t="str">
        <f>IF('Entry Tab'!A41="","",IF(TRIM('Entry Tab'!E41)="","Subscriber",IF(OR(TRIM('Entry Tab'!E41)="Wife",TRIM('Entry Tab'!E41)="Husband"),"Spouse","Child")))</f>
        <v/>
      </c>
      <c r="AD40" s="44" t="str">
        <f>IF(B40="","",IF('Entry Tab'!AC41="",0,1))</f>
        <v/>
      </c>
      <c r="AE40" s="44" t="str">
        <f t="shared" si="5"/>
        <v/>
      </c>
      <c r="AF40" s="44" t="str">
        <f>IF(AE40="","",IF(AC40&lt;&gt;"Subscriber","",IF('Entry Tab'!AC41="","0",AE40)))</f>
        <v/>
      </c>
      <c r="AG40" s="25"/>
      <c r="AH40" s="76" t="s">
        <v>237</v>
      </c>
      <c r="AI40" s="77"/>
    </row>
    <row r="41" spans="1:35" x14ac:dyDescent="0.2">
      <c r="A41" s="36" t="str">
        <f t="shared" si="6"/>
        <v/>
      </c>
      <c r="B41" s="36" t="str">
        <f>IF('Entry Tab'!A42="","",IF(TRIM('Entry Tab'!E42)="","Subscriber",IF(OR(TRIM('Entry Tab'!E42)="Wife",TRIM('Entry Tab'!E42)="Husband"),"Spouse","Child")))</f>
        <v/>
      </c>
      <c r="C41" s="68" t="str">
        <f>IF(TRIM('Entry Tab'!A42)="","",TRIM('Entry Tab'!A42))</f>
        <v/>
      </c>
      <c r="D41" s="68" t="str">
        <f>IF(TRIM('Entry Tab'!A42)="","",TRIM('Entry Tab'!B42))</f>
        <v/>
      </c>
      <c r="E41" s="69" t="str">
        <f>IF(B41="Subscriber",'Entry Tab'!L42,"")</f>
        <v/>
      </c>
      <c r="F41" s="70" t="str">
        <f>IF('Entry Tab'!F42="","",'Entry Tab'!F42)</f>
        <v/>
      </c>
      <c r="G41" s="68" t="str">
        <f>IF(TRIM('Entry Tab'!G42)="","",TRIM('Entry Tab'!G42))</f>
        <v/>
      </c>
      <c r="H41" s="36" t="str">
        <f>IF(TRIM('Entry Tab'!A42)="","",IF(B41&lt;&gt;"Subscriber","",IF(AND(B41="Subscriber",OR(TRIM('Entry Tab'!AO42)&lt;&gt;"",TRIM('Entry Tab'!AN42)&lt;&gt;"",TRIM('Entry Tab'!AP42)&lt;&gt;"")),$AP$1,"0")))</f>
        <v/>
      </c>
      <c r="I41" s="71" t="str">
        <f>IF(TRIM('Entry Tab'!A42)="","",IF(AND(TRIM('Entry Tab'!AQ42)="Y",TRIM('Entry Tab'!AR42)="Y"),"N",IF(TRIM('Entry Tab'!AQ42)="","N",TRIM('Entry Tab'!AQ42))))</f>
        <v/>
      </c>
      <c r="J41" s="42" t="str">
        <f>IF(TRIM('Entry Tab'!A42)="","",IF(AND(TRIM('Entry Tab'!W42)&lt;&gt;"",TRIM('Entry Tab'!Y42)=""),0,14))</f>
        <v/>
      </c>
      <c r="K41" s="42" t="str">
        <f>IF(TRIM('Entry Tab'!A42)="","",IF(B41&lt;&gt;"Subscriber","",IF(AND(B41="Subscriber",dental="No"),13,IF(TRIM('Entry Tab'!X42)&lt;&gt;"",IF('Entry Tab'!X42="Spousal Coverage",8,13),IF(Z41="","",Z41)))))</f>
        <v/>
      </c>
      <c r="L41" s="36" t="str">
        <f t="shared" si="0"/>
        <v/>
      </c>
      <c r="M41" s="36" t="str">
        <f>IF(B41&lt;&gt;"Subscriber","",IF(disability="No",0,IF(AND(B41="Subscriber",'Entry Tab'!AE42&lt;&gt;""),1,0)))</f>
        <v/>
      </c>
      <c r="N41" s="37" t="str">
        <f>IF(B41&lt;&gt;"Subscriber","",IF(AND(B41="Subscriber",otherLoc="No"),workZip,'Entry Tab'!P42))</f>
        <v/>
      </c>
      <c r="P41" s="36" t="str">
        <f t="shared" si="7"/>
        <v/>
      </c>
      <c r="Q41" s="36" t="str">
        <f>IF('Entry Tab'!A42="","",IF(TRIM('Entry Tab'!E42)="","Subscriber",IF(OR(TRIM('Entry Tab'!E42)="Wife",TRIM('Entry Tab'!E42)="Husband"),"Spouse","Child")))</f>
        <v/>
      </c>
      <c r="R41" s="44" t="str">
        <f>IF(B41="","",IF('Entry Tab'!W42&lt;&gt;"",0,IF(Q41="Subscriber",1,IF(Q41="Spouse",1,0.01))))</f>
        <v/>
      </c>
      <c r="S41" s="44" t="str">
        <f t="shared" si="1"/>
        <v/>
      </c>
      <c r="T41" s="44" t="str">
        <f t="shared" si="2"/>
        <v/>
      </c>
      <c r="U41" s="113"/>
      <c r="V41" s="36" t="str">
        <f t="shared" si="8"/>
        <v/>
      </c>
      <c r="W41" s="36" t="str">
        <f>IF('Entry Tab'!A42="","",IF(TRIM('Entry Tab'!E42)="","Subscriber",IF(OR(TRIM('Entry Tab'!E42)="Wife",TRIM('Entry Tab'!E42)="Husband"),"Spouse","Child")))</f>
        <v/>
      </c>
      <c r="X41" s="44" t="str">
        <f>IF(B41="","",IF('Entry Tab'!X42&lt;&gt;"",0,IF(W41="Subscriber",1,IF(W41="Spouse",1,0.01))))</f>
        <v/>
      </c>
      <c r="Y41" s="44" t="str">
        <f t="shared" si="3"/>
        <v/>
      </c>
      <c r="Z41" s="44" t="str">
        <f t="shared" si="4"/>
        <v/>
      </c>
      <c r="AA41" s="25"/>
      <c r="AB41" s="36" t="str">
        <f t="shared" si="9"/>
        <v/>
      </c>
      <c r="AC41" s="36" t="str">
        <f>IF('Entry Tab'!A42="","",IF(TRIM('Entry Tab'!E42)="","Subscriber",IF(OR(TRIM('Entry Tab'!E42)="Wife",TRIM('Entry Tab'!E42)="Husband"),"Spouse","Child")))</f>
        <v/>
      </c>
      <c r="AD41" s="44" t="str">
        <f>IF(B41="","",IF('Entry Tab'!AC42="",0,1))</f>
        <v/>
      </c>
      <c r="AE41" s="44" t="str">
        <f t="shared" si="5"/>
        <v/>
      </c>
      <c r="AF41" s="44" t="str">
        <f>IF(AE41="","",IF(AC41&lt;&gt;"Subscriber","",IF('Entry Tab'!AC42="","0",AE41)))</f>
        <v/>
      </c>
      <c r="AG41" s="25"/>
      <c r="AH41" s="62" t="s">
        <v>89</v>
      </c>
      <c r="AI41" s="50" t="s">
        <v>215</v>
      </c>
    </row>
    <row r="42" spans="1:35" x14ac:dyDescent="0.2">
      <c r="A42" s="36" t="str">
        <f t="shared" si="6"/>
        <v/>
      </c>
      <c r="B42" s="36" t="str">
        <f>IF('Entry Tab'!A43="","",IF(TRIM('Entry Tab'!E43)="","Subscriber",IF(OR(TRIM('Entry Tab'!E43)="Wife",TRIM('Entry Tab'!E43)="Husband"),"Spouse","Child")))</f>
        <v/>
      </c>
      <c r="C42" s="68" t="str">
        <f>IF(TRIM('Entry Tab'!A43)="","",TRIM('Entry Tab'!A43))</f>
        <v/>
      </c>
      <c r="D42" s="68" t="str">
        <f>IF(TRIM('Entry Tab'!A43)="","",TRIM('Entry Tab'!B43))</f>
        <v/>
      </c>
      <c r="E42" s="69" t="str">
        <f>IF(B42="Subscriber",'Entry Tab'!L43,"")</f>
        <v/>
      </c>
      <c r="F42" s="70" t="str">
        <f>IF('Entry Tab'!F43="","",'Entry Tab'!F43)</f>
        <v/>
      </c>
      <c r="G42" s="68" t="str">
        <f>IF(TRIM('Entry Tab'!G43)="","",TRIM('Entry Tab'!G43))</f>
        <v/>
      </c>
      <c r="H42" s="36" t="str">
        <f>IF(TRIM('Entry Tab'!A43)="","",IF(B42&lt;&gt;"Subscriber","",IF(AND(B42="Subscriber",OR(TRIM('Entry Tab'!AO43)&lt;&gt;"",TRIM('Entry Tab'!AN43)&lt;&gt;"",TRIM('Entry Tab'!AP43)&lt;&gt;"")),$AP$1,"0")))</f>
        <v/>
      </c>
      <c r="I42" s="71" t="str">
        <f>IF(TRIM('Entry Tab'!A43)="","",IF(AND(TRIM('Entry Tab'!AQ43)="Y",TRIM('Entry Tab'!AR43)="Y"),"N",IF(TRIM('Entry Tab'!AQ43)="","N",TRIM('Entry Tab'!AQ43))))</f>
        <v/>
      </c>
      <c r="J42" s="42" t="str">
        <f>IF(TRIM('Entry Tab'!A43)="","",IF(AND(TRIM('Entry Tab'!W43)&lt;&gt;"",TRIM('Entry Tab'!Y43)=""),0,14))</f>
        <v/>
      </c>
      <c r="K42" s="42" t="str">
        <f>IF(TRIM('Entry Tab'!A43)="","",IF(B42&lt;&gt;"Subscriber","",IF(AND(B42="Subscriber",dental="No"),13,IF(TRIM('Entry Tab'!X43)&lt;&gt;"",IF('Entry Tab'!X43="Spousal Coverage",8,13),IF(Z42="","",Z42)))))</f>
        <v/>
      </c>
      <c r="L42" s="36" t="str">
        <f t="shared" si="0"/>
        <v/>
      </c>
      <c r="M42" s="36" t="str">
        <f>IF(B42&lt;&gt;"Subscriber","",IF(disability="No",0,IF(AND(B42="Subscriber",'Entry Tab'!AE43&lt;&gt;""),1,0)))</f>
        <v/>
      </c>
      <c r="N42" s="37" t="str">
        <f>IF(B42&lt;&gt;"Subscriber","",IF(AND(B42="Subscriber",otherLoc="No"),workZip,'Entry Tab'!P43))</f>
        <v/>
      </c>
      <c r="P42" s="36" t="str">
        <f t="shared" si="7"/>
        <v/>
      </c>
      <c r="Q42" s="36" t="str">
        <f>IF('Entry Tab'!A43="","",IF(TRIM('Entry Tab'!E43)="","Subscriber",IF(OR(TRIM('Entry Tab'!E43)="Wife",TRIM('Entry Tab'!E43)="Husband"),"Spouse","Child")))</f>
        <v/>
      </c>
      <c r="R42" s="44" t="str">
        <f>IF(B42="","",IF('Entry Tab'!W43&lt;&gt;"",0,IF(Q42="Subscriber",1,IF(Q42="Spouse",1,0.01))))</f>
        <v/>
      </c>
      <c r="S42" s="44" t="str">
        <f t="shared" si="1"/>
        <v/>
      </c>
      <c r="T42" s="44" t="str">
        <f t="shared" si="2"/>
        <v/>
      </c>
      <c r="U42" s="113"/>
      <c r="V42" s="36" t="str">
        <f t="shared" si="8"/>
        <v/>
      </c>
      <c r="W42" s="36" t="str">
        <f>IF('Entry Tab'!A43="","",IF(TRIM('Entry Tab'!E43)="","Subscriber",IF(OR(TRIM('Entry Tab'!E43)="Wife",TRIM('Entry Tab'!E43)="Husband"),"Spouse","Child")))</f>
        <v/>
      </c>
      <c r="X42" s="44" t="str">
        <f>IF(B42="","",IF('Entry Tab'!X43&lt;&gt;"",0,IF(W42="Subscriber",1,IF(W42="Spouse",1,0.01))))</f>
        <v/>
      </c>
      <c r="Y42" s="44" t="str">
        <f t="shared" si="3"/>
        <v/>
      </c>
      <c r="Z42" s="44" t="str">
        <f t="shared" si="4"/>
        <v/>
      </c>
      <c r="AA42" s="25"/>
      <c r="AB42" s="36" t="str">
        <f t="shared" si="9"/>
        <v/>
      </c>
      <c r="AC42" s="36" t="str">
        <f>IF('Entry Tab'!A43="","",IF(TRIM('Entry Tab'!E43)="","Subscriber",IF(OR(TRIM('Entry Tab'!E43)="Wife",TRIM('Entry Tab'!E43)="Husband"),"Spouse","Child")))</f>
        <v/>
      </c>
      <c r="AD42" s="44" t="str">
        <f>IF(B42="","",IF('Entry Tab'!AC43="",0,1))</f>
        <v/>
      </c>
      <c r="AE42" s="44" t="str">
        <f t="shared" si="5"/>
        <v/>
      </c>
      <c r="AF42" s="44" t="str">
        <f>IF(AE42="","",IF(AC42&lt;&gt;"Subscriber","",IF('Entry Tab'!AC43="","0",AE42)))</f>
        <v/>
      </c>
      <c r="AG42" s="25"/>
      <c r="AH42" s="63">
        <v>1</v>
      </c>
      <c r="AI42" s="51" t="s">
        <v>238</v>
      </c>
    </row>
    <row r="43" spans="1:35" x14ac:dyDescent="0.2">
      <c r="A43" s="36" t="str">
        <f t="shared" si="6"/>
        <v/>
      </c>
      <c r="B43" s="36" t="str">
        <f>IF('Entry Tab'!A44="","",IF(TRIM('Entry Tab'!E44)="","Subscriber",IF(OR(TRIM('Entry Tab'!E44)="Wife",TRIM('Entry Tab'!E44)="Husband"),"Spouse","Child")))</f>
        <v/>
      </c>
      <c r="C43" s="68" t="str">
        <f>IF(TRIM('Entry Tab'!A44)="","",TRIM('Entry Tab'!A44))</f>
        <v/>
      </c>
      <c r="D43" s="68" t="str">
        <f>IF(TRIM('Entry Tab'!A44)="","",TRIM('Entry Tab'!B44))</f>
        <v/>
      </c>
      <c r="E43" s="69" t="str">
        <f>IF(B43="Subscriber",'Entry Tab'!L44,"")</f>
        <v/>
      </c>
      <c r="F43" s="70" t="str">
        <f>IF('Entry Tab'!F44="","",'Entry Tab'!F44)</f>
        <v/>
      </c>
      <c r="G43" s="68" t="str">
        <f>IF(TRIM('Entry Tab'!G44)="","",TRIM('Entry Tab'!G44))</f>
        <v/>
      </c>
      <c r="H43" s="36" t="str">
        <f>IF(TRIM('Entry Tab'!A44)="","",IF(B43&lt;&gt;"Subscriber","",IF(AND(B43="Subscriber",OR(TRIM('Entry Tab'!AO44)&lt;&gt;"",TRIM('Entry Tab'!AN44)&lt;&gt;"",TRIM('Entry Tab'!AP44)&lt;&gt;"")),$AP$1,"0")))</f>
        <v/>
      </c>
      <c r="I43" s="71" t="str">
        <f>IF(TRIM('Entry Tab'!A44)="","",IF(AND(TRIM('Entry Tab'!AQ44)="Y",TRIM('Entry Tab'!AR44)="Y"),"N",IF(TRIM('Entry Tab'!AQ44)="","N",TRIM('Entry Tab'!AQ44))))</f>
        <v/>
      </c>
      <c r="J43" s="42" t="str">
        <f>IF(TRIM('Entry Tab'!A44)="","",IF(AND(TRIM('Entry Tab'!W44)&lt;&gt;"",TRIM('Entry Tab'!Y44)=""),0,14))</f>
        <v/>
      </c>
      <c r="K43" s="42" t="str">
        <f>IF(TRIM('Entry Tab'!A44)="","",IF(B43&lt;&gt;"Subscriber","",IF(AND(B43="Subscriber",dental="No"),13,IF(TRIM('Entry Tab'!X44)&lt;&gt;"",IF('Entry Tab'!X44="Spousal Coverage",8,13),IF(Z43="","",Z43)))))</f>
        <v/>
      </c>
      <c r="L43" s="36" t="str">
        <f t="shared" si="0"/>
        <v/>
      </c>
      <c r="M43" s="36" t="str">
        <f>IF(B43&lt;&gt;"Subscriber","",IF(disability="No",0,IF(AND(B43="Subscriber",'Entry Tab'!AE44&lt;&gt;""),1,0)))</f>
        <v/>
      </c>
      <c r="N43" s="37" t="str">
        <f>IF(B43&lt;&gt;"Subscriber","",IF(AND(B43="Subscriber",otherLoc="No"),workZip,'Entry Tab'!P44))</f>
        <v/>
      </c>
      <c r="P43" s="36" t="str">
        <f t="shared" si="7"/>
        <v/>
      </c>
      <c r="Q43" s="36" t="str">
        <f>IF('Entry Tab'!A44="","",IF(TRIM('Entry Tab'!E44)="","Subscriber",IF(OR(TRIM('Entry Tab'!E44)="Wife",TRIM('Entry Tab'!E44)="Husband"),"Spouse","Child")))</f>
        <v/>
      </c>
      <c r="R43" s="44" t="str">
        <f>IF(B43="","",IF('Entry Tab'!W44&lt;&gt;"",0,IF(Q43="Subscriber",1,IF(Q43="Spouse",1,0.01))))</f>
        <v/>
      </c>
      <c r="S43" s="44" t="str">
        <f t="shared" si="1"/>
        <v/>
      </c>
      <c r="T43" s="44" t="str">
        <f t="shared" si="2"/>
        <v/>
      </c>
      <c r="U43" s="113"/>
      <c r="V43" s="36" t="str">
        <f t="shared" si="8"/>
        <v/>
      </c>
      <c r="W43" s="36" t="str">
        <f>IF('Entry Tab'!A44="","",IF(TRIM('Entry Tab'!E44)="","Subscriber",IF(OR(TRIM('Entry Tab'!E44)="Wife",TRIM('Entry Tab'!E44)="Husband"),"Spouse","Child")))</f>
        <v/>
      </c>
      <c r="X43" s="44" t="str">
        <f>IF(B43="","",IF('Entry Tab'!X44&lt;&gt;"",0,IF(W43="Subscriber",1,IF(W43="Spouse",1,0.01))))</f>
        <v/>
      </c>
      <c r="Y43" s="44" t="str">
        <f t="shared" si="3"/>
        <v/>
      </c>
      <c r="Z43" s="44" t="str">
        <f t="shared" si="4"/>
        <v/>
      </c>
      <c r="AA43" s="25"/>
      <c r="AB43" s="36" t="str">
        <f t="shared" si="9"/>
        <v/>
      </c>
      <c r="AC43" s="36" t="str">
        <f>IF('Entry Tab'!A44="","",IF(TRIM('Entry Tab'!E44)="","Subscriber",IF(OR(TRIM('Entry Tab'!E44)="Wife",TRIM('Entry Tab'!E44)="Husband"),"Spouse","Child")))</f>
        <v/>
      </c>
      <c r="AD43" s="44" t="str">
        <f>IF(B43="","",IF('Entry Tab'!AC44="",0,1))</f>
        <v/>
      </c>
      <c r="AE43" s="44" t="str">
        <f t="shared" si="5"/>
        <v/>
      </c>
      <c r="AF43" s="44" t="str">
        <f>IF(AE43="","",IF(AC43&lt;&gt;"Subscriber","",IF('Entry Tab'!AC44="","0",AE43)))</f>
        <v/>
      </c>
      <c r="AG43" s="25"/>
      <c r="AH43" s="63">
        <v>2</v>
      </c>
      <c r="AI43" s="51" t="s">
        <v>57</v>
      </c>
    </row>
    <row r="44" spans="1:35" ht="13.5" thickBot="1" x14ac:dyDescent="0.25">
      <c r="A44" s="36" t="str">
        <f t="shared" si="6"/>
        <v/>
      </c>
      <c r="B44" s="36" t="str">
        <f>IF('Entry Tab'!A45="","",IF(TRIM('Entry Tab'!E45)="","Subscriber",IF(OR(TRIM('Entry Tab'!E45)="Wife",TRIM('Entry Tab'!E45)="Husband"),"Spouse","Child")))</f>
        <v/>
      </c>
      <c r="C44" s="68" t="str">
        <f>IF(TRIM('Entry Tab'!A45)="","",TRIM('Entry Tab'!A45))</f>
        <v/>
      </c>
      <c r="D44" s="68" t="str">
        <f>IF(TRIM('Entry Tab'!A45)="","",TRIM('Entry Tab'!B45))</f>
        <v/>
      </c>
      <c r="E44" s="69" t="str">
        <f>IF(B44="Subscriber",'Entry Tab'!L45,"")</f>
        <v/>
      </c>
      <c r="F44" s="70" t="str">
        <f>IF('Entry Tab'!F45="","",'Entry Tab'!F45)</f>
        <v/>
      </c>
      <c r="G44" s="68" t="str">
        <f>IF(TRIM('Entry Tab'!G45)="","",TRIM('Entry Tab'!G45))</f>
        <v/>
      </c>
      <c r="H44" s="36" t="str">
        <f>IF(TRIM('Entry Tab'!A45)="","",IF(B44&lt;&gt;"Subscriber","",IF(AND(B44="Subscriber",OR(TRIM('Entry Tab'!AO45)&lt;&gt;"",TRIM('Entry Tab'!AN45)&lt;&gt;"",TRIM('Entry Tab'!AP45)&lt;&gt;"")),$AP$1,"0")))</f>
        <v/>
      </c>
      <c r="I44" s="71" t="str">
        <f>IF(TRIM('Entry Tab'!A45)="","",IF(AND(TRIM('Entry Tab'!AQ45)="Y",TRIM('Entry Tab'!AR45)="Y"),"N",IF(TRIM('Entry Tab'!AQ45)="","N",TRIM('Entry Tab'!AQ45))))</f>
        <v/>
      </c>
      <c r="J44" s="42" t="str">
        <f>IF(TRIM('Entry Tab'!A45)="","",IF(AND(TRIM('Entry Tab'!W45)&lt;&gt;"",TRIM('Entry Tab'!Y45)=""),0,14))</f>
        <v/>
      </c>
      <c r="K44" s="42" t="str">
        <f>IF(TRIM('Entry Tab'!A45)="","",IF(B44&lt;&gt;"Subscriber","",IF(AND(B44="Subscriber",dental="No"),13,IF(TRIM('Entry Tab'!X45)&lt;&gt;"",IF('Entry Tab'!X45="Spousal Coverage",8,13),IF(Z44="","",Z44)))))</f>
        <v/>
      </c>
      <c r="L44" s="36" t="str">
        <f t="shared" si="0"/>
        <v/>
      </c>
      <c r="M44" s="36" t="str">
        <f>IF(B44&lt;&gt;"Subscriber","",IF(disability="No",0,IF(AND(B44="Subscriber",'Entry Tab'!AE45&lt;&gt;""),1,0)))</f>
        <v/>
      </c>
      <c r="N44" s="37" t="str">
        <f>IF(B44&lt;&gt;"Subscriber","",IF(AND(B44="Subscriber",otherLoc="No"),workZip,'Entry Tab'!P45))</f>
        <v/>
      </c>
      <c r="P44" s="36" t="str">
        <f t="shared" si="7"/>
        <v/>
      </c>
      <c r="Q44" s="36" t="str">
        <f>IF('Entry Tab'!A45="","",IF(TRIM('Entry Tab'!E45)="","Subscriber",IF(OR(TRIM('Entry Tab'!E45)="Wife",TRIM('Entry Tab'!E45)="Husband"),"Spouse","Child")))</f>
        <v/>
      </c>
      <c r="R44" s="44" t="str">
        <f>IF(B44="","",IF('Entry Tab'!W45&lt;&gt;"",0,IF(Q44="Subscriber",1,IF(Q44="Spouse",1,0.01))))</f>
        <v/>
      </c>
      <c r="S44" s="44" t="str">
        <f t="shared" si="1"/>
        <v/>
      </c>
      <c r="T44" s="44" t="str">
        <f t="shared" si="2"/>
        <v/>
      </c>
      <c r="U44" s="113"/>
      <c r="V44" s="36" t="str">
        <f t="shared" si="8"/>
        <v/>
      </c>
      <c r="W44" s="36" t="str">
        <f>IF('Entry Tab'!A45="","",IF(TRIM('Entry Tab'!E45)="","Subscriber",IF(OR(TRIM('Entry Tab'!E45)="Wife",TRIM('Entry Tab'!E45)="Husband"),"Spouse","Child")))</f>
        <v/>
      </c>
      <c r="X44" s="44" t="str">
        <f>IF(B44="","",IF('Entry Tab'!X45&lt;&gt;"",0,IF(W44="Subscriber",1,IF(W44="Spouse",1,0.01))))</f>
        <v/>
      </c>
      <c r="Y44" s="44" t="str">
        <f t="shared" si="3"/>
        <v/>
      </c>
      <c r="Z44" s="44" t="str">
        <f t="shared" si="4"/>
        <v/>
      </c>
      <c r="AA44" s="25"/>
      <c r="AB44" s="36" t="str">
        <f t="shared" si="9"/>
        <v/>
      </c>
      <c r="AC44" s="36" t="str">
        <f>IF('Entry Tab'!A45="","",IF(TRIM('Entry Tab'!E45)="","Subscriber",IF(OR(TRIM('Entry Tab'!E45)="Wife",TRIM('Entry Tab'!E45)="Husband"),"Spouse","Child")))</f>
        <v/>
      </c>
      <c r="AD44" s="44" t="str">
        <f>IF(B44="","",IF('Entry Tab'!AC45="",0,1))</f>
        <v/>
      </c>
      <c r="AE44" s="44" t="str">
        <f t="shared" si="5"/>
        <v/>
      </c>
      <c r="AF44" s="44" t="str">
        <f>IF(AE44="","",IF(AC44&lt;&gt;"Subscriber","",IF('Entry Tab'!AC45="","0",AE44)))</f>
        <v/>
      </c>
      <c r="AG44" s="25"/>
      <c r="AH44" s="64">
        <v>3</v>
      </c>
      <c r="AI44" s="52" t="s">
        <v>58</v>
      </c>
    </row>
    <row r="45" spans="1:35" x14ac:dyDescent="0.2">
      <c r="A45" s="36" t="str">
        <f t="shared" si="6"/>
        <v/>
      </c>
      <c r="B45" s="36" t="str">
        <f>IF('Entry Tab'!A46="","",IF(TRIM('Entry Tab'!E46)="","Subscriber",IF(OR(TRIM('Entry Tab'!E46)="Wife",TRIM('Entry Tab'!E46)="Husband"),"Spouse","Child")))</f>
        <v/>
      </c>
      <c r="C45" s="68" t="str">
        <f>IF(TRIM('Entry Tab'!A46)="","",TRIM('Entry Tab'!A46))</f>
        <v/>
      </c>
      <c r="D45" s="68" t="str">
        <f>IF(TRIM('Entry Tab'!A46)="","",TRIM('Entry Tab'!B46))</f>
        <v/>
      </c>
      <c r="E45" s="69" t="str">
        <f>IF(B45="Subscriber",'Entry Tab'!L46,"")</f>
        <v/>
      </c>
      <c r="F45" s="70" t="str">
        <f>IF('Entry Tab'!F46="","",'Entry Tab'!F46)</f>
        <v/>
      </c>
      <c r="G45" s="68" t="str">
        <f>IF(TRIM('Entry Tab'!G46)="","",TRIM('Entry Tab'!G46))</f>
        <v/>
      </c>
      <c r="H45" s="36" t="str">
        <f>IF(TRIM('Entry Tab'!A46)="","",IF(B45&lt;&gt;"Subscriber","",IF(AND(B45="Subscriber",OR(TRIM('Entry Tab'!AO46)&lt;&gt;"",TRIM('Entry Tab'!AN46)&lt;&gt;"",TRIM('Entry Tab'!AP46)&lt;&gt;"")),$AP$1,"0")))</f>
        <v/>
      </c>
      <c r="I45" s="71" t="str">
        <f>IF(TRIM('Entry Tab'!A46)="","",IF(AND(TRIM('Entry Tab'!AQ46)="Y",TRIM('Entry Tab'!AR46)="Y"),"N",IF(TRIM('Entry Tab'!AQ46)="","N",TRIM('Entry Tab'!AQ46))))</f>
        <v/>
      </c>
      <c r="J45" s="42" t="str">
        <f>IF(TRIM('Entry Tab'!A46)="","",IF(AND(TRIM('Entry Tab'!W46)&lt;&gt;"",TRIM('Entry Tab'!Y46)=""),0,14))</f>
        <v/>
      </c>
      <c r="K45" s="42" t="str">
        <f>IF(TRIM('Entry Tab'!A46)="","",IF(B45&lt;&gt;"Subscriber","",IF(AND(B45="Subscriber",dental="No"),13,IF(TRIM('Entry Tab'!X46)&lt;&gt;"",IF('Entry Tab'!X46="Spousal Coverage",8,13),IF(Z45="","",Z45)))))</f>
        <v/>
      </c>
      <c r="L45" s="36" t="str">
        <f t="shared" si="0"/>
        <v/>
      </c>
      <c r="M45" s="36" t="str">
        <f>IF(B45&lt;&gt;"Subscriber","",IF(disability="No",0,IF(AND(B45="Subscriber",'Entry Tab'!AE46&lt;&gt;""),1,0)))</f>
        <v/>
      </c>
      <c r="N45" s="37" t="str">
        <f>IF(B45&lt;&gt;"Subscriber","",IF(AND(B45="Subscriber",otherLoc="No"),workZip,'Entry Tab'!P46))</f>
        <v/>
      </c>
      <c r="P45" s="36" t="str">
        <f t="shared" si="7"/>
        <v/>
      </c>
      <c r="Q45" s="36" t="str">
        <f>IF('Entry Tab'!A46="","",IF(TRIM('Entry Tab'!E46)="","Subscriber",IF(OR(TRIM('Entry Tab'!E46)="Wife",TRIM('Entry Tab'!E46)="Husband"),"Spouse","Child")))</f>
        <v/>
      </c>
      <c r="R45" s="44" t="str">
        <f>IF(B45="","",IF('Entry Tab'!W46&lt;&gt;"",0,IF(Q45="Subscriber",1,IF(Q45="Spouse",1,0.01))))</f>
        <v/>
      </c>
      <c r="S45" s="44" t="str">
        <f t="shared" si="1"/>
        <v/>
      </c>
      <c r="T45" s="44" t="str">
        <f t="shared" si="2"/>
        <v/>
      </c>
      <c r="U45" s="113"/>
      <c r="V45" s="36" t="str">
        <f t="shared" si="8"/>
        <v/>
      </c>
      <c r="W45" s="36" t="str">
        <f>IF('Entry Tab'!A46="","",IF(TRIM('Entry Tab'!E46)="","Subscriber",IF(OR(TRIM('Entry Tab'!E46)="Wife",TRIM('Entry Tab'!E46)="Husband"),"Spouse","Child")))</f>
        <v/>
      </c>
      <c r="X45" s="44" t="str">
        <f>IF(B45="","",IF('Entry Tab'!X46&lt;&gt;"",0,IF(W45="Subscriber",1,IF(W45="Spouse",1,0.01))))</f>
        <v/>
      </c>
      <c r="Y45" s="44" t="str">
        <f t="shared" si="3"/>
        <v/>
      </c>
      <c r="Z45" s="44" t="str">
        <f t="shared" si="4"/>
        <v/>
      </c>
      <c r="AA45" s="25"/>
      <c r="AB45" s="36" t="str">
        <f t="shared" si="9"/>
        <v/>
      </c>
      <c r="AC45" s="36" t="str">
        <f>IF('Entry Tab'!A46="","",IF(TRIM('Entry Tab'!E46)="","Subscriber",IF(OR(TRIM('Entry Tab'!E46)="Wife",TRIM('Entry Tab'!E46)="Husband"),"Spouse","Child")))</f>
        <v/>
      </c>
      <c r="AD45" s="44" t="str">
        <f>IF(B45="","",IF('Entry Tab'!AC46="",0,1))</f>
        <v/>
      </c>
      <c r="AE45" s="44" t="str">
        <f t="shared" si="5"/>
        <v/>
      </c>
      <c r="AF45" s="44" t="str">
        <f>IF(AE45="","",IF(AC45&lt;&gt;"Subscriber","",IF('Entry Tab'!AC46="","0",AE45)))</f>
        <v/>
      </c>
      <c r="AG45" s="25"/>
    </row>
    <row r="46" spans="1:35" x14ac:dyDescent="0.2">
      <c r="A46" s="36" t="str">
        <f t="shared" si="6"/>
        <v/>
      </c>
      <c r="B46" s="36" t="str">
        <f>IF('Entry Tab'!A47="","",IF(TRIM('Entry Tab'!E47)="","Subscriber",IF(OR(TRIM('Entry Tab'!E47)="Wife",TRIM('Entry Tab'!E47)="Husband"),"Spouse","Child")))</f>
        <v/>
      </c>
      <c r="C46" s="68" t="str">
        <f>IF(TRIM('Entry Tab'!A47)="","",TRIM('Entry Tab'!A47))</f>
        <v/>
      </c>
      <c r="D46" s="68" t="str">
        <f>IF(TRIM('Entry Tab'!A47)="","",TRIM('Entry Tab'!B47))</f>
        <v/>
      </c>
      <c r="E46" s="69" t="str">
        <f>IF(B46="Subscriber",'Entry Tab'!L47,"")</f>
        <v/>
      </c>
      <c r="F46" s="70" t="str">
        <f>IF('Entry Tab'!F47="","",'Entry Tab'!F47)</f>
        <v/>
      </c>
      <c r="G46" s="68" t="str">
        <f>IF(TRIM('Entry Tab'!G47)="","",TRIM('Entry Tab'!G47))</f>
        <v/>
      </c>
      <c r="H46" s="36" t="str">
        <f>IF(TRIM('Entry Tab'!A47)="","",IF(B46&lt;&gt;"Subscriber","",IF(AND(B46="Subscriber",OR(TRIM('Entry Tab'!AO47)&lt;&gt;"",TRIM('Entry Tab'!AN47)&lt;&gt;"",TRIM('Entry Tab'!AP47)&lt;&gt;"")),$AP$1,"0")))</f>
        <v/>
      </c>
      <c r="I46" s="71" t="str">
        <f>IF(TRIM('Entry Tab'!A47)="","",IF(AND(TRIM('Entry Tab'!AQ47)="Y",TRIM('Entry Tab'!AR47)="Y"),"N",IF(TRIM('Entry Tab'!AQ47)="","N",TRIM('Entry Tab'!AQ47))))</f>
        <v/>
      </c>
      <c r="J46" s="42" t="str">
        <f>IF(TRIM('Entry Tab'!A47)="","",IF(AND(TRIM('Entry Tab'!W47)&lt;&gt;"",TRIM('Entry Tab'!Y47)=""),0,14))</f>
        <v/>
      </c>
      <c r="K46" s="42" t="str">
        <f>IF(TRIM('Entry Tab'!A47)="","",IF(B46&lt;&gt;"Subscriber","",IF(AND(B46="Subscriber",dental="No"),13,IF(TRIM('Entry Tab'!X47)&lt;&gt;"",IF('Entry Tab'!X47="Spousal Coverage",8,13),IF(Z46="","",Z46)))))</f>
        <v/>
      </c>
      <c r="L46" s="36" t="str">
        <f t="shared" si="0"/>
        <v/>
      </c>
      <c r="M46" s="36" t="str">
        <f>IF(B46&lt;&gt;"Subscriber","",IF(disability="No",0,IF(AND(B46="Subscriber",'Entry Tab'!AE47&lt;&gt;""),1,0)))</f>
        <v/>
      </c>
      <c r="N46" s="37" t="str">
        <f>IF(B46&lt;&gt;"Subscriber","",IF(AND(B46="Subscriber",otherLoc="No"),workZip,'Entry Tab'!P47))</f>
        <v/>
      </c>
      <c r="P46" s="36" t="str">
        <f t="shared" si="7"/>
        <v/>
      </c>
      <c r="Q46" s="36" t="str">
        <f>IF('Entry Tab'!A47="","",IF(TRIM('Entry Tab'!E47)="","Subscriber",IF(OR(TRIM('Entry Tab'!E47)="Wife",TRIM('Entry Tab'!E47)="Husband"),"Spouse","Child")))</f>
        <v/>
      </c>
      <c r="R46" s="44" t="str">
        <f>IF(B46="","",IF('Entry Tab'!W47&lt;&gt;"",0,IF(Q46="Subscriber",1,IF(Q46="Spouse",1,0.01))))</f>
        <v/>
      </c>
      <c r="S46" s="44" t="str">
        <f t="shared" si="1"/>
        <v/>
      </c>
      <c r="T46" s="44" t="str">
        <f t="shared" si="2"/>
        <v/>
      </c>
      <c r="U46" s="113"/>
      <c r="V46" s="36" t="str">
        <f t="shared" si="8"/>
        <v/>
      </c>
      <c r="W46" s="36" t="str">
        <f>IF('Entry Tab'!A47="","",IF(TRIM('Entry Tab'!E47)="","Subscriber",IF(OR(TRIM('Entry Tab'!E47)="Wife",TRIM('Entry Tab'!E47)="Husband"),"Spouse","Child")))</f>
        <v/>
      </c>
      <c r="X46" s="44" t="str">
        <f>IF(B46="","",IF('Entry Tab'!X47&lt;&gt;"",0,IF(W46="Subscriber",1,IF(W46="Spouse",1,0.01))))</f>
        <v/>
      </c>
      <c r="Y46" s="44" t="str">
        <f t="shared" si="3"/>
        <v/>
      </c>
      <c r="Z46" s="44" t="str">
        <f t="shared" si="4"/>
        <v/>
      </c>
      <c r="AA46" s="25"/>
      <c r="AB46" s="36" t="str">
        <f t="shared" si="9"/>
        <v/>
      </c>
      <c r="AC46" s="36" t="str">
        <f>IF('Entry Tab'!A47="","",IF(TRIM('Entry Tab'!E47)="","Subscriber",IF(OR(TRIM('Entry Tab'!E47)="Wife",TRIM('Entry Tab'!E47)="Husband"),"Spouse","Child")))</f>
        <v/>
      </c>
      <c r="AD46" s="44" t="str">
        <f>IF(B46="","",IF('Entry Tab'!AC47="",0,1))</f>
        <v/>
      </c>
      <c r="AE46" s="44" t="str">
        <f t="shared" si="5"/>
        <v/>
      </c>
      <c r="AF46" s="44" t="str">
        <f>IF(AE46="","",IF(AC46&lt;&gt;"Subscriber","",IF('Entry Tab'!AC47="","0",AE46)))</f>
        <v/>
      </c>
      <c r="AG46" s="25"/>
    </row>
    <row r="47" spans="1:35" x14ac:dyDescent="0.2">
      <c r="A47" s="36" t="str">
        <f t="shared" si="6"/>
        <v/>
      </c>
      <c r="B47" s="36" t="str">
        <f>IF('Entry Tab'!A48="","",IF(TRIM('Entry Tab'!E48)="","Subscriber",IF(OR(TRIM('Entry Tab'!E48)="Wife",TRIM('Entry Tab'!E48)="Husband"),"Spouse","Child")))</f>
        <v/>
      </c>
      <c r="C47" s="68" t="str">
        <f>IF(TRIM('Entry Tab'!A48)="","",TRIM('Entry Tab'!A48))</f>
        <v/>
      </c>
      <c r="D47" s="68" t="str">
        <f>IF(TRIM('Entry Tab'!A48)="","",TRIM('Entry Tab'!B48))</f>
        <v/>
      </c>
      <c r="E47" s="69" t="str">
        <f>IF(B47="Subscriber",'Entry Tab'!L48,"")</f>
        <v/>
      </c>
      <c r="F47" s="70" t="str">
        <f>IF('Entry Tab'!F48="","",'Entry Tab'!F48)</f>
        <v/>
      </c>
      <c r="G47" s="68" t="str">
        <f>IF(TRIM('Entry Tab'!G48)="","",TRIM('Entry Tab'!G48))</f>
        <v/>
      </c>
      <c r="H47" s="36" t="str">
        <f>IF(TRIM('Entry Tab'!A48)="","",IF(B47&lt;&gt;"Subscriber","",IF(AND(B47="Subscriber",OR(TRIM('Entry Tab'!AO48)&lt;&gt;"",TRIM('Entry Tab'!AN48)&lt;&gt;"",TRIM('Entry Tab'!AP48)&lt;&gt;"")),$AP$1,"0")))</f>
        <v/>
      </c>
      <c r="I47" s="71" t="str">
        <f>IF(TRIM('Entry Tab'!A48)="","",IF(AND(TRIM('Entry Tab'!AQ48)="Y",TRIM('Entry Tab'!AR48)="Y"),"N",IF(TRIM('Entry Tab'!AQ48)="","N",TRIM('Entry Tab'!AQ48))))</f>
        <v/>
      </c>
      <c r="J47" s="42" t="str">
        <f>IF(TRIM('Entry Tab'!A48)="","",IF(AND(TRIM('Entry Tab'!W48)&lt;&gt;"",TRIM('Entry Tab'!Y48)=""),0,14))</f>
        <v/>
      </c>
      <c r="K47" s="42" t="str">
        <f>IF(TRIM('Entry Tab'!A48)="","",IF(B47&lt;&gt;"Subscriber","",IF(AND(B47="Subscriber",dental="No"),13,IF(TRIM('Entry Tab'!X48)&lt;&gt;"",IF('Entry Tab'!X48="Spousal Coverage",8,13),IF(Z47="","",Z47)))))</f>
        <v/>
      </c>
      <c r="L47" s="36" t="str">
        <f t="shared" si="0"/>
        <v/>
      </c>
      <c r="M47" s="36" t="str">
        <f>IF(B47&lt;&gt;"Subscriber","",IF(disability="No",0,IF(AND(B47="Subscriber",'Entry Tab'!AE48&lt;&gt;""),1,0)))</f>
        <v/>
      </c>
      <c r="N47" s="37" t="str">
        <f>IF(B47&lt;&gt;"Subscriber","",IF(AND(B47="Subscriber",otherLoc="No"),workZip,'Entry Tab'!P48))</f>
        <v/>
      </c>
      <c r="P47" s="36" t="str">
        <f t="shared" si="7"/>
        <v/>
      </c>
      <c r="Q47" s="36" t="str">
        <f>IF('Entry Tab'!A48="","",IF(TRIM('Entry Tab'!E48)="","Subscriber",IF(OR(TRIM('Entry Tab'!E48)="Wife",TRIM('Entry Tab'!E48)="Husband"),"Spouse","Child")))</f>
        <v/>
      </c>
      <c r="R47" s="44" t="str">
        <f>IF(B47="","",IF('Entry Tab'!W48&lt;&gt;"",0,IF(Q47="Subscriber",1,IF(Q47="Spouse",1,0.01))))</f>
        <v/>
      </c>
      <c r="S47" s="44" t="str">
        <f t="shared" si="1"/>
        <v/>
      </c>
      <c r="T47" s="44" t="str">
        <f t="shared" si="2"/>
        <v/>
      </c>
      <c r="U47" s="113"/>
      <c r="V47" s="36" t="str">
        <f t="shared" si="8"/>
        <v/>
      </c>
      <c r="W47" s="36" t="str">
        <f>IF('Entry Tab'!A48="","",IF(TRIM('Entry Tab'!E48)="","Subscriber",IF(OR(TRIM('Entry Tab'!E48)="Wife",TRIM('Entry Tab'!E48)="Husband"),"Spouse","Child")))</f>
        <v/>
      </c>
      <c r="X47" s="44" t="str">
        <f>IF(B47="","",IF('Entry Tab'!X48&lt;&gt;"",0,IF(W47="Subscriber",1,IF(W47="Spouse",1,0.01))))</f>
        <v/>
      </c>
      <c r="Y47" s="44" t="str">
        <f t="shared" si="3"/>
        <v/>
      </c>
      <c r="Z47" s="44" t="str">
        <f t="shared" si="4"/>
        <v/>
      </c>
      <c r="AB47" s="36" t="str">
        <f t="shared" si="9"/>
        <v/>
      </c>
      <c r="AC47" s="36" t="str">
        <f>IF('Entry Tab'!A48="","",IF(TRIM('Entry Tab'!E48)="","Subscriber",IF(OR(TRIM('Entry Tab'!E48)="Wife",TRIM('Entry Tab'!E48)="Husband"),"Spouse","Child")))</f>
        <v/>
      </c>
      <c r="AD47" s="44" t="str">
        <f>IF(B47="","",IF('Entry Tab'!AC48="",0,1))</f>
        <v/>
      </c>
      <c r="AE47" s="44" t="str">
        <f t="shared" si="5"/>
        <v/>
      </c>
      <c r="AF47" s="44" t="str">
        <f>IF(AE47="","",IF(AC47&lt;&gt;"Subscriber","",IF('Entry Tab'!AC48="","0",AE47)))</f>
        <v/>
      </c>
    </row>
    <row r="48" spans="1:35" x14ac:dyDescent="0.2">
      <c r="A48" s="36" t="str">
        <f t="shared" si="6"/>
        <v/>
      </c>
      <c r="B48" s="36" t="str">
        <f>IF('Entry Tab'!A49="","",IF(TRIM('Entry Tab'!E49)="","Subscriber",IF(OR(TRIM('Entry Tab'!E49)="Wife",TRIM('Entry Tab'!E49)="Husband"),"Spouse","Child")))</f>
        <v/>
      </c>
      <c r="C48" s="68" t="str">
        <f>IF(TRIM('Entry Tab'!A49)="","",TRIM('Entry Tab'!A49))</f>
        <v/>
      </c>
      <c r="D48" s="68" t="str">
        <f>IF(TRIM('Entry Tab'!A49)="","",TRIM('Entry Tab'!B49))</f>
        <v/>
      </c>
      <c r="E48" s="69" t="str">
        <f>IF(B48="Subscriber",'Entry Tab'!L49,"")</f>
        <v/>
      </c>
      <c r="F48" s="70" t="str">
        <f>IF('Entry Tab'!F49="","",'Entry Tab'!F49)</f>
        <v/>
      </c>
      <c r="G48" s="68" t="str">
        <f>IF(TRIM('Entry Tab'!G49)="","",TRIM('Entry Tab'!G49))</f>
        <v/>
      </c>
      <c r="H48" s="36" t="str">
        <f>IF(TRIM('Entry Tab'!A49)="","",IF(B48&lt;&gt;"Subscriber","",IF(AND(B48="Subscriber",OR(TRIM('Entry Tab'!AO49)&lt;&gt;"",TRIM('Entry Tab'!AN49)&lt;&gt;"",TRIM('Entry Tab'!AP49)&lt;&gt;"")),$AP$1,"0")))</f>
        <v/>
      </c>
      <c r="I48" s="71" t="str">
        <f>IF(TRIM('Entry Tab'!A49)="","",IF(AND(TRIM('Entry Tab'!AQ49)="Y",TRIM('Entry Tab'!AR49)="Y"),"N",IF(TRIM('Entry Tab'!AQ49)="","N",TRIM('Entry Tab'!AQ49))))</f>
        <v/>
      </c>
      <c r="J48" s="42" t="str">
        <f>IF(TRIM('Entry Tab'!A49)="","",IF(AND(TRIM('Entry Tab'!W49)&lt;&gt;"",TRIM('Entry Tab'!Y49)=""),0,14))</f>
        <v/>
      </c>
      <c r="K48" s="42" t="str">
        <f>IF(TRIM('Entry Tab'!A49)="","",IF(B48&lt;&gt;"Subscriber","",IF(AND(B48="Subscriber",dental="No"),13,IF(TRIM('Entry Tab'!X49)&lt;&gt;"",IF('Entry Tab'!X49="Spousal Coverage",8,13),IF(Z48="","",Z48)))))</f>
        <v/>
      </c>
      <c r="L48" s="36" t="str">
        <f t="shared" si="0"/>
        <v/>
      </c>
      <c r="M48" s="36" t="str">
        <f>IF(B48&lt;&gt;"Subscriber","",IF(disability="No",0,IF(AND(B48="Subscriber",'Entry Tab'!AE49&lt;&gt;""),1,0)))</f>
        <v/>
      </c>
      <c r="N48" s="37" t="str">
        <f>IF(B48&lt;&gt;"Subscriber","",IF(AND(B48="Subscriber",otherLoc="No"),workZip,'Entry Tab'!P49))</f>
        <v/>
      </c>
      <c r="P48" s="36" t="str">
        <f t="shared" si="7"/>
        <v/>
      </c>
      <c r="Q48" s="36" t="str">
        <f>IF('Entry Tab'!A49="","",IF(TRIM('Entry Tab'!E49)="","Subscriber",IF(OR(TRIM('Entry Tab'!E49)="Wife",TRIM('Entry Tab'!E49)="Husband"),"Spouse","Child")))</f>
        <v/>
      </c>
      <c r="R48" s="44" t="str">
        <f>IF(B48="","",IF('Entry Tab'!W49&lt;&gt;"",0,IF(Q48="Subscriber",1,IF(Q48="Spouse",1,0.01))))</f>
        <v/>
      </c>
      <c r="S48" s="44" t="str">
        <f t="shared" si="1"/>
        <v/>
      </c>
      <c r="T48" s="44" t="str">
        <f t="shared" si="2"/>
        <v/>
      </c>
      <c r="U48" s="113"/>
      <c r="V48" s="36" t="str">
        <f t="shared" si="8"/>
        <v/>
      </c>
      <c r="W48" s="36" t="str">
        <f>IF('Entry Tab'!A49="","",IF(TRIM('Entry Tab'!E49)="","Subscriber",IF(OR(TRIM('Entry Tab'!E49)="Wife",TRIM('Entry Tab'!E49)="Husband"),"Spouse","Child")))</f>
        <v/>
      </c>
      <c r="X48" s="44" t="str">
        <f>IF(B48="","",IF('Entry Tab'!X49&lt;&gt;"",0,IF(W48="Subscriber",1,IF(W48="Spouse",1,0.01))))</f>
        <v/>
      </c>
      <c r="Y48" s="44" t="str">
        <f t="shared" si="3"/>
        <v/>
      </c>
      <c r="Z48" s="44" t="str">
        <f t="shared" si="4"/>
        <v/>
      </c>
      <c r="AB48" s="36" t="str">
        <f t="shared" si="9"/>
        <v/>
      </c>
      <c r="AC48" s="36" t="str">
        <f>IF('Entry Tab'!A49="","",IF(TRIM('Entry Tab'!E49)="","Subscriber",IF(OR(TRIM('Entry Tab'!E49)="Wife",TRIM('Entry Tab'!E49)="Husband"),"Spouse","Child")))</f>
        <v/>
      </c>
      <c r="AD48" s="44" t="str">
        <f>IF(B48="","",IF('Entry Tab'!AC49="",0,1))</f>
        <v/>
      </c>
      <c r="AE48" s="44" t="str">
        <f t="shared" si="5"/>
        <v/>
      </c>
      <c r="AF48" s="44" t="str">
        <f>IF(AE48="","",IF(AC48&lt;&gt;"Subscriber","",IF('Entry Tab'!AC49="","0",AE48)))</f>
        <v/>
      </c>
    </row>
    <row r="49" spans="1:32" x14ac:dyDescent="0.2">
      <c r="A49" s="36" t="str">
        <f t="shared" si="6"/>
        <v/>
      </c>
      <c r="B49" s="36" t="str">
        <f>IF('Entry Tab'!A50="","",IF(TRIM('Entry Tab'!E50)="","Subscriber",IF(OR(TRIM('Entry Tab'!E50)="Wife",TRIM('Entry Tab'!E50)="Husband"),"Spouse","Child")))</f>
        <v/>
      </c>
      <c r="C49" s="68" t="str">
        <f>IF(TRIM('Entry Tab'!A50)="","",TRIM('Entry Tab'!A50))</f>
        <v/>
      </c>
      <c r="D49" s="68" t="str">
        <f>IF(TRIM('Entry Tab'!A50)="","",TRIM('Entry Tab'!B50))</f>
        <v/>
      </c>
      <c r="E49" s="69" t="str">
        <f>IF(B49="Subscriber",'Entry Tab'!L50,"")</f>
        <v/>
      </c>
      <c r="F49" s="70" t="str">
        <f>IF('Entry Tab'!F50="","",'Entry Tab'!F50)</f>
        <v/>
      </c>
      <c r="G49" s="68" t="str">
        <f>IF(TRIM('Entry Tab'!G50)="","",TRIM('Entry Tab'!G50))</f>
        <v/>
      </c>
      <c r="H49" s="36" t="str">
        <f>IF(TRIM('Entry Tab'!A50)="","",IF(B49&lt;&gt;"Subscriber","",IF(AND(B49="Subscriber",OR(TRIM('Entry Tab'!AO50)&lt;&gt;"",TRIM('Entry Tab'!AN50)&lt;&gt;"",TRIM('Entry Tab'!AP50)&lt;&gt;"")),$AP$1,"0")))</f>
        <v/>
      </c>
      <c r="I49" s="71" t="str">
        <f>IF(TRIM('Entry Tab'!A50)="","",IF(AND(TRIM('Entry Tab'!AQ50)="Y",TRIM('Entry Tab'!AR50)="Y"),"N",IF(TRIM('Entry Tab'!AQ50)="","N",TRIM('Entry Tab'!AQ50))))</f>
        <v/>
      </c>
      <c r="J49" s="42" t="str">
        <f>IF(TRIM('Entry Tab'!A50)="","",IF(AND(TRIM('Entry Tab'!W50)&lt;&gt;"",TRIM('Entry Tab'!Y50)=""),0,14))</f>
        <v/>
      </c>
      <c r="K49" s="42" t="str">
        <f>IF(TRIM('Entry Tab'!A50)="","",IF(B49&lt;&gt;"Subscriber","",IF(AND(B49="Subscriber",dental="No"),13,IF(TRIM('Entry Tab'!X50)&lt;&gt;"",IF('Entry Tab'!X50="Spousal Coverage",8,13),IF(Z49="","",Z49)))))</f>
        <v/>
      </c>
      <c r="L49" s="36" t="str">
        <f t="shared" si="0"/>
        <v/>
      </c>
      <c r="M49" s="36" t="str">
        <f>IF(B49&lt;&gt;"Subscriber","",IF(disability="No",0,IF(AND(B49="Subscriber",'Entry Tab'!AE50&lt;&gt;""),1,0)))</f>
        <v/>
      </c>
      <c r="N49" s="37" t="str">
        <f>IF(B49&lt;&gt;"Subscriber","",IF(AND(B49="Subscriber",otherLoc="No"),workZip,'Entry Tab'!P50))</f>
        <v/>
      </c>
      <c r="P49" s="36" t="str">
        <f t="shared" si="7"/>
        <v/>
      </c>
      <c r="Q49" s="36" t="str">
        <f>IF('Entry Tab'!A50="","",IF(TRIM('Entry Tab'!E50)="","Subscriber",IF(OR(TRIM('Entry Tab'!E50)="Wife",TRIM('Entry Tab'!E50)="Husband"),"Spouse","Child")))</f>
        <v/>
      </c>
      <c r="R49" s="44" t="str">
        <f>IF(B49="","",IF('Entry Tab'!W50&lt;&gt;"",0,IF(Q49="Subscriber",1,IF(Q49="Spouse",1,0.01))))</f>
        <v/>
      </c>
      <c r="S49" s="44" t="str">
        <f t="shared" si="1"/>
        <v/>
      </c>
      <c r="T49" s="44" t="str">
        <f t="shared" si="2"/>
        <v/>
      </c>
      <c r="U49" s="113"/>
      <c r="V49" s="36" t="str">
        <f t="shared" si="8"/>
        <v/>
      </c>
      <c r="W49" s="36" t="str">
        <f>IF('Entry Tab'!A50="","",IF(TRIM('Entry Tab'!E50)="","Subscriber",IF(OR(TRIM('Entry Tab'!E50)="Wife",TRIM('Entry Tab'!E50)="Husband"),"Spouse","Child")))</f>
        <v/>
      </c>
      <c r="X49" s="44" t="str">
        <f>IF(B49="","",IF('Entry Tab'!X50&lt;&gt;"",0,IF(W49="Subscriber",1,IF(W49="Spouse",1,0.01))))</f>
        <v/>
      </c>
      <c r="Y49" s="44" t="str">
        <f t="shared" si="3"/>
        <v/>
      </c>
      <c r="Z49" s="44" t="str">
        <f t="shared" si="4"/>
        <v/>
      </c>
      <c r="AB49" s="36" t="str">
        <f t="shared" si="9"/>
        <v/>
      </c>
      <c r="AC49" s="36" t="str">
        <f>IF('Entry Tab'!A50="","",IF(TRIM('Entry Tab'!E50)="","Subscriber",IF(OR(TRIM('Entry Tab'!E50)="Wife",TRIM('Entry Tab'!E50)="Husband"),"Spouse","Child")))</f>
        <v/>
      </c>
      <c r="AD49" s="44" t="str">
        <f>IF(B49="","",IF('Entry Tab'!AC50="",0,1))</f>
        <v/>
      </c>
      <c r="AE49" s="44" t="str">
        <f t="shared" si="5"/>
        <v/>
      </c>
      <c r="AF49" s="44" t="str">
        <f>IF(AE49="","",IF(AC49&lt;&gt;"Subscriber","",IF('Entry Tab'!AC50="","0",AE49)))</f>
        <v/>
      </c>
    </row>
    <row r="50" spans="1:32" x14ac:dyDescent="0.2">
      <c r="A50" s="36" t="str">
        <f t="shared" si="6"/>
        <v/>
      </c>
      <c r="B50" s="36" t="str">
        <f>IF('Entry Tab'!A51="","",IF(TRIM('Entry Tab'!E51)="","Subscriber",IF(OR(TRIM('Entry Tab'!E51)="Wife",TRIM('Entry Tab'!E51)="Husband"),"Spouse","Child")))</f>
        <v/>
      </c>
      <c r="C50" s="68" t="str">
        <f>IF(TRIM('Entry Tab'!A51)="","",TRIM('Entry Tab'!A51))</f>
        <v/>
      </c>
      <c r="D50" s="68" t="str">
        <f>IF(TRIM('Entry Tab'!A51)="","",TRIM('Entry Tab'!B51))</f>
        <v/>
      </c>
      <c r="E50" s="69" t="str">
        <f>IF(B50="Subscriber",'Entry Tab'!L51,"")</f>
        <v/>
      </c>
      <c r="F50" s="70" t="str">
        <f>IF('Entry Tab'!F51="","",'Entry Tab'!F51)</f>
        <v/>
      </c>
      <c r="G50" s="68" t="str">
        <f>IF(TRIM('Entry Tab'!G51)="","",TRIM('Entry Tab'!G51))</f>
        <v/>
      </c>
      <c r="H50" s="36" t="str">
        <f>IF(TRIM('Entry Tab'!A51)="","",IF(B50&lt;&gt;"Subscriber","",IF(AND(B50="Subscriber",OR(TRIM('Entry Tab'!AO51)&lt;&gt;"",TRIM('Entry Tab'!AN51)&lt;&gt;"",TRIM('Entry Tab'!AP51)&lt;&gt;"")),$AP$1,"0")))</f>
        <v/>
      </c>
      <c r="I50" s="71" t="str">
        <f>IF(TRIM('Entry Tab'!A51)="","",IF(AND(TRIM('Entry Tab'!AQ51)="Y",TRIM('Entry Tab'!AR51)="Y"),"N",IF(TRIM('Entry Tab'!AQ51)="","N",TRIM('Entry Tab'!AQ51))))</f>
        <v/>
      </c>
      <c r="J50" s="42" t="str">
        <f>IF(TRIM('Entry Tab'!A51)="","",IF(AND(TRIM('Entry Tab'!W51)&lt;&gt;"",TRIM('Entry Tab'!Y51)=""),0,14))</f>
        <v/>
      </c>
      <c r="K50" s="42" t="str">
        <f>IF(TRIM('Entry Tab'!A51)="","",IF(B50&lt;&gt;"Subscriber","",IF(AND(B50="Subscriber",dental="No"),13,IF(TRIM('Entry Tab'!X51)&lt;&gt;"",IF('Entry Tab'!X51="Spousal Coverage",8,13),IF(Z50="","",Z50)))))</f>
        <v/>
      </c>
      <c r="L50" s="36" t="str">
        <f t="shared" si="0"/>
        <v/>
      </c>
      <c r="M50" s="36" t="str">
        <f>IF(B50&lt;&gt;"Subscriber","",IF(disability="No",0,IF(AND(B50="Subscriber",'Entry Tab'!AE51&lt;&gt;""),1,0)))</f>
        <v/>
      </c>
      <c r="N50" s="37" t="str">
        <f>IF(B50&lt;&gt;"Subscriber","",IF(AND(B50="Subscriber",otherLoc="No"),workZip,'Entry Tab'!P51))</f>
        <v/>
      </c>
      <c r="P50" s="36" t="str">
        <f t="shared" si="7"/>
        <v/>
      </c>
      <c r="Q50" s="36" t="str">
        <f>IF('Entry Tab'!A51="","",IF(TRIM('Entry Tab'!E51)="","Subscriber",IF(OR(TRIM('Entry Tab'!E51)="Wife",TRIM('Entry Tab'!E51)="Husband"),"Spouse","Child")))</f>
        <v/>
      </c>
      <c r="R50" s="44" t="str">
        <f>IF(B50="","",IF('Entry Tab'!W51&lt;&gt;"",0,IF(Q50="Subscriber",1,IF(Q50="Spouse",1,0.01))))</f>
        <v/>
      </c>
      <c r="S50" s="44" t="str">
        <f t="shared" si="1"/>
        <v/>
      </c>
      <c r="T50" s="44" t="str">
        <f t="shared" si="2"/>
        <v/>
      </c>
      <c r="U50" s="113"/>
      <c r="V50" s="36" t="str">
        <f t="shared" si="8"/>
        <v/>
      </c>
      <c r="W50" s="36" t="str">
        <f>IF('Entry Tab'!A51="","",IF(TRIM('Entry Tab'!E51)="","Subscriber",IF(OR(TRIM('Entry Tab'!E51)="Wife",TRIM('Entry Tab'!E51)="Husband"),"Spouse","Child")))</f>
        <v/>
      </c>
      <c r="X50" s="44" t="str">
        <f>IF(B50="","",IF('Entry Tab'!X51&lt;&gt;"",0,IF(W50="Subscriber",1,IF(W50="Spouse",1,0.01))))</f>
        <v/>
      </c>
      <c r="Y50" s="44" t="str">
        <f t="shared" si="3"/>
        <v/>
      </c>
      <c r="Z50" s="44" t="str">
        <f t="shared" si="4"/>
        <v/>
      </c>
      <c r="AB50" s="36" t="str">
        <f t="shared" si="9"/>
        <v/>
      </c>
      <c r="AC50" s="36" t="str">
        <f>IF('Entry Tab'!A51="","",IF(TRIM('Entry Tab'!E51)="","Subscriber",IF(OR(TRIM('Entry Tab'!E51)="Wife",TRIM('Entry Tab'!E51)="Husband"),"Spouse","Child")))</f>
        <v/>
      </c>
      <c r="AD50" s="44" t="str">
        <f>IF(B50="","",IF('Entry Tab'!AC51="",0,1))</f>
        <v/>
      </c>
      <c r="AE50" s="44" t="str">
        <f t="shared" si="5"/>
        <v/>
      </c>
      <c r="AF50" s="44" t="str">
        <f>IF(AE50="","",IF(AC50&lt;&gt;"Subscriber","",IF('Entry Tab'!AC51="","0",AE50)))</f>
        <v/>
      </c>
    </row>
    <row r="51" spans="1:32" x14ac:dyDescent="0.2">
      <c r="A51" s="36" t="str">
        <f t="shared" si="6"/>
        <v/>
      </c>
      <c r="B51" s="36" t="str">
        <f>IF('Entry Tab'!A52="","",IF(TRIM('Entry Tab'!E52)="","Subscriber",IF(OR(TRIM('Entry Tab'!E52)="Wife",TRIM('Entry Tab'!E52)="Husband"),"Spouse","Child")))</f>
        <v/>
      </c>
      <c r="C51" s="68" t="str">
        <f>IF(TRIM('Entry Tab'!A52)="","",TRIM('Entry Tab'!A52))</f>
        <v/>
      </c>
      <c r="D51" s="68" t="str">
        <f>IF(TRIM('Entry Tab'!A52)="","",TRIM('Entry Tab'!B52))</f>
        <v/>
      </c>
      <c r="E51" s="69" t="str">
        <f>IF(B51="Subscriber",'Entry Tab'!L52,"")</f>
        <v/>
      </c>
      <c r="F51" s="70" t="str">
        <f>IF('Entry Tab'!F52="","",'Entry Tab'!F52)</f>
        <v/>
      </c>
      <c r="G51" s="68" t="str">
        <f>IF(TRIM('Entry Tab'!G52)="","",TRIM('Entry Tab'!G52))</f>
        <v/>
      </c>
      <c r="H51" s="36" t="str">
        <f>IF(TRIM('Entry Tab'!A52)="","",IF(B51&lt;&gt;"Subscriber","",IF(AND(B51="Subscriber",OR(TRIM('Entry Tab'!AO52)&lt;&gt;"",TRIM('Entry Tab'!AN52)&lt;&gt;"",TRIM('Entry Tab'!AP52)&lt;&gt;"")),$AP$1,"0")))</f>
        <v/>
      </c>
      <c r="I51" s="71" t="str">
        <f>IF(TRIM('Entry Tab'!A52)="","",IF(AND(TRIM('Entry Tab'!AQ52)="Y",TRIM('Entry Tab'!AR52)="Y"),"N",IF(TRIM('Entry Tab'!AQ52)="","N",TRIM('Entry Tab'!AQ52))))</f>
        <v/>
      </c>
      <c r="J51" s="42" t="str">
        <f>IF(TRIM('Entry Tab'!A52)="","",IF(AND(TRIM('Entry Tab'!W52)&lt;&gt;"",TRIM('Entry Tab'!Y52)=""),0,14))</f>
        <v/>
      </c>
      <c r="K51" s="42" t="str">
        <f>IF(TRIM('Entry Tab'!A52)="","",IF(B51&lt;&gt;"Subscriber","",IF(AND(B51="Subscriber",dental="No"),13,IF(TRIM('Entry Tab'!X52)&lt;&gt;"",IF('Entry Tab'!X52="Spousal Coverage",8,13),IF(Z51="","",Z51)))))</f>
        <v/>
      </c>
      <c r="L51" s="36" t="str">
        <f t="shared" si="0"/>
        <v/>
      </c>
      <c r="M51" s="36" t="str">
        <f>IF(B51&lt;&gt;"Subscriber","",IF(disability="No",0,IF(AND(B51="Subscriber",'Entry Tab'!AE52&lt;&gt;""),1,0)))</f>
        <v/>
      </c>
      <c r="N51" s="37" t="str">
        <f>IF(B51&lt;&gt;"Subscriber","",IF(AND(B51="Subscriber",otherLoc="No"),workZip,'Entry Tab'!P52))</f>
        <v/>
      </c>
      <c r="P51" s="36" t="str">
        <f t="shared" si="7"/>
        <v/>
      </c>
      <c r="Q51" s="36" t="str">
        <f>IF('Entry Tab'!A52="","",IF(TRIM('Entry Tab'!E52)="","Subscriber",IF(OR(TRIM('Entry Tab'!E52)="Wife",TRIM('Entry Tab'!E52)="Husband"),"Spouse","Child")))</f>
        <v/>
      </c>
      <c r="R51" s="44" t="str">
        <f>IF(B51="","",IF('Entry Tab'!W52&lt;&gt;"",0,IF(Q51="Subscriber",1,IF(Q51="Spouse",1,0.01))))</f>
        <v/>
      </c>
      <c r="S51" s="44" t="str">
        <f t="shared" si="1"/>
        <v/>
      </c>
      <c r="T51" s="44" t="str">
        <f t="shared" si="2"/>
        <v/>
      </c>
      <c r="U51" s="113"/>
      <c r="V51" s="36" t="str">
        <f t="shared" si="8"/>
        <v/>
      </c>
      <c r="W51" s="36" t="str">
        <f>IF('Entry Tab'!A52="","",IF(TRIM('Entry Tab'!E52)="","Subscriber",IF(OR(TRIM('Entry Tab'!E52)="Wife",TRIM('Entry Tab'!E52)="Husband"),"Spouse","Child")))</f>
        <v/>
      </c>
      <c r="X51" s="44" t="str">
        <f>IF(B51="","",IF('Entry Tab'!X52&lt;&gt;"",0,IF(W51="Subscriber",1,IF(W51="Spouse",1,0.01))))</f>
        <v/>
      </c>
      <c r="Y51" s="44" t="str">
        <f t="shared" si="3"/>
        <v/>
      </c>
      <c r="Z51" s="44" t="str">
        <f t="shared" si="4"/>
        <v/>
      </c>
      <c r="AB51" s="36" t="str">
        <f t="shared" si="9"/>
        <v/>
      </c>
      <c r="AC51" s="36" t="str">
        <f>IF('Entry Tab'!A52="","",IF(TRIM('Entry Tab'!E52)="","Subscriber",IF(OR(TRIM('Entry Tab'!E52)="Wife",TRIM('Entry Tab'!E52)="Husband"),"Spouse","Child")))</f>
        <v/>
      </c>
      <c r="AD51" s="44" t="str">
        <f>IF(B51="","",IF('Entry Tab'!AC52="",0,1))</f>
        <v/>
      </c>
      <c r="AE51" s="44" t="str">
        <f t="shared" si="5"/>
        <v/>
      </c>
      <c r="AF51" s="44" t="str">
        <f>IF(AE51="","",IF(AC51&lt;&gt;"Subscriber","",IF('Entry Tab'!AC52="","0",AE51)))</f>
        <v/>
      </c>
    </row>
    <row r="52" spans="1:32" x14ac:dyDescent="0.2">
      <c r="A52" s="36" t="str">
        <f t="shared" si="6"/>
        <v/>
      </c>
      <c r="B52" s="36" t="str">
        <f>IF('Entry Tab'!A53="","",IF(TRIM('Entry Tab'!E53)="","Subscriber",IF(OR(TRIM('Entry Tab'!E53)="Wife",TRIM('Entry Tab'!E53)="Husband"),"Spouse","Child")))</f>
        <v/>
      </c>
      <c r="C52" s="68" t="str">
        <f>IF(TRIM('Entry Tab'!A53)="","",TRIM('Entry Tab'!A53))</f>
        <v/>
      </c>
      <c r="D52" s="68" t="str">
        <f>IF(TRIM('Entry Tab'!A53)="","",TRIM('Entry Tab'!B53))</f>
        <v/>
      </c>
      <c r="E52" s="69" t="str">
        <f>IF(B52="Subscriber",'Entry Tab'!L53,"")</f>
        <v/>
      </c>
      <c r="F52" s="70" t="str">
        <f>IF('Entry Tab'!F53="","",'Entry Tab'!F53)</f>
        <v/>
      </c>
      <c r="G52" s="68" t="str">
        <f>IF(TRIM('Entry Tab'!G53)="","",TRIM('Entry Tab'!G53))</f>
        <v/>
      </c>
      <c r="H52" s="36" t="str">
        <f>IF(TRIM('Entry Tab'!A53)="","",IF(B52&lt;&gt;"Subscriber","",IF(AND(B52="Subscriber",OR(TRIM('Entry Tab'!AO53)&lt;&gt;"",TRIM('Entry Tab'!AN53)&lt;&gt;"",TRIM('Entry Tab'!AP53)&lt;&gt;"")),$AP$1,"0")))</f>
        <v/>
      </c>
      <c r="I52" s="71" t="str">
        <f>IF(TRIM('Entry Tab'!A53)="","",IF(AND(TRIM('Entry Tab'!AQ53)="Y",TRIM('Entry Tab'!AR53)="Y"),"N",IF(TRIM('Entry Tab'!AQ53)="","N",TRIM('Entry Tab'!AQ53))))</f>
        <v/>
      </c>
      <c r="J52" s="42" t="str">
        <f>IF(TRIM('Entry Tab'!A53)="","",IF(AND(TRIM('Entry Tab'!W53)&lt;&gt;"",TRIM('Entry Tab'!Y53)=""),0,14))</f>
        <v/>
      </c>
      <c r="K52" s="42" t="str">
        <f>IF(TRIM('Entry Tab'!A53)="","",IF(B52&lt;&gt;"Subscriber","",IF(AND(B52="Subscriber",dental="No"),13,IF(TRIM('Entry Tab'!X53)&lt;&gt;"",IF('Entry Tab'!X53="Spousal Coverage",8,13),IF(Z52="","",Z52)))))</f>
        <v/>
      </c>
      <c r="L52" s="36" t="str">
        <f t="shared" si="0"/>
        <v/>
      </c>
      <c r="M52" s="36" t="str">
        <f>IF(B52&lt;&gt;"Subscriber","",IF(disability="No",0,IF(AND(B52="Subscriber",'Entry Tab'!AE53&lt;&gt;""),1,0)))</f>
        <v/>
      </c>
      <c r="N52" s="37" t="str">
        <f>IF(B52&lt;&gt;"Subscriber","",IF(AND(B52="Subscriber",otherLoc="No"),workZip,'Entry Tab'!P53))</f>
        <v/>
      </c>
      <c r="P52" s="36" t="str">
        <f t="shared" si="7"/>
        <v/>
      </c>
      <c r="Q52" s="36" t="str">
        <f>IF('Entry Tab'!A53="","",IF(TRIM('Entry Tab'!E53)="","Subscriber",IF(OR(TRIM('Entry Tab'!E53)="Wife",TRIM('Entry Tab'!E53)="Husband"),"Spouse","Child")))</f>
        <v/>
      </c>
      <c r="R52" s="44" t="str">
        <f>IF(B52="","",IF('Entry Tab'!W53&lt;&gt;"",0,IF(Q52="Subscriber",1,IF(Q52="Spouse",1,0.01))))</f>
        <v/>
      </c>
      <c r="S52" s="44" t="str">
        <f t="shared" si="1"/>
        <v/>
      </c>
      <c r="T52" s="44" t="str">
        <f t="shared" si="2"/>
        <v/>
      </c>
      <c r="U52" s="113"/>
      <c r="V52" s="36" t="str">
        <f t="shared" si="8"/>
        <v/>
      </c>
      <c r="W52" s="36" t="str">
        <f>IF('Entry Tab'!A53="","",IF(TRIM('Entry Tab'!E53)="","Subscriber",IF(OR(TRIM('Entry Tab'!E53)="Wife",TRIM('Entry Tab'!E53)="Husband"),"Spouse","Child")))</f>
        <v/>
      </c>
      <c r="X52" s="44" t="str">
        <f>IF(B52="","",IF('Entry Tab'!X53&lt;&gt;"",0,IF(W52="Subscriber",1,IF(W52="Spouse",1,0.01))))</f>
        <v/>
      </c>
      <c r="Y52" s="44" t="str">
        <f t="shared" si="3"/>
        <v/>
      </c>
      <c r="Z52" s="44" t="str">
        <f t="shared" si="4"/>
        <v/>
      </c>
      <c r="AB52" s="36" t="str">
        <f t="shared" si="9"/>
        <v/>
      </c>
      <c r="AC52" s="36" t="str">
        <f>IF('Entry Tab'!A53="","",IF(TRIM('Entry Tab'!E53)="","Subscriber",IF(OR(TRIM('Entry Tab'!E53)="Wife",TRIM('Entry Tab'!E53)="Husband"),"Spouse","Child")))</f>
        <v/>
      </c>
      <c r="AD52" s="44" t="str">
        <f>IF(B52="","",IF('Entry Tab'!AC53="",0,1))</f>
        <v/>
      </c>
      <c r="AE52" s="44" t="str">
        <f t="shared" si="5"/>
        <v/>
      </c>
      <c r="AF52" s="44" t="str">
        <f>IF(AE52="","",IF(AC52&lt;&gt;"Subscriber","",IF('Entry Tab'!AC53="","0",AE52)))</f>
        <v/>
      </c>
    </row>
    <row r="53" spans="1:32" x14ac:dyDescent="0.2">
      <c r="A53" s="36" t="str">
        <f t="shared" si="6"/>
        <v/>
      </c>
      <c r="B53" s="36" t="str">
        <f>IF('Entry Tab'!A54="","",IF(TRIM('Entry Tab'!E54)="","Subscriber",IF(OR(TRIM('Entry Tab'!E54)="Wife",TRIM('Entry Tab'!E54)="Husband"),"Spouse","Child")))</f>
        <v/>
      </c>
      <c r="C53" s="68" t="str">
        <f>IF(TRIM('Entry Tab'!A54)="","",TRIM('Entry Tab'!A54))</f>
        <v/>
      </c>
      <c r="D53" s="68" t="str">
        <f>IF(TRIM('Entry Tab'!A54)="","",TRIM('Entry Tab'!B54))</f>
        <v/>
      </c>
      <c r="E53" s="69" t="str">
        <f>IF(B53="Subscriber",'Entry Tab'!L54,"")</f>
        <v/>
      </c>
      <c r="F53" s="70" t="str">
        <f>IF('Entry Tab'!F54="","",'Entry Tab'!F54)</f>
        <v/>
      </c>
      <c r="G53" s="68" t="str">
        <f>IF(TRIM('Entry Tab'!G54)="","",TRIM('Entry Tab'!G54))</f>
        <v/>
      </c>
      <c r="H53" s="36" t="str">
        <f>IF(TRIM('Entry Tab'!A54)="","",IF(B53&lt;&gt;"Subscriber","",IF(AND(B53="Subscriber",OR(TRIM('Entry Tab'!AO54)&lt;&gt;"",TRIM('Entry Tab'!AN54)&lt;&gt;"",TRIM('Entry Tab'!AP54)&lt;&gt;"")),$AP$1,"0")))</f>
        <v/>
      </c>
      <c r="I53" s="71" t="str">
        <f>IF(TRIM('Entry Tab'!A54)="","",IF(AND(TRIM('Entry Tab'!AQ54)="Y",TRIM('Entry Tab'!AR54)="Y"),"N",IF(TRIM('Entry Tab'!AQ54)="","N",TRIM('Entry Tab'!AQ54))))</f>
        <v/>
      </c>
      <c r="J53" s="42" t="str">
        <f>IF(TRIM('Entry Tab'!A54)="","",IF(AND(TRIM('Entry Tab'!W54)&lt;&gt;"",TRIM('Entry Tab'!Y54)=""),0,14))</f>
        <v/>
      </c>
      <c r="K53" s="42" t="str">
        <f>IF(TRIM('Entry Tab'!A54)="","",IF(B53&lt;&gt;"Subscriber","",IF(AND(B53="Subscriber",dental="No"),13,IF(TRIM('Entry Tab'!X54)&lt;&gt;"",IF('Entry Tab'!X54="Spousal Coverage",8,13),IF(Z53="","",Z53)))))</f>
        <v/>
      </c>
      <c r="L53" s="36" t="str">
        <f t="shared" si="0"/>
        <v/>
      </c>
      <c r="M53" s="36" t="str">
        <f>IF(B53&lt;&gt;"Subscriber","",IF(disability="No",0,IF(AND(B53="Subscriber",'Entry Tab'!AE54&lt;&gt;""),1,0)))</f>
        <v/>
      </c>
      <c r="N53" s="37" t="str">
        <f>IF(B53&lt;&gt;"Subscriber","",IF(AND(B53="Subscriber",otherLoc="No"),workZip,'Entry Tab'!P54))</f>
        <v/>
      </c>
      <c r="P53" s="36" t="str">
        <f t="shared" si="7"/>
        <v/>
      </c>
      <c r="Q53" s="36" t="str">
        <f>IF('Entry Tab'!A54="","",IF(TRIM('Entry Tab'!E54)="","Subscriber",IF(OR(TRIM('Entry Tab'!E54)="Wife",TRIM('Entry Tab'!E54)="Husband"),"Spouse","Child")))</f>
        <v/>
      </c>
      <c r="R53" s="44" t="str">
        <f>IF(B53="","",IF('Entry Tab'!W54&lt;&gt;"",0,IF(Q53="Subscriber",1,IF(Q53="Spouse",1,0.01))))</f>
        <v/>
      </c>
      <c r="S53" s="44" t="str">
        <f t="shared" si="1"/>
        <v/>
      </c>
      <c r="T53" s="44" t="str">
        <f t="shared" si="2"/>
        <v/>
      </c>
      <c r="U53" s="113"/>
      <c r="V53" s="36" t="str">
        <f t="shared" si="8"/>
        <v/>
      </c>
      <c r="W53" s="36" t="str">
        <f>IF('Entry Tab'!A54="","",IF(TRIM('Entry Tab'!E54)="","Subscriber",IF(OR(TRIM('Entry Tab'!E54)="Wife",TRIM('Entry Tab'!E54)="Husband"),"Spouse","Child")))</f>
        <v/>
      </c>
      <c r="X53" s="44" t="str">
        <f>IF(B53="","",IF('Entry Tab'!X54&lt;&gt;"",0,IF(W53="Subscriber",1,IF(W53="Spouse",1,0.01))))</f>
        <v/>
      </c>
      <c r="Y53" s="44" t="str">
        <f t="shared" si="3"/>
        <v/>
      </c>
      <c r="Z53" s="44" t="str">
        <f t="shared" si="4"/>
        <v/>
      </c>
      <c r="AB53" s="36" t="str">
        <f t="shared" si="9"/>
        <v/>
      </c>
      <c r="AC53" s="36" t="str">
        <f>IF('Entry Tab'!A54="","",IF(TRIM('Entry Tab'!E54)="","Subscriber",IF(OR(TRIM('Entry Tab'!E54)="Wife",TRIM('Entry Tab'!E54)="Husband"),"Spouse","Child")))</f>
        <v/>
      </c>
      <c r="AD53" s="44" t="str">
        <f>IF(B53="","",IF('Entry Tab'!AC54="",0,1))</f>
        <v/>
      </c>
      <c r="AE53" s="44" t="str">
        <f t="shared" si="5"/>
        <v/>
      </c>
      <c r="AF53" s="44" t="str">
        <f>IF(AE53="","",IF(AC53&lt;&gt;"Subscriber","",IF('Entry Tab'!AC54="","0",AE53)))</f>
        <v/>
      </c>
    </row>
    <row r="54" spans="1:32" x14ac:dyDescent="0.2">
      <c r="A54" s="36" t="str">
        <f t="shared" si="6"/>
        <v/>
      </c>
      <c r="B54" s="36" t="str">
        <f>IF('Entry Tab'!A55="","",IF(TRIM('Entry Tab'!E55)="","Subscriber",IF(OR(TRIM('Entry Tab'!E55)="Wife",TRIM('Entry Tab'!E55)="Husband"),"Spouse","Child")))</f>
        <v/>
      </c>
      <c r="C54" s="68" t="str">
        <f>IF(TRIM('Entry Tab'!A55)="","",TRIM('Entry Tab'!A55))</f>
        <v/>
      </c>
      <c r="D54" s="68" t="str">
        <f>IF(TRIM('Entry Tab'!A55)="","",TRIM('Entry Tab'!B55))</f>
        <v/>
      </c>
      <c r="E54" s="69" t="str">
        <f>IF(B54="Subscriber",'Entry Tab'!L55,"")</f>
        <v/>
      </c>
      <c r="F54" s="70" t="str">
        <f>IF('Entry Tab'!F55="","",'Entry Tab'!F55)</f>
        <v/>
      </c>
      <c r="G54" s="68" t="str">
        <f>IF(TRIM('Entry Tab'!G55)="","",TRIM('Entry Tab'!G55))</f>
        <v/>
      </c>
      <c r="H54" s="36" t="str">
        <f>IF(TRIM('Entry Tab'!A55)="","",IF(B54&lt;&gt;"Subscriber","",IF(AND(B54="Subscriber",OR(TRIM('Entry Tab'!AO55)&lt;&gt;"",TRIM('Entry Tab'!AN55)&lt;&gt;"",TRIM('Entry Tab'!AP55)&lt;&gt;"")),$AP$1,"0")))</f>
        <v/>
      </c>
      <c r="I54" s="71" t="str">
        <f>IF(TRIM('Entry Tab'!A55)="","",IF(AND(TRIM('Entry Tab'!AQ55)="Y",TRIM('Entry Tab'!AR55)="Y"),"N",IF(TRIM('Entry Tab'!AQ55)="","N",TRIM('Entry Tab'!AQ55))))</f>
        <v/>
      </c>
      <c r="J54" s="42" t="str">
        <f>IF(TRIM('Entry Tab'!A55)="","",IF(AND(TRIM('Entry Tab'!W55)&lt;&gt;"",TRIM('Entry Tab'!Y55)=""),0,14))</f>
        <v/>
      </c>
      <c r="K54" s="42" t="str">
        <f>IF(TRIM('Entry Tab'!A55)="","",IF(B54&lt;&gt;"Subscriber","",IF(AND(B54="Subscriber",dental="No"),13,IF(TRIM('Entry Tab'!X55)&lt;&gt;"",IF('Entry Tab'!X55="Spousal Coverage",8,13),IF(Z54="","",Z54)))))</f>
        <v/>
      </c>
      <c r="L54" s="36" t="str">
        <f t="shared" si="0"/>
        <v/>
      </c>
      <c r="M54" s="36" t="str">
        <f>IF(B54&lt;&gt;"Subscriber","",IF(disability="No",0,IF(AND(B54="Subscriber",'Entry Tab'!AE55&lt;&gt;""),1,0)))</f>
        <v/>
      </c>
      <c r="N54" s="37" t="str">
        <f>IF(B54&lt;&gt;"Subscriber","",IF(AND(B54="Subscriber",otherLoc="No"),workZip,'Entry Tab'!P55))</f>
        <v/>
      </c>
      <c r="P54" s="36" t="str">
        <f t="shared" si="7"/>
        <v/>
      </c>
      <c r="Q54" s="36" t="str">
        <f>IF('Entry Tab'!A55="","",IF(TRIM('Entry Tab'!E55)="","Subscriber",IF(OR(TRIM('Entry Tab'!E55)="Wife",TRIM('Entry Tab'!E55)="Husband"),"Spouse","Child")))</f>
        <v/>
      </c>
      <c r="R54" s="44" t="str">
        <f>IF(B54="","",IF('Entry Tab'!W55&lt;&gt;"",0,IF(Q54="Subscriber",1,IF(Q54="Spouse",1,0.01))))</f>
        <v/>
      </c>
      <c r="S54" s="44" t="str">
        <f t="shared" si="1"/>
        <v/>
      </c>
      <c r="T54" s="44" t="str">
        <f t="shared" si="2"/>
        <v/>
      </c>
      <c r="U54" s="113"/>
      <c r="V54" s="36" t="str">
        <f t="shared" si="8"/>
        <v/>
      </c>
      <c r="W54" s="36" t="str">
        <f>IF('Entry Tab'!A55="","",IF(TRIM('Entry Tab'!E55)="","Subscriber",IF(OR(TRIM('Entry Tab'!E55)="Wife",TRIM('Entry Tab'!E55)="Husband"),"Spouse","Child")))</f>
        <v/>
      </c>
      <c r="X54" s="44" t="str">
        <f>IF(B54="","",IF('Entry Tab'!X55&lt;&gt;"",0,IF(W54="Subscriber",1,IF(W54="Spouse",1,0.01))))</f>
        <v/>
      </c>
      <c r="Y54" s="44" t="str">
        <f t="shared" si="3"/>
        <v/>
      </c>
      <c r="Z54" s="44" t="str">
        <f t="shared" si="4"/>
        <v/>
      </c>
      <c r="AB54" s="36" t="str">
        <f t="shared" si="9"/>
        <v/>
      </c>
      <c r="AC54" s="36" t="str">
        <f>IF('Entry Tab'!A55="","",IF(TRIM('Entry Tab'!E55)="","Subscriber",IF(OR(TRIM('Entry Tab'!E55)="Wife",TRIM('Entry Tab'!E55)="Husband"),"Spouse","Child")))</f>
        <v/>
      </c>
      <c r="AD54" s="44" t="str">
        <f>IF(B54="","",IF('Entry Tab'!AC55="",0,1))</f>
        <v/>
      </c>
      <c r="AE54" s="44" t="str">
        <f t="shared" si="5"/>
        <v/>
      </c>
      <c r="AF54" s="44" t="str">
        <f>IF(AE54="","",IF(AC54&lt;&gt;"Subscriber","",IF('Entry Tab'!AC55="","0",AE54)))</f>
        <v/>
      </c>
    </row>
    <row r="55" spans="1:32" x14ac:dyDescent="0.2">
      <c r="A55" s="36" t="str">
        <f t="shared" si="6"/>
        <v/>
      </c>
      <c r="B55" s="36" t="str">
        <f>IF('Entry Tab'!A56="","",IF(TRIM('Entry Tab'!E56)="","Subscriber",IF(OR(TRIM('Entry Tab'!E56)="Wife",TRIM('Entry Tab'!E56)="Husband"),"Spouse","Child")))</f>
        <v/>
      </c>
      <c r="C55" s="68" t="str">
        <f>IF(TRIM('Entry Tab'!A56)="","",TRIM('Entry Tab'!A56))</f>
        <v/>
      </c>
      <c r="D55" s="68" t="str">
        <f>IF(TRIM('Entry Tab'!A56)="","",TRIM('Entry Tab'!B56))</f>
        <v/>
      </c>
      <c r="E55" s="69" t="str">
        <f>IF(B55="Subscriber",'Entry Tab'!L56,"")</f>
        <v/>
      </c>
      <c r="F55" s="70" t="str">
        <f>IF('Entry Tab'!F56="","",'Entry Tab'!F56)</f>
        <v/>
      </c>
      <c r="G55" s="68" t="str">
        <f>IF(TRIM('Entry Tab'!G56)="","",TRIM('Entry Tab'!G56))</f>
        <v/>
      </c>
      <c r="H55" s="36" t="str">
        <f>IF(TRIM('Entry Tab'!A56)="","",IF(B55&lt;&gt;"Subscriber","",IF(AND(B55="Subscriber",OR(TRIM('Entry Tab'!AO56)&lt;&gt;"",TRIM('Entry Tab'!AN56)&lt;&gt;"",TRIM('Entry Tab'!AP56)&lt;&gt;"")),$AP$1,"0")))</f>
        <v/>
      </c>
      <c r="I55" s="71" t="str">
        <f>IF(TRIM('Entry Tab'!A56)="","",IF(AND(TRIM('Entry Tab'!AQ56)="Y",TRIM('Entry Tab'!AR56)="Y"),"N",IF(TRIM('Entry Tab'!AQ56)="","N",TRIM('Entry Tab'!AQ56))))</f>
        <v/>
      </c>
      <c r="J55" s="42" t="str">
        <f>IF(TRIM('Entry Tab'!A56)="","",IF(AND(TRIM('Entry Tab'!W56)&lt;&gt;"",TRIM('Entry Tab'!Y56)=""),0,14))</f>
        <v/>
      </c>
      <c r="K55" s="42" t="str">
        <f>IF(TRIM('Entry Tab'!A56)="","",IF(B55&lt;&gt;"Subscriber","",IF(AND(B55="Subscriber",dental="No"),13,IF(TRIM('Entry Tab'!X56)&lt;&gt;"",IF('Entry Tab'!X56="Spousal Coverage",8,13),IF(Z55="","",Z55)))))</f>
        <v/>
      </c>
      <c r="L55" s="36" t="str">
        <f t="shared" si="0"/>
        <v/>
      </c>
      <c r="M55" s="36" t="str">
        <f>IF(B55&lt;&gt;"Subscriber","",IF(disability="No",0,IF(AND(B55="Subscriber",'Entry Tab'!AE56&lt;&gt;""),1,0)))</f>
        <v/>
      </c>
      <c r="N55" s="37" t="str">
        <f>IF(B55&lt;&gt;"Subscriber","",IF(AND(B55="Subscriber",otherLoc="No"),workZip,'Entry Tab'!P56))</f>
        <v/>
      </c>
      <c r="P55" s="36" t="str">
        <f t="shared" si="7"/>
        <v/>
      </c>
      <c r="Q55" s="36" t="str">
        <f>IF('Entry Tab'!A56="","",IF(TRIM('Entry Tab'!E56)="","Subscriber",IF(OR(TRIM('Entry Tab'!E56)="Wife",TRIM('Entry Tab'!E56)="Husband"),"Spouse","Child")))</f>
        <v/>
      </c>
      <c r="R55" s="44" t="str">
        <f>IF(B55="","",IF('Entry Tab'!W56&lt;&gt;"",0,IF(Q55="Subscriber",1,IF(Q55="Spouse",1,0.01))))</f>
        <v/>
      </c>
      <c r="S55" s="44" t="str">
        <f t="shared" si="1"/>
        <v/>
      </c>
      <c r="T55" s="44" t="str">
        <f t="shared" si="2"/>
        <v/>
      </c>
      <c r="U55" s="113"/>
      <c r="V55" s="36" t="str">
        <f t="shared" si="8"/>
        <v/>
      </c>
      <c r="W55" s="36" t="str">
        <f>IF('Entry Tab'!A56="","",IF(TRIM('Entry Tab'!E56)="","Subscriber",IF(OR(TRIM('Entry Tab'!E56)="Wife",TRIM('Entry Tab'!E56)="Husband"),"Spouse","Child")))</f>
        <v/>
      </c>
      <c r="X55" s="44" t="str">
        <f>IF(B55="","",IF('Entry Tab'!X56&lt;&gt;"",0,IF(W55="Subscriber",1,IF(W55="Spouse",1,0.01))))</f>
        <v/>
      </c>
      <c r="Y55" s="44" t="str">
        <f t="shared" si="3"/>
        <v/>
      </c>
      <c r="Z55" s="44" t="str">
        <f t="shared" si="4"/>
        <v/>
      </c>
      <c r="AB55" s="36" t="str">
        <f t="shared" si="9"/>
        <v/>
      </c>
      <c r="AC55" s="36" t="str">
        <f>IF('Entry Tab'!A56="","",IF(TRIM('Entry Tab'!E56)="","Subscriber",IF(OR(TRIM('Entry Tab'!E56)="Wife",TRIM('Entry Tab'!E56)="Husband"),"Spouse","Child")))</f>
        <v/>
      </c>
      <c r="AD55" s="44" t="str">
        <f>IF(B55="","",IF('Entry Tab'!AC56="",0,1))</f>
        <v/>
      </c>
      <c r="AE55" s="44" t="str">
        <f t="shared" si="5"/>
        <v/>
      </c>
      <c r="AF55" s="44" t="str">
        <f>IF(AE55="","",IF(AC55&lt;&gt;"Subscriber","",IF('Entry Tab'!AC56="","0",AE55)))</f>
        <v/>
      </c>
    </row>
    <row r="56" spans="1:32" x14ac:dyDescent="0.2">
      <c r="A56" s="36" t="str">
        <f t="shared" si="6"/>
        <v/>
      </c>
      <c r="B56" s="36" t="str">
        <f>IF('Entry Tab'!A57="","",IF(TRIM('Entry Tab'!E57)="","Subscriber",IF(OR(TRIM('Entry Tab'!E57)="Wife",TRIM('Entry Tab'!E57)="Husband"),"Spouse","Child")))</f>
        <v/>
      </c>
      <c r="C56" s="68" t="str">
        <f>IF(TRIM('Entry Tab'!A57)="","",TRIM('Entry Tab'!A57))</f>
        <v/>
      </c>
      <c r="D56" s="68" t="str">
        <f>IF(TRIM('Entry Tab'!A57)="","",TRIM('Entry Tab'!B57))</f>
        <v/>
      </c>
      <c r="E56" s="69" t="str">
        <f>IF(B56="Subscriber",'Entry Tab'!L57,"")</f>
        <v/>
      </c>
      <c r="F56" s="70" t="str">
        <f>IF('Entry Tab'!F57="","",'Entry Tab'!F57)</f>
        <v/>
      </c>
      <c r="G56" s="68" t="str">
        <f>IF(TRIM('Entry Tab'!G57)="","",TRIM('Entry Tab'!G57))</f>
        <v/>
      </c>
      <c r="H56" s="36" t="str">
        <f>IF(TRIM('Entry Tab'!A57)="","",IF(B56&lt;&gt;"Subscriber","",IF(AND(B56="Subscriber",OR(TRIM('Entry Tab'!AO57)&lt;&gt;"",TRIM('Entry Tab'!AN57)&lt;&gt;"",TRIM('Entry Tab'!AP57)&lt;&gt;"")),$AP$1,"0")))</f>
        <v/>
      </c>
      <c r="I56" s="71" t="str">
        <f>IF(TRIM('Entry Tab'!A57)="","",IF(AND(TRIM('Entry Tab'!AQ57)="Y",TRIM('Entry Tab'!AR57)="Y"),"N",IF(TRIM('Entry Tab'!AQ57)="","N",TRIM('Entry Tab'!AQ57))))</f>
        <v/>
      </c>
      <c r="J56" s="42" t="str">
        <f>IF(TRIM('Entry Tab'!A57)="","",IF(AND(TRIM('Entry Tab'!W57)&lt;&gt;"",TRIM('Entry Tab'!Y57)=""),0,14))</f>
        <v/>
      </c>
      <c r="K56" s="42" t="str">
        <f>IF(TRIM('Entry Tab'!A57)="","",IF(B56&lt;&gt;"Subscriber","",IF(AND(B56="Subscriber",dental="No"),13,IF(TRIM('Entry Tab'!X57)&lt;&gt;"",IF('Entry Tab'!X57="Spousal Coverage",8,13),IF(Z56="","",Z56)))))</f>
        <v/>
      </c>
      <c r="L56" s="36" t="str">
        <f t="shared" si="0"/>
        <v/>
      </c>
      <c r="M56" s="36" t="str">
        <f>IF(B56&lt;&gt;"Subscriber","",IF(disability="No",0,IF(AND(B56="Subscriber",'Entry Tab'!AE57&lt;&gt;""),1,0)))</f>
        <v/>
      </c>
      <c r="N56" s="37" t="str">
        <f>IF(B56&lt;&gt;"Subscriber","",IF(AND(B56="Subscriber",otherLoc="No"),workZip,'Entry Tab'!P57))</f>
        <v/>
      </c>
      <c r="P56" s="36" t="str">
        <f t="shared" si="7"/>
        <v/>
      </c>
      <c r="Q56" s="36" t="str">
        <f>IF('Entry Tab'!A57="","",IF(TRIM('Entry Tab'!E57)="","Subscriber",IF(OR(TRIM('Entry Tab'!E57)="Wife",TRIM('Entry Tab'!E57)="Husband"),"Spouse","Child")))</f>
        <v/>
      </c>
      <c r="R56" s="44" t="str">
        <f>IF(B56="","",IF('Entry Tab'!W57&lt;&gt;"",0,IF(Q56="Subscriber",1,IF(Q56="Spouse",1,0.01))))</f>
        <v/>
      </c>
      <c r="S56" s="44" t="str">
        <f t="shared" si="1"/>
        <v/>
      </c>
      <c r="T56" s="44" t="str">
        <f t="shared" si="2"/>
        <v/>
      </c>
      <c r="U56" s="113"/>
      <c r="V56" s="36" t="str">
        <f t="shared" si="8"/>
        <v/>
      </c>
      <c r="W56" s="36" t="str">
        <f>IF('Entry Tab'!A57="","",IF(TRIM('Entry Tab'!E57)="","Subscriber",IF(OR(TRIM('Entry Tab'!E57)="Wife",TRIM('Entry Tab'!E57)="Husband"),"Spouse","Child")))</f>
        <v/>
      </c>
      <c r="X56" s="44" t="str">
        <f>IF(B56="","",IF('Entry Tab'!X57&lt;&gt;"",0,IF(W56="Subscriber",1,IF(W56="Spouse",1,0.01))))</f>
        <v/>
      </c>
      <c r="Y56" s="44" t="str">
        <f t="shared" si="3"/>
        <v/>
      </c>
      <c r="Z56" s="44" t="str">
        <f t="shared" si="4"/>
        <v/>
      </c>
      <c r="AB56" s="36" t="str">
        <f t="shared" si="9"/>
        <v/>
      </c>
      <c r="AC56" s="36" t="str">
        <f>IF('Entry Tab'!A57="","",IF(TRIM('Entry Tab'!E57)="","Subscriber",IF(OR(TRIM('Entry Tab'!E57)="Wife",TRIM('Entry Tab'!E57)="Husband"),"Spouse","Child")))</f>
        <v/>
      </c>
      <c r="AD56" s="44" t="str">
        <f>IF(B56="","",IF('Entry Tab'!AC57="",0,1))</f>
        <v/>
      </c>
      <c r="AE56" s="44" t="str">
        <f t="shared" si="5"/>
        <v/>
      </c>
      <c r="AF56" s="44" t="str">
        <f>IF(AE56="","",IF(AC56&lt;&gt;"Subscriber","",IF('Entry Tab'!AC57="","0",AE56)))</f>
        <v/>
      </c>
    </row>
    <row r="57" spans="1:32" x14ac:dyDescent="0.2">
      <c r="A57" s="36" t="str">
        <f t="shared" si="6"/>
        <v/>
      </c>
      <c r="B57" s="36" t="str">
        <f>IF('Entry Tab'!A58="","",IF(TRIM('Entry Tab'!E58)="","Subscriber",IF(OR(TRIM('Entry Tab'!E58)="Wife",TRIM('Entry Tab'!E58)="Husband"),"Spouse","Child")))</f>
        <v/>
      </c>
      <c r="C57" s="68" t="str">
        <f>IF(TRIM('Entry Tab'!A58)="","",TRIM('Entry Tab'!A58))</f>
        <v/>
      </c>
      <c r="D57" s="68" t="str">
        <f>IF(TRIM('Entry Tab'!A58)="","",TRIM('Entry Tab'!B58))</f>
        <v/>
      </c>
      <c r="E57" s="69" t="str">
        <f>IF(B57="Subscriber",'Entry Tab'!L58,"")</f>
        <v/>
      </c>
      <c r="F57" s="70" t="str">
        <f>IF('Entry Tab'!F58="","",'Entry Tab'!F58)</f>
        <v/>
      </c>
      <c r="G57" s="68" t="str">
        <f>IF(TRIM('Entry Tab'!G58)="","",TRIM('Entry Tab'!G58))</f>
        <v/>
      </c>
      <c r="H57" s="36" t="str">
        <f>IF(TRIM('Entry Tab'!A58)="","",IF(B57&lt;&gt;"Subscriber","",IF(AND(B57="Subscriber",OR(TRIM('Entry Tab'!AO58)&lt;&gt;"",TRIM('Entry Tab'!AN58)&lt;&gt;"",TRIM('Entry Tab'!AP58)&lt;&gt;"")),$AP$1,"0")))</f>
        <v/>
      </c>
      <c r="I57" s="71" t="str">
        <f>IF(TRIM('Entry Tab'!A58)="","",IF(AND(TRIM('Entry Tab'!AQ58)="Y",TRIM('Entry Tab'!AR58)="Y"),"N",IF(TRIM('Entry Tab'!AQ58)="","N",TRIM('Entry Tab'!AQ58))))</f>
        <v/>
      </c>
      <c r="J57" s="42" t="str">
        <f>IF(TRIM('Entry Tab'!A58)="","",IF(AND(TRIM('Entry Tab'!W58)&lt;&gt;"",TRIM('Entry Tab'!Y58)=""),0,14))</f>
        <v/>
      </c>
      <c r="K57" s="42" t="str">
        <f>IF(TRIM('Entry Tab'!A58)="","",IF(B57&lt;&gt;"Subscriber","",IF(AND(B57="Subscriber",dental="No"),13,IF(TRIM('Entry Tab'!X58)&lt;&gt;"",IF('Entry Tab'!X58="Spousal Coverage",8,13),IF(Z57="","",Z57)))))</f>
        <v/>
      </c>
      <c r="L57" s="36" t="str">
        <f t="shared" si="0"/>
        <v/>
      </c>
      <c r="M57" s="36" t="str">
        <f>IF(B57&lt;&gt;"Subscriber","",IF(disability="No",0,IF(AND(B57="Subscriber",'Entry Tab'!AE58&lt;&gt;""),1,0)))</f>
        <v/>
      </c>
      <c r="N57" s="37" t="str">
        <f>IF(B57&lt;&gt;"Subscriber","",IF(AND(B57="Subscriber",otherLoc="No"),workZip,'Entry Tab'!P58))</f>
        <v/>
      </c>
      <c r="P57" s="36" t="str">
        <f t="shared" si="7"/>
        <v/>
      </c>
      <c r="Q57" s="36" t="str">
        <f>IF('Entry Tab'!A58="","",IF(TRIM('Entry Tab'!E58)="","Subscriber",IF(OR(TRIM('Entry Tab'!E58)="Wife",TRIM('Entry Tab'!E58)="Husband"),"Spouse","Child")))</f>
        <v/>
      </c>
      <c r="R57" s="44" t="str">
        <f>IF(B57="","",IF('Entry Tab'!W58&lt;&gt;"",0,IF(Q57="Subscriber",1,IF(Q57="Spouse",1,0.01))))</f>
        <v/>
      </c>
      <c r="S57" s="44" t="str">
        <f t="shared" si="1"/>
        <v/>
      </c>
      <c r="T57" s="44" t="str">
        <f t="shared" si="2"/>
        <v/>
      </c>
      <c r="U57" s="113"/>
      <c r="V57" s="36" t="str">
        <f t="shared" si="8"/>
        <v/>
      </c>
      <c r="W57" s="36" t="str">
        <f>IF('Entry Tab'!A58="","",IF(TRIM('Entry Tab'!E58)="","Subscriber",IF(OR(TRIM('Entry Tab'!E58)="Wife",TRIM('Entry Tab'!E58)="Husband"),"Spouse","Child")))</f>
        <v/>
      </c>
      <c r="X57" s="44" t="str">
        <f>IF(B57="","",IF('Entry Tab'!X58&lt;&gt;"",0,IF(W57="Subscriber",1,IF(W57="Spouse",1,0.01))))</f>
        <v/>
      </c>
      <c r="Y57" s="44" t="str">
        <f t="shared" si="3"/>
        <v/>
      </c>
      <c r="Z57" s="44" t="str">
        <f t="shared" si="4"/>
        <v/>
      </c>
      <c r="AB57" s="36" t="str">
        <f t="shared" si="9"/>
        <v/>
      </c>
      <c r="AC57" s="36" t="str">
        <f>IF('Entry Tab'!A58="","",IF(TRIM('Entry Tab'!E58)="","Subscriber",IF(OR(TRIM('Entry Tab'!E58)="Wife",TRIM('Entry Tab'!E58)="Husband"),"Spouse","Child")))</f>
        <v/>
      </c>
      <c r="AD57" s="44" t="str">
        <f>IF(B57="","",IF('Entry Tab'!AC58="",0,1))</f>
        <v/>
      </c>
      <c r="AE57" s="44" t="str">
        <f t="shared" si="5"/>
        <v/>
      </c>
      <c r="AF57" s="44" t="str">
        <f>IF(AE57="","",IF(AC57&lt;&gt;"Subscriber","",IF('Entry Tab'!AC58="","0",AE57)))</f>
        <v/>
      </c>
    </row>
    <row r="58" spans="1:32" x14ac:dyDescent="0.2">
      <c r="A58" s="36" t="str">
        <f t="shared" si="6"/>
        <v/>
      </c>
      <c r="B58" s="36" t="str">
        <f>IF('Entry Tab'!A59="","",IF(TRIM('Entry Tab'!E59)="","Subscriber",IF(OR(TRIM('Entry Tab'!E59)="Wife",TRIM('Entry Tab'!E59)="Husband"),"Spouse","Child")))</f>
        <v/>
      </c>
      <c r="C58" s="68" t="str">
        <f>IF(TRIM('Entry Tab'!A59)="","",TRIM('Entry Tab'!A59))</f>
        <v/>
      </c>
      <c r="D58" s="68" t="str">
        <f>IF(TRIM('Entry Tab'!A59)="","",TRIM('Entry Tab'!B59))</f>
        <v/>
      </c>
      <c r="E58" s="69" t="str">
        <f>IF(B58="Subscriber",'Entry Tab'!L59,"")</f>
        <v/>
      </c>
      <c r="F58" s="70" t="str">
        <f>IF('Entry Tab'!F59="","",'Entry Tab'!F59)</f>
        <v/>
      </c>
      <c r="G58" s="68" t="str">
        <f>IF(TRIM('Entry Tab'!G59)="","",TRIM('Entry Tab'!G59))</f>
        <v/>
      </c>
      <c r="H58" s="36" t="str">
        <f>IF(TRIM('Entry Tab'!A59)="","",IF(B58&lt;&gt;"Subscriber","",IF(AND(B58="Subscriber",OR(TRIM('Entry Tab'!AO59)&lt;&gt;"",TRIM('Entry Tab'!AN59)&lt;&gt;"",TRIM('Entry Tab'!AP59)&lt;&gt;"")),$AP$1,"0")))</f>
        <v/>
      </c>
      <c r="I58" s="71" t="str">
        <f>IF(TRIM('Entry Tab'!A59)="","",IF(AND(TRIM('Entry Tab'!AQ59)="Y",TRIM('Entry Tab'!AR59)="Y"),"N",IF(TRIM('Entry Tab'!AQ59)="","N",TRIM('Entry Tab'!AQ59))))</f>
        <v/>
      </c>
      <c r="J58" s="42" t="str">
        <f>IF(TRIM('Entry Tab'!A59)="","",IF(AND(TRIM('Entry Tab'!W59)&lt;&gt;"",TRIM('Entry Tab'!Y59)=""),0,14))</f>
        <v/>
      </c>
      <c r="K58" s="42" t="str">
        <f>IF(TRIM('Entry Tab'!A59)="","",IF(B58&lt;&gt;"Subscriber","",IF(AND(B58="Subscriber",dental="No"),13,IF(TRIM('Entry Tab'!X59)&lt;&gt;"",IF('Entry Tab'!X59="Spousal Coverage",8,13),IF(Z58="","",Z58)))))</f>
        <v/>
      </c>
      <c r="L58" s="36" t="str">
        <f t="shared" si="0"/>
        <v/>
      </c>
      <c r="M58" s="36" t="str">
        <f>IF(B58&lt;&gt;"Subscriber","",IF(disability="No",0,IF(AND(B58="Subscriber",'Entry Tab'!AE59&lt;&gt;""),1,0)))</f>
        <v/>
      </c>
      <c r="N58" s="37" t="str">
        <f>IF(B58&lt;&gt;"Subscriber","",IF(AND(B58="Subscriber",otherLoc="No"),workZip,'Entry Tab'!P59))</f>
        <v/>
      </c>
      <c r="P58" s="36" t="str">
        <f t="shared" si="7"/>
        <v/>
      </c>
      <c r="Q58" s="36" t="str">
        <f>IF('Entry Tab'!A59="","",IF(TRIM('Entry Tab'!E59)="","Subscriber",IF(OR(TRIM('Entry Tab'!E59)="Wife",TRIM('Entry Tab'!E59)="Husband"),"Spouse","Child")))</f>
        <v/>
      </c>
      <c r="R58" s="44" t="str">
        <f>IF(B58="","",IF('Entry Tab'!W59&lt;&gt;"",0,IF(Q58="Subscriber",1,IF(Q58="Spouse",1,0.01))))</f>
        <v/>
      </c>
      <c r="S58" s="44" t="str">
        <f t="shared" si="1"/>
        <v/>
      </c>
      <c r="T58" s="44" t="str">
        <f t="shared" si="2"/>
        <v/>
      </c>
      <c r="U58" s="113"/>
      <c r="V58" s="36" t="str">
        <f t="shared" si="8"/>
        <v/>
      </c>
      <c r="W58" s="36" t="str">
        <f>IF('Entry Tab'!A59="","",IF(TRIM('Entry Tab'!E59)="","Subscriber",IF(OR(TRIM('Entry Tab'!E59)="Wife",TRIM('Entry Tab'!E59)="Husband"),"Spouse","Child")))</f>
        <v/>
      </c>
      <c r="X58" s="44" t="str">
        <f>IF(B58="","",IF('Entry Tab'!X59&lt;&gt;"",0,IF(W58="Subscriber",1,IF(W58="Spouse",1,0.01))))</f>
        <v/>
      </c>
      <c r="Y58" s="44" t="str">
        <f t="shared" si="3"/>
        <v/>
      </c>
      <c r="Z58" s="44" t="str">
        <f t="shared" si="4"/>
        <v/>
      </c>
      <c r="AB58" s="36" t="str">
        <f t="shared" si="9"/>
        <v/>
      </c>
      <c r="AC58" s="36" t="str">
        <f>IF('Entry Tab'!A59="","",IF(TRIM('Entry Tab'!E59)="","Subscriber",IF(OR(TRIM('Entry Tab'!E59)="Wife",TRIM('Entry Tab'!E59)="Husband"),"Spouse","Child")))</f>
        <v/>
      </c>
      <c r="AD58" s="44" t="str">
        <f>IF(B58="","",IF('Entry Tab'!AC59="",0,1))</f>
        <v/>
      </c>
      <c r="AE58" s="44" t="str">
        <f t="shared" si="5"/>
        <v/>
      </c>
      <c r="AF58" s="44" t="str">
        <f>IF(AE58="","",IF(AC58&lt;&gt;"Subscriber","",IF('Entry Tab'!AC59="","0",AE58)))</f>
        <v/>
      </c>
    </row>
    <row r="59" spans="1:32" x14ac:dyDescent="0.2">
      <c r="A59" s="36" t="str">
        <f t="shared" si="6"/>
        <v/>
      </c>
      <c r="B59" s="36" t="str">
        <f>IF('Entry Tab'!A60="","",IF(TRIM('Entry Tab'!E60)="","Subscriber",IF(OR(TRIM('Entry Tab'!E60)="Wife",TRIM('Entry Tab'!E60)="Husband"),"Spouse","Child")))</f>
        <v/>
      </c>
      <c r="C59" s="68" t="str">
        <f>IF(TRIM('Entry Tab'!A60)="","",TRIM('Entry Tab'!A60))</f>
        <v/>
      </c>
      <c r="D59" s="68" t="str">
        <f>IF(TRIM('Entry Tab'!A60)="","",TRIM('Entry Tab'!B60))</f>
        <v/>
      </c>
      <c r="E59" s="69" t="str">
        <f>IF(B59="Subscriber",'Entry Tab'!L60,"")</f>
        <v/>
      </c>
      <c r="F59" s="70" t="str">
        <f>IF('Entry Tab'!F60="","",'Entry Tab'!F60)</f>
        <v/>
      </c>
      <c r="G59" s="68" t="str">
        <f>IF(TRIM('Entry Tab'!G60)="","",TRIM('Entry Tab'!G60))</f>
        <v/>
      </c>
      <c r="H59" s="36" t="str">
        <f>IF(TRIM('Entry Tab'!A60)="","",IF(B59&lt;&gt;"Subscriber","",IF(AND(B59="Subscriber",OR(TRIM('Entry Tab'!AO60)&lt;&gt;"",TRIM('Entry Tab'!AN60)&lt;&gt;"",TRIM('Entry Tab'!AP60)&lt;&gt;"")),$AP$1,"0")))</f>
        <v/>
      </c>
      <c r="I59" s="71" t="str">
        <f>IF(TRIM('Entry Tab'!A60)="","",IF(AND(TRIM('Entry Tab'!AQ60)="Y",TRIM('Entry Tab'!AR60)="Y"),"N",IF(TRIM('Entry Tab'!AQ60)="","N",TRIM('Entry Tab'!AQ60))))</f>
        <v/>
      </c>
      <c r="J59" s="42" t="str">
        <f>IF(TRIM('Entry Tab'!A60)="","",IF(AND(TRIM('Entry Tab'!W60)&lt;&gt;"",TRIM('Entry Tab'!Y60)=""),0,14))</f>
        <v/>
      </c>
      <c r="K59" s="42" t="str">
        <f>IF(TRIM('Entry Tab'!A60)="","",IF(B59&lt;&gt;"Subscriber","",IF(AND(B59="Subscriber",dental="No"),13,IF(TRIM('Entry Tab'!X60)&lt;&gt;"",IF('Entry Tab'!X60="Spousal Coverage",8,13),IF(Z59="","",Z59)))))</f>
        <v/>
      </c>
      <c r="L59" s="36" t="str">
        <f t="shared" si="0"/>
        <v/>
      </c>
      <c r="M59" s="36" t="str">
        <f>IF(B59&lt;&gt;"Subscriber","",IF(disability="No",0,IF(AND(B59="Subscriber",'Entry Tab'!AE60&lt;&gt;""),1,0)))</f>
        <v/>
      </c>
      <c r="N59" s="37" t="str">
        <f>IF(B59&lt;&gt;"Subscriber","",IF(AND(B59="Subscriber",otherLoc="No"),workZip,'Entry Tab'!P60))</f>
        <v/>
      </c>
      <c r="P59" s="36" t="str">
        <f t="shared" si="7"/>
        <v/>
      </c>
      <c r="Q59" s="36" t="str">
        <f>IF('Entry Tab'!A60="","",IF(TRIM('Entry Tab'!E60)="","Subscriber",IF(OR(TRIM('Entry Tab'!E60)="Wife",TRIM('Entry Tab'!E60)="Husband"),"Spouse","Child")))</f>
        <v/>
      </c>
      <c r="R59" s="44" t="str">
        <f>IF(B59="","",IF('Entry Tab'!W60&lt;&gt;"",0,IF(Q59="Subscriber",1,IF(Q59="Spouse",1,0.01))))</f>
        <v/>
      </c>
      <c r="S59" s="44" t="str">
        <f t="shared" si="1"/>
        <v/>
      </c>
      <c r="T59" s="44" t="str">
        <f t="shared" si="2"/>
        <v/>
      </c>
      <c r="U59" s="113"/>
      <c r="V59" s="36" t="str">
        <f t="shared" si="8"/>
        <v/>
      </c>
      <c r="W59" s="36" t="str">
        <f>IF('Entry Tab'!A60="","",IF(TRIM('Entry Tab'!E60)="","Subscriber",IF(OR(TRIM('Entry Tab'!E60)="Wife",TRIM('Entry Tab'!E60)="Husband"),"Spouse","Child")))</f>
        <v/>
      </c>
      <c r="X59" s="44" t="str">
        <f>IF(B59="","",IF('Entry Tab'!X60&lt;&gt;"",0,IF(W59="Subscriber",1,IF(W59="Spouse",1,0.01))))</f>
        <v/>
      </c>
      <c r="Y59" s="44" t="str">
        <f t="shared" si="3"/>
        <v/>
      </c>
      <c r="Z59" s="44" t="str">
        <f t="shared" si="4"/>
        <v/>
      </c>
      <c r="AB59" s="36" t="str">
        <f t="shared" si="9"/>
        <v/>
      </c>
      <c r="AC59" s="36" t="str">
        <f>IF('Entry Tab'!A60="","",IF(TRIM('Entry Tab'!E60)="","Subscriber",IF(OR(TRIM('Entry Tab'!E60)="Wife",TRIM('Entry Tab'!E60)="Husband"),"Spouse","Child")))</f>
        <v/>
      </c>
      <c r="AD59" s="44" t="str">
        <f>IF(B59="","",IF('Entry Tab'!AC60="",0,1))</f>
        <v/>
      </c>
      <c r="AE59" s="44" t="str">
        <f t="shared" si="5"/>
        <v/>
      </c>
      <c r="AF59" s="44" t="str">
        <f>IF(AE59="","",IF(AC59&lt;&gt;"Subscriber","",IF('Entry Tab'!AC60="","0",AE59)))</f>
        <v/>
      </c>
    </row>
    <row r="60" spans="1:32" x14ac:dyDescent="0.2">
      <c r="A60" s="36" t="str">
        <f t="shared" si="6"/>
        <v/>
      </c>
      <c r="B60" s="36" t="str">
        <f>IF('Entry Tab'!A61="","",IF(TRIM('Entry Tab'!E61)="","Subscriber",IF(OR(TRIM('Entry Tab'!E61)="Wife",TRIM('Entry Tab'!E61)="Husband"),"Spouse","Child")))</f>
        <v/>
      </c>
      <c r="C60" s="68" t="str">
        <f>IF(TRIM('Entry Tab'!A61)="","",TRIM('Entry Tab'!A61))</f>
        <v/>
      </c>
      <c r="D60" s="68" t="str">
        <f>IF(TRIM('Entry Tab'!A61)="","",TRIM('Entry Tab'!B61))</f>
        <v/>
      </c>
      <c r="E60" s="69" t="str">
        <f>IF(B60="Subscriber",'Entry Tab'!L61,"")</f>
        <v/>
      </c>
      <c r="F60" s="70" t="str">
        <f>IF('Entry Tab'!F61="","",'Entry Tab'!F61)</f>
        <v/>
      </c>
      <c r="G60" s="68" t="str">
        <f>IF(TRIM('Entry Tab'!G61)="","",TRIM('Entry Tab'!G61))</f>
        <v/>
      </c>
      <c r="H60" s="36" t="str">
        <f>IF(TRIM('Entry Tab'!A61)="","",IF(B60&lt;&gt;"Subscriber","",IF(AND(B60="Subscriber",OR(TRIM('Entry Tab'!AO61)&lt;&gt;"",TRIM('Entry Tab'!AN61)&lt;&gt;"",TRIM('Entry Tab'!AP61)&lt;&gt;"")),$AP$1,"0")))</f>
        <v/>
      </c>
      <c r="I60" s="71" t="str">
        <f>IF(TRIM('Entry Tab'!A61)="","",IF(AND(TRIM('Entry Tab'!AQ61)="Y",TRIM('Entry Tab'!AR61)="Y"),"N",IF(TRIM('Entry Tab'!AQ61)="","N",TRIM('Entry Tab'!AQ61))))</f>
        <v/>
      </c>
      <c r="J60" s="42" t="str">
        <f>IF(TRIM('Entry Tab'!A61)="","",IF(AND(TRIM('Entry Tab'!W61)&lt;&gt;"",TRIM('Entry Tab'!Y61)=""),0,14))</f>
        <v/>
      </c>
      <c r="K60" s="42" t="str">
        <f>IF(TRIM('Entry Tab'!A61)="","",IF(B60&lt;&gt;"Subscriber","",IF(AND(B60="Subscriber",dental="No"),13,IF(TRIM('Entry Tab'!X61)&lt;&gt;"",IF('Entry Tab'!X61="Spousal Coverage",8,13),IF(Z60="","",Z60)))))</f>
        <v/>
      </c>
      <c r="L60" s="36" t="str">
        <f t="shared" si="0"/>
        <v/>
      </c>
      <c r="M60" s="36" t="str">
        <f>IF(B60&lt;&gt;"Subscriber","",IF(disability="No",0,IF(AND(B60="Subscriber",'Entry Tab'!AE61&lt;&gt;""),1,0)))</f>
        <v/>
      </c>
      <c r="N60" s="37" t="str">
        <f>IF(B60&lt;&gt;"Subscriber","",IF(AND(B60="Subscriber",otherLoc="No"),workZip,'Entry Tab'!P61))</f>
        <v/>
      </c>
      <c r="P60" s="36" t="str">
        <f t="shared" si="7"/>
        <v/>
      </c>
      <c r="Q60" s="36" t="str">
        <f>IF('Entry Tab'!A61="","",IF(TRIM('Entry Tab'!E61)="","Subscriber",IF(OR(TRIM('Entry Tab'!E61)="Wife",TRIM('Entry Tab'!E61)="Husband"),"Spouse","Child")))</f>
        <v/>
      </c>
      <c r="R60" s="44" t="str">
        <f>IF(B60="","",IF('Entry Tab'!W61&lt;&gt;"",0,IF(Q60="Subscriber",1,IF(Q60="Spouse",1,0.01))))</f>
        <v/>
      </c>
      <c r="S60" s="44" t="str">
        <f t="shared" si="1"/>
        <v/>
      </c>
      <c r="T60" s="44" t="str">
        <f t="shared" si="2"/>
        <v/>
      </c>
      <c r="U60" s="113"/>
      <c r="V60" s="36" t="str">
        <f t="shared" si="8"/>
        <v/>
      </c>
      <c r="W60" s="36" t="str">
        <f>IF('Entry Tab'!A61="","",IF(TRIM('Entry Tab'!E61)="","Subscriber",IF(OR(TRIM('Entry Tab'!E61)="Wife",TRIM('Entry Tab'!E61)="Husband"),"Spouse","Child")))</f>
        <v/>
      </c>
      <c r="X60" s="44" t="str">
        <f>IF(B60="","",IF('Entry Tab'!X61&lt;&gt;"",0,IF(W60="Subscriber",1,IF(W60="Spouse",1,0.01))))</f>
        <v/>
      </c>
      <c r="Y60" s="44" t="str">
        <f t="shared" si="3"/>
        <v/>
      </c>
      <c r="Z60" s="44" t="str">
        <f t="shared" si="4"/>
        <v/>
      </c>
      <c r="AB60" s="36" t="str">
        <f t="shared" si="9"/>
        <v/>
      </c>
      <c r="AC60" s="36" t="str">
        <f>IF('Entry Tab'!A61="","",IF(TRIM('Entry Tab'!E61)="","Subscriber",IF(OR(TRIM('Entry Tab'!E61)="Wife",TRIM('Entry Tab'!E61)="Husband"),"Spouse","Child")))</f>
        <v/>
      </c>
      <c r="AD60" s="44" t="str">
        <f>IF(B60="","",IF('Entry Tab'!AC61="",0,1))</f>
        <v/>
      </c>
      <c r="AE60" s="44" t="str">
        <f t="shared" si="5"/>
        <v/>
      </c>
      <c r="AF60" s="44" t="str">
        <f>IF(AE60="","",IF(AC60&lt;&gt;"Subscriber","",IF('Entry Tab'!AC61="","0",AE60)))</f>
        <v/>
      </c>
    </row>
    <row r="61" spans="1:32" x14ac:dyDescent="0.2">
      <c r="A61" s="36" t="str">
        <f t="shared" si="6"/>
        <v/>
      </c>
      <c r="B61" s="36" t="str">
        <f>IF('Entry Tab'!A62="","",IF(TRIM('Entry Tab'!E62)="","Subscriber",IF(OR(TRIM('Entry Tab'!E62)="Wife",TRIM('Entry Tab'!E62)="Husband"),"Spouse","Child")))</f>
        <v/>
      </c>
      <c r="C61" s="68" t="str">
        <f>IF(TRIM('Entry Tab'!A62)="","",TRIM('Entry Tab'!A62))</f>
        <v/>
      </c>
      <c r="D61" s="68" t="str">
        <f>IF(TRIM('Entry Tab'!A62)="","",TRIM('Entry Tab'!B62))</f>
        <v/>
      </c>
      <c r="E61" s="69" t="str">
        <f>IF(B61="Subscriber",'Entry Tab'!L62,"")</f>
        <v/>
      </c>
      <c r="F61" s="70" t="str">
        <f>IF('Entry Tab'!F62="","",'Entry Tab'!F62)</f>
        <v/>
      </c>
      <c r="G61" s="68" t="str">
        <f>IF(TRIM('Entry Tab'!G62)="","",TRIM('Entry Tab'!G62))</f>
        <v/>
      </c>
      <c r="H61" s="36" t="str">
        <f>IF(TRIM('Entry Tab'!A62)="","",IF(B61&lt;&gt;"Subscriber","",IF(AND(B61="Subscriber",OR(TRIM('Entry Tab'!AO62)&lt;&gt;"",TRIM('Entry Tab'!AN62)&lt;&gt;"",TRIM('Entry Tab'!AP62)&lt;&gt;"")),$AP$1,"0")))</f>
        <v/>
      </c>
      <c r="I61" s="71" t="str">
        <f>IF(TRIM('Entry Tab'!A62)="","",IF(AND(TRIM('Entry Tab'!AQ62)="Y",TRIM('Entry Tab'!AR62)="Y"),"N",IF(TRIM('Entry Tab'!AQ62)="","N",TRIM('Entry Tab'!AQ62))))</f>
        <v/>
      </c>
      <c r="J61" s="42" t="str">
        <f>IF(TRIM('Entry Tab'!A62)="","",IF(AND(TRIM('Entry Tab'!W62)&lt;&gt;"",TRIM('Entry Tab'!Y62)=""),0,14))</f>
        <v/>
      </c>
      <c r="K61" s="42" t="str">
        <f>IF(TRIM('Entry Tab'!A62)="","",IF(B61&lt;&gt;"Subscriber","",IF(AND(B61="Subscriber",dental="No"),13,IF(TRIM('Entry Tab'!X62)&lt;&gt;"",IF('Entry Tab'!X62="Spousal Coverage",8,13),IF(Z61="","",Z61)))))</f>
        <v/>
      </c>
      <c r="L61" s="36" t="str">
        <f t="shared" si="0"/>
        <v/>
      </c>
      <c r="M61" s="36" t="str">
        <f>IF(B61&lt;&gt;"Subscriber","",IF(disability="No",0,IF(AND(B61="Subscriber",'Entry Tab'!AE62&lt;&gt;""),1,0)))</f>
        <v/>
      </c>
      <c r="N61" s="37" t="str">
        <f>IF(B61&lt;&gt;"Subscriber","",IF(AND(B61="Subscriber",otherLoc="No"),workZip,'Entry Tab'!P62))</f>
        <v/>
      </c>
      <c r="P61" s="36" t="str">
        <f t="shared" si="7"/>
        <v/>
      </c>
      <c r="Q61" s="36" t="str">
        <f>IF('Entry Tab'!A62="","",IF(TRIM('Entry Tab'!E62)="","Subscriber",IF(OR(TRIM('Entry Tab'!E62)="Wife",TRIM('Entry Tab'!E62)="Husband"),"Spouse","Child")))</f>
        <v/>
      </c>
      <c r="R61" s="44" t="str">
        <f>IF(B61="","",IF('Entry Tab'!W62&lt;&gt;"",0,IF(Q61="Subscriber",1,IF(Q61="Spouse",1,0.01))))</f>
        <v/>
      </c>
      <c r="S61" s="44" t="str">
        <f t="shared" si="1"/>
        <v/>
      </c>
      <c r="T61" s="44" t="str">
        <f t="shared" si="2"/>
        <v/>
      </c>
      <c r="U61" s="113"/>
      <c r="V61" s="36" t="str">
        <f t="shared" si="8"/>
        <v/>
      </c>
      <c r="W61" s="36" t="str">
        <f>IF('Entry Tab'!A62="","",IF(TRIM('Entry Tab'!E62)="","Subscriber",IF(OR(TRIM('Entry Tab'!E62)="Wife",TRIM('Entry Tab'!E62)="Husband"),"Spouse","Child")))</f>
        <v/>
      </c>
      <c r="X61" s="44" t="str">
        <f>IF(B61="","",IF('Entry Tab'!X62&lt;&gt;"",0,IF(W61="Subscriber",1,IF(W61="Spouse",1,0.01))))</f>
        <v/>
      </c>
      <c r="Y61" s="44" t="str">
        <f t="shared" si="3"/>
        <v/>
      </c>
      <c r="Z61" s="44" t="str">
        <f t="shared" si="4"/>
        <v/>
      </c>
      <c r="AB61" s="36" t="str">
        <f t="shared" si="9"/>
        <v/>
      </c>
      <c r="AC61" s="36" t="str">
        <f>IF('Entry Tab'!A62="","",IF(TRIM('Entry Tab'!E62)="","Subscriber",IF(OR(TRIM('Entry Tab'!E62)="Wife",TRIM('Entry Tab'!E62)="Husband"),"Spouse","Child")))</f>
        <v/>
      </c>
      <c r="AD61" s="44" t="str">
        <f>IF(B61="","",IF('Entry Tab'!AC62="",0,1))</f>
        <v/>
      </c>
      <c r="AE61" s="44" t="str">
        <f t="shared" si="5"/>
        <v/>
      </c>
      <c r="AF61" s="44" t="str">
        <f>IF(AE61="","",IF(AC61&lt;&gt;"Subscriber","",IF('Entry Tab'!AC62="","0",AE61)))</f>
        <v/>
      </c>
    </row>
    <row r="62" spans="1:32" x14ac:dyDescent="0.2">
      <c r="A62" s="36" t="str">
        <f t="shared" si="6"/>
        <v/>
      </c>
      <c r="B62" s="36" t="str">
        <f>IF('Entry Tab'!A63="","",IF(TRIM('Entry Tab'!E63)="","Subscriber",IF(OR(TRIM('Entry Tab'!E63)="Wife",TRIM('Entry Tab'!E63)="Husband"),"Spouse","Child")))</f>
        <v/>
      </c>
      <c r="C62" s="68" t="str">
        <f>IF(TRIM('Entry Tab'!A63)="","",TRIM('Entry Tab'!A63))</f>
        <v/>
      </c>
      <c r="D62" s="68" t="str">
        <f>IF(TRIM('Entry Tab'!A63)="","",TRIM('Entry Tab'!B63))</f>
        <v/>
      </c>
      <c r="E62" s="69" t="str">
        <f>IF(B62="Subscriber",'Entry Tab'!L63,"")</f>
        <v/>
      </c>
      <c r="F62" s="70" t="str">
        <f>IF('Entry Tab'!F63="","",'Entry Tab'!F63)</f>
        <v/>
      </c>
      <c r="G62" s="68" t="str">
        <f>IF(TRIM('Entry Tab'!G63)="","",TRIM('Entry Tab'!G63))</f>
        <v/>
      </c>
      <c r="H62" s="36" t="str">
        <f>IF(TRIM('Entry Tab'!A63)="","",IF(B62&lt;&gt;"Subscriber","",IF(AND(B62="Subscriber",OR(TRIM('Entry Tab'!AO63)&lt;&gt;"",TRIM('Entry Tab'!AN63)&lt;&gt;"",TRIM('Entry Tab'!AP63)&lt;&gt;"")),$AP$1,"0")))</f>
        <v/>
      </c>
      <c r="I62" s="71" t="str">
        <f>IF(TRIM('Entry Tab'!A63)="","",IF(AND(TRIM('Entry Tab'!AQ63)="Y",TRIM('Entry Tab'!AR63)="Y"),"N",IF(TRIM('Entry Tab'!AQ63)="","N",TRIM('Entry Tab'!AQ63))))</f>
        <v/>
      </c>
      <c r="J62" s="42" t="str">
        <f>IF(TRIM('Entry Tab'!A63)="","",IF(AND(TRIM('Entry Tab'!W63)&lt;&gt;"",TRIM('Entry Tab'!Y63)=""),0,14))</f>
        <v/>
      </c>
      <c r="K62" s="42" t="str">
        <f>IF(TRIM('Entry Tab'!A63)="","",IF(B62&lt;&gt;"Subscriber","",IF(AND(B62="Subscriber",dental="No"),13,IF(TRIM('Entry Tab'!X63)&lt;&gt;"",IF('Entry Tab'!X63="Spousal Coverage",8,13),IF(Z62="","",Z62)))))</f>
        <v/>
      </c>
      <c r="L62" s="36" t="str">
        <f t="shared" si="0"/>
        <v/>
      </c>
      <c r="M62" s="36" t="str">
        <f>IF(B62&lt;&gt;"Subscriber","",IF(disability="No",0,IF(AND(B62="Subscriber",'Entry Tab'!AE63&lt;&gt;""),1,0)))</f>
        <v/>
      </c>
      <c r="N62" s="37" t="str">
        <f>IF(B62&lt;&gt;"Subscriber","",IF(AND(B62="Subscriber",otherLoc="No"),workZip,'Entry Tab'!P63))</f>
        <v/>
      </c>
      <c r="P62" s="36" t="str">
        <f t="shared" si="7"/>
        <v/>
      </c>
      <c r="Q62" s="36" t="str">
        <f>IF('Entry Tab'!A63="","",IF(TRIM('Entry Tab'!E63)="","Subscriber",IF(OR(TRIM('Entry Tab'!E63)="Wife",TRIM('Entry Tab'!E63)="Husband"),"Spouse","Child")))</f>
        <v/>
      </c>
      <c r="R62" s="44" t="str">
        <f>IF(B62="","",IF('Entry Tab'!W63&lt;&gt;"",0,IF(Q62="Subscriber",1,IF(Q62="Spouse",1,0.01))))</f>
        <v/>
      </c>
      <c r="S62" s="44" t="str">
        <f t="shared" si="1"/>
        <v/>
      </c>
      <c r="T62" s="44" t="str">
        <f t="shared" si="2"/>
        <v/>
      </c>
      <c r="U62" s="113"/>
      <c r="V62" s="36" t="str">
        <f t="shared" si="8"/>
        <v/>
      </c>
      <c r="W62" s="36" t="str">
        <f>IF('Entry Tab'!A63="","",IF(TRIM('Entry Tab'!E63)="","Subscriber",IF(OR(TRIM('Entry Tab'!E63)="Wife",TRIM('Entry Tab'!E63)="Husband"),"Spouse","Child")))</f>
        <v/>
      </c>
      <c r="X62" s="44" t="str">
        <f>IF(B62="","",IF('Entry Tab'!X63&lt;&gt;"",0,IF(W62="Subscriber",1,IF(W62="Spouse",1,0.01))))</f>
        <v/>
      </c>
      <c r="Y62" s="44" t="str">
        <f t="shared" si="3"/>
        <v/>
      </c>
      <c r="Z62" s="44" t="str">
        <f t="shared" si="4"/>
        <v/>
      </c>
      <c r="AB62" s="36" t="str">
        <f t="shared" si="9"/>
        <v/>
      </c>
      <c r="AC62" s="36" t="str">
        <f>IF('Entry Tab'!A63="","",IF(TRIM('Entry Tab'!E63)="","Subscriber",IF(OR(TRIM('Entry Tab'!E63)="Wife",TRIM('Entry Tab'!E63)="Husband"),"Spouse","Child")))</f>
        <v/>
      </c>
      <c r="AD62" s="44" t="str">
        <f>IF(B62="","",IF('Entry Tab'!AC63="",0,1))</f>
        <v/>
      </c>
      <c r="AE62" s="44" t="str">
        <f t="shared" si="5"/>
        <v/>
      </c>
      <c r="AF62" s="44" t="str">
        <f>IF(AE62="","",IF(AC62&lt;&gt;"Subscriber","",IF('Entry Tab'!AC63="","0",AE62)))</f>
        <v/>
      </c>
    </row>
    <row r="63" spans="1:32" x14ac:dyDescent="0.2">
      <c r="A63" s="36" t="str">
        <f t="shared" si="6"/>
        <v/>
      </c>
      <c r="B63" s="36" t="str">
        <f>IF('Entry Tab'!A64="","",IF(TRIM('Entry Tab'!E64)="","Subscriber",IF(OR(TRIM('Entry Tab'!E64)="Wife",TRIM('Entry Tab'!E64)="Husband"),"Spouse","Child")))</f>
        <v/>
      </c>
      <c r="C63" s="68" t="str">
        <f>IF(TRIM('Entry Tab'!A64)="","",TRIM('Entry Tab'!A64))</f>
        <v/>
      </c>
      <c r="D63" s="68" t="str">
        <f>IF(TRIM('Entry Tab'!A64)="","",TRIM('Entry Tab'!B64))</f>
        <v/>
      </c>
      <c r="E63" s="69" t="str">
        <f>IF(B63="Subscriber",'Entry Tab'!L64,"")</f>
        <v/>
      </c>
      <c r="F63" s="70" t="str">
        <f>IF('Entry Tab'!F64="","",'Entry Tab'!F64)</f>
        <v/>
      </c>
      <c r="G63" s="68" t="str">
        <f>IF(TRIM('Entry Tab'!G64)="","",TRIM('Entry Tab'!G64))</f>
        <v/>
      </c>
      <c r="H63" s="36" t="str">
        <f>IF(TRIM('Entry Tab'!A64)="","",IF(B63&lt;&gt;"Subscriber","",IF(AND(B63="Subscriber",OR(TRIM('Entry Tab'!AO64)&lt;&gt;"",TRIM('Entry Tab'!AN64)&lt;&gt;"",TRIM('Entry Tab'!AP64)&lt;&gt;"")),$AP$1,"0")))</f>
        <v/>
      </c>
      <c r="I63" s="71" t="str">
        <f>IF(TRIM('Entry Tab'!A64)="","",IF(AND(TRIM('Entry Tab'!AQ64)="Y",TRIM('Entry Tab'!AR64)="Y"),"N",IF(TRIM('Entry Tab'!AQ64)="","N",TRIM('Entry Tab'!AQ64))))</f>
        <v/>
      </c>
      <c r="J63" s="42" t="str">
        <f>IF(TRIM('Entry Tab'!A64)="","",IF(AND(TRIM('Entry Tab'!W64)&lt;&gt;"",TRIM('Entry Tab'!Y64)=""),0,14))</f>
        <v/>
      </c>
      <c r="K63" s="42" t="str">
        <f>IF(TRIM('Entry Tab'!A64)="","",IF(B63&lt;&gt;"Subscriber","",IF(AND(B63="Subscriber",dental="No"),13,IF(TRIM('Entry Tab'!X64)&lt;&gt;"",IF('Entry Tab'!X64="Spousal Coverage",8,13),IF(Z63="","",Z63)))))</f>
        <v/>
      </c>
      <c r="L63" s="36" t="str">
        <f t="shared" si="0"/>
        <v/>
      </c>
      <c r="M63" s="36" t="str">
        <f>IF(B63&lt;&gt;"Subscriber","",IF(disability="No",0,IF(AND(B63="Subscriber",'Entry Tab'!AE64&lt;&gt;""),1,0)))</f>
        <v/>
      </c>
      <c r="N63" s="37" t="str">
        <f>IF(B63&lt;&gt;"Subscriber","",IF(AND(B63="Subscriber",otherLoc="No"),workZip,'Entry Tab'!P64))</f>
        <v/>
      </c>
      <c r="P63" s="36" t="str">
        <f t="shared" si="7"/>
        <v/>
      </c>
      <c r="Q63" s="36" t="str">
        <f>IF('Entry Tab'!A64="","",IF(TRIM('Entry Tab'!E64)="","Subscriber",IF(OR(TRIM('Entry Tab'!E64)="Wife",TRIM('Entry Tab'!E64)="Husband"),"Spouse","Child")))</f>
        <v/>
      </c>
      <c r="R63" s="44" t="str">
        <f>IF(B63="","",IF('Entry Tab'!W64&lt;&gt;"",0,IF(Q63="Subscriber",1,IF(Q63="Spouse",1,0.01))))</f>
        <v/>
      </c>
      <c r="S63" s="44" t="str">
        <f t="shared" si="1"/>
        <v/>
      </c>
      <c r="T63" s="44" t="str">
        <f t="shared" si="2"/>
        <v/>
      </c>
      <c r="U63" s="113"/>
      <c r="V63" s="36" t="str">
        <f t="shared" si="8"/>
        <v/>
      </c>
      <c r="W63" s="36" t="str">
        <f>IF('Entry Tab'!A64="","",IF(TRIM('Entry Tab'!E64)="","Subscriber",IF(OR(TRIM('Entry Tab'!E64)="Wife",TRIM('Entry Tab'!E64)="Husband"),"Spouse","Child")))</f>
        <v/>
      </c>
      <c r="X63" s="44" t="str">
        <f>IF(B63="","",IF('Entry Tab'!X64&lt;&gt;"",0,IF(W63="Subscriber",1,IF(W63="Spouse",1,0.01))))</f>
        <v/>
      </c>
      <c r="Y63" s="44" t="str">
        <f t="shared" si="3"/>
        <v/>
      </c>
      <c r="Z63" s="44" t="str">
        <f t="shared" si="4"/>
        <v/>
      </c>
      <c r="AB63" s="36" t="str">
        <f t="shared" si="9"/>
        <v/>
      </c>
      <c r="AC63" s="36" t="str">
        <f>IF('Entry Tab'!A64="","",IF(TRIM('Entry Tab'!E64)="","Subscriber",IF(OR(TRIM('Entry Tab'!E64)="Wife",TRIM('Entry Tab'!E64)="Husband"),"Spouse","Child")))</f>
        <v/>
      </c>
      <c r="AD63" s="44" t="str">
        <f>IF(B63="","",IF('Entry Tab'!AC64="",0,1))</f>
        <v/>
      </c>
      <c r="AE63" s="44" t="str">
        <f t="shared" si="5"/>
        <v/>
      </c>
      <c r="AF63" s="44" t="str">
        <f>IF(AE63="","",IF(AC63&lt;&gt;"Subscriber","",IF('Entry Tab'!AC64="","0",AE63)))</f>
        <v/>
      </c>
    </row>
    <row r="64" spans="1:32" x14ac:dyDescent="0.2">
      <c r="A64" s="36" t="str">
        <f t="shared" si="6"/>
        <v/>
      </c>
      <c r="B64" s="36" t="str">
        <f>IF('Entry Tab'!A65="","",IF(TRIM('Entry Tab'!E65)="","Subscriber",IF(OR(TRIM('Entry Tab'!E65)="Wife",TRIM('Entry Tab'!E65)="Husband"),"Spouse","Child")))</f>
        <v/>
      </c>
      <c r="C64" s="68" t="str">
        <f>IF(TRIM('Entry Tab'!A65)="","",TRIM('Entry Tab'!A65))</f>
        <v/>
      </c>
      <c r="D64" s="68" t="str">
        <f>IF(TRIM('Entry Tab'!A65)="","",TRIM('Entry Tab'!B65))</f>
        <v/>
      </c>
      <c r="E64" s="69" t="str">
        <f>IF(B64="Subscriber",'Entry Tab'!L65,"")</f>
        <v/>
      </c>
      <c r="F64" s="70" t="str">
        <f>IF('Entry Tab'!F65="","",'Entry Tab'!F65)</f>
        <v/>
      </c>
      <c r="G64" s="68" t="str">
        <f>IF(TRIM('Entry Tab'!G65)="","",TRIM('Entry Tab'!G65))</f>
        <v/>
      </c>
      <c r="H64" s="36" t="str">
        <f>IF(TRIM('Entry Tab'!A65)="","",IF(B64&lt;&gt;"Subscriber","",IF(AND(B64="Subscriber",OR(TRIM('Entry Tab'!AO65)&lt;&gt;"",TRIM('Entry Tab'!AN65)&lt;&gt;"",TRIM('Entry Tab'!AP65)&lt;&gt;"")),$AP$1,"0")))</f>
        <v/>
      </c>
      <c r="I64" s="71" t="str">
        <f>IF(TRIM('Entry Tab'!A65)="","",IF(AND(TRIM('Entry Tab'!AQ65)="Y",TRIM('Entry Tab'!AR65)="Y"),"N",IF(TRIM('Entry Tab'!AQ65)="","N",TRIM('Entry Tab'!AQ65))))</f>
        <v/>
      </c>
      <c r="J64" s="42" t="str">
        <f>IF(TRIM('Entry Tab'!A65)="","",IF(AND(TRIM('Entry Tab'!W65)&lt;&gt;"",TRIM('Entry Tab'!Y65)=""),0,14))</f>
        <v/>
      </c>
      <c r="K64" s="42" t="str">
        <f>IF(TRIM('Entry Tab'!A65)="","",IF(B64&lt;&gt;"Subscriber","",IF(AND(B64="Subscriber",dental="No"),13,IF(TRIM('Entry Tab'!X65)&lt;&gt;"",IF('Entry Tab'!X65="Spousal Coverage",8,13),IF(Z64="","",Z64)))))</f>
        <v/>
      </c>
      <c r="L64" s="36" t="str">
        <f t="shared" si="0"/>
        <v/>
      </c>
      <c r="M64" s="36" t="str">
        <f>IF(B64&lt;&gt;"Subscriber","",IF(disability="No",0,IF(AND(B64="Subscriber",'Entry Tab'!AE65&lt;&gt;""),1,0)))</f>
        <v/>
      </c>
      <c r="N64" s="37" t="str">
        <f>IF(B64&lt;&gt;"Subscriber","",IF(AND(B64="Subscriber",otherLoc="No"),workZip,'Entry Tab'!P65))</f>
        <v/>
      </c>
      <c r="P64" s="36" t="str">
        <f t="shared" si="7"/>
        <v/>
      </c>
      <c r="Q64" s="36" t="str">
        <f>IF('Entry Tab'!A65="","",IF(TRIM('Entry Tab'!E65)="","Subscriber",IF(OR(TRIM('Entry Tab'!E65)="Wife",TRIM('Entry Tab'!E65)="Husband"),"Spouse","Child")))</f>
        <v/>
      </c>
      <c r="R64" s="44" t="str">
        <f>IF(B64="","",IF('Entry Tab'!W65&lt;&gt;"",0,IF(Q64="Subscriber",1,IF(Q64="Spouse",1,0.01))))</f>
        <v/>
      </c>
      <c r="S64" s="44" t="str">
        <f t="shared" si="1"/>
        <v/>
      </c>
      <c r="T64" s="44" t="str">
        <f t="shared" si="2"/>
        <v/>
      </c>
      <c r="U64" s="113"/>
      <c r="V64" s="36" t="str">
        <f t="shared" si="8"/>
        <v/>
      </c>
      <c r="W64" s="36" t="str">
        <f>IF('Entry Tab'!A65="","",IF(TRIM('Entry Tab'!E65)="","Subscriber",IF(OR(TRIM('Entry Tab'!E65)="Wife",TRIM('Entry Tab'!E65)="Husband"),"Spouse","Child")))</f>
        <v/>
      </c>
      <c r="X64" s="44" t="str">
        <f>IF(B64="","",IF('Entry Tab'!X65&lt;&gt;"",0,IF(W64="Subscriber",1,IF(W64="Spouse",1,0.01))))</f>
        <v/>
      </c>
      <c r="Y64" s="44" t="str">
        <f t="shared" si="3"/>
        <v/>
      </c>
      <c r="Z64" s="44" t="str">
        <f t="shared" si="4"/>
        <v/>
      </c>
      <c r="AB64" s="36" t="str">
        <f t="shared" si="9"/>
        <v/>
      </c>
      <c r="AC64" s="36" t="str">
        <f>IF('Entry Tab'!A65="","",IF(TRIM('Entry Tab'!E65)="","Subscriber",IF(OR(TRIM('Entry Tab'!E65)="Wife",TRIM('Entry Tab'!E65)="Husband"),"Spouse","Child")))</f>
        <v/>
      </c>
      <c r="AD64" s="44" t="str">
        <f>IF(B64="","",IF('Entry Tab'!AC65="",0,1))</f>
        <v/>
      </c>
      <c r="AE64" s="44" t="str">
        <f t="shared" si="5"/>
        <v/>
      </c>
      <c r="AF64" s="44" t="str">
        <f>IF(AE64="","",IF(AC64&lt;&gt;"Subscriber","",IF('Entry Tab'!AC65="","0",AE64)))</f>
        <v/>
      </c>
    </row>
    <row r="65" spans="1:32" x14ac:dyDescent="0.2">
      <c r="A65" s="36" t="str">
        <f t="shared" si="6"/>
        <v/>
      </c>
      <c r="B65" s="36" t="str">
        <f>IF('Entry Tab'!A66="","",IF(TRIM('Entry Tab'!E66)="","Subscriber",IF(OR(TRIM('Entry Tab'!E66)="Wife",TRIM('Entry Tab'!E66)="Husband"),"Spouse","Child")))</f>
        <v/>
      </c>
      <c r="C65" s="68" t="str">
        <f>IF(TRIM('Entry Tab'!A66)="","",TRIM('Entry Tab'!A66))</f>
        <v/>
      </c>
      <c r="D65" s="68" t="str">
        <f>IF(TRIM('Entry Tab'!A66)="","",TRIM('Entry Tab'!B66))</f>
        <v/>
      </c>
      <c r="E65" s="69" t="str">
        <f>IF(B65="Subscriber",'Entry Tab'!L66,"")</f>
        <v/>
      </c>
      <c r="F65" s="70" t="str">
        <f>IF('Entry Tab'!F66="","",'Entry Tab'!F66)</f>
        <v/>
      </c>
      <c r="G65" s="68" t="str">
        <f>IF(TRIM('Entry Tab'!G66)="","",TRIM('Entry Tab'!G66))</f>
        <v/>
      </c>
      <c r="H65" s="36" t="str">
        <f>IF(TRIM('Entry Tab'!A66)="","",IF(B65&lt;&gt;"Subscriber","",IF(AND(B65="Subscriber",OR(TRIM('Entry Tab'!AO66)&lt;&gt;"",TRIM('Entry Tab'!AN66)&lt;&gt;"",TRIM('Entry Tab'!AP66)&lt;&gt;"")),$AP$1,"0")))</f>
        <v/>
      </c>
      <c r="I65" s="71" t="str">
        <f>IF(TRIM('Entry Tab'!A66)="","",IF(AND(TRIM('Entry Tab'!AQ66)="Y",TRIM('Entry Tab'!AR66)="Y"),"N",IF(TRIM('Entry Tab'!AQ66)="","N",TRIM('Entry Tab'!AQ66))))</f>
        <v/>
      </c>
      <c r="J65" s="42" t="str">
        <f>IF(TRIM('Entry Tab'!A66)="","",IF(AND(TRIM('Entry Tab'!W66)&lt;&gt;"",TRIM('Entry Tab'!Y66)=""),0,14))</f>
        <v/>
      </c>
      <c r="K65" s="42" t="str">
        <f>IF(TRIM('Entry Tab'!A66)="","",IF(B65&lt;&gt;"Subscriber","",IF(AND(B65="Subscriber",dental="No"),13,IF(TRIM('Entry Tab'!X66)&lt;&gt;"",IF('Entry Tab'!X66="Spousal Coverage",8,13),IF(Z65="","",Z65)))))</f>
        <v/>
      </c>
      <c r="L65" s="36" t="str">
        <f t="shared" si="0"/>
        <v/>
      </c>
      <c r="M65" s="36" t="str">
        <f>IF(B65&lt;&gt;"Subscriber","",IF(disability="No",0,IF(AND(B65="Subscriber",'Entry Tab'!AE66&lt;&gt;""),1,0)))</f>
        <v/>
      </c>
      <c r="N65" s="37" t="str">
        <f>IF(B65&lt;&gt;"Subscriber","",IF(AND(B65="Subscriber",otherLoc="No"),workZip,'Entry Tab'!P66))</f>
        <v/>
      </c>
      <c r="P65" s="36" t="str">
        <f t="shared" si="7"/>
        <v/>
      </c>
      <c r="Q65" s="36" t="str">
        <f>IF('Entry Tab'!A66="","",IF(TRIM('Entry Tab'!E66)="","Subscriber",IF(OR(TRIM('Entry Tab'!E66)="Wife",TRIM('Entry Tab'!E66)="Husband"),"Spouse","Child")))</f>
        <v/>
      </c>
      <c r="R65" s="44" t="str">
        <f>IF(B65="","",IF('Entry Tab'!W66&lt;&gt;"",0,IF(Q65="Subscriber",1,IF(Q65="Spouse",1,0.01))))</f>
        <v/>
      </c>
      <c r="S65" s="44" t="str">
        <f t="shared" si="1"/>
        <v/>
      </c>
      <c r="T65" s="44" t="str">
        <f t="shared" si="2"/>
        <v/>
      </c>
      <c r="U65" s="113"/>
      <c r="V65" s="36" t="str">
        <f t="shared" si="8"/>
        <v/>
      </c>
      <c r="W65" s="36" t="str">
        <f>IF('Entry Tab'!A66="","",IF(TRIM('Entry Tab'!E66)="","Subscriber",IF(OR(TRIM('Entry Tab'!E66)="Wife",TRIM('Entry Tab'!E66)="Husband"),"Spouse","Child")))</f>
        <v/>
      </c>
      <c r="X65" s="44" t="str">
        <f>IF(B65="","",IF('Entry Tab'!X66&lt;&gt;"",0,IF(W65="Subscriber",1,IF(W65="Spouse",1,0.01))))</f>
        <v/>
      </c>
      <c r="Y65" s="44" t="str">
        <f t="shared" si="3"/>
        <v/>
      </c>
      <c r="Z65" s="44" t="str">
        <f t="shared" si="4"/>
        <v/>
      </c>
      <c r="AB65" s="36" t="str">
        <f t="shared" si="9"/>
        <v/>
      </c>
      <c r="AC65" s="36" t="str">
        <f>IF('Entry Tab'!A66="","",IF(TRIM('Entry Tab'!E66)="","Subscriber",IF(OR(TRIM('Entry Tab'!E66)="Wife",TRIM('Entry Tab'!E66)="Husband"),"Spouse","Child")))</f>
        <v/>
      </c>
      <c r="AD65" s="44" t="str">
        <f>IF(B65="","",IF('Entry Tab'!AC66="",0,1))</f>
        <v/>
      </c>
      <c r="AE65" s="44" t="str">
        <f t="shared" si="5"/>
        <v/>
      </c>
      <c r="AF65" s="44" t="str">
        <f>IF(AE65="","",IF(AC65&lt;&gt;"Subscriber","",IF('Entry Tab'!AC66="","0",AE65)))</f>
        <v/>
      </c>
    </row>
    <row r="66" spans="1:32" x14ac:dyDescent="0.2">
      <c r="A66" s="36" t="str">
        <f t="shared" si="6"/>
        <v/>
      </c>
      <c r="B66" s="36" t="str">
        <f>IF('Entry Tab'!A67="","",IF(TRIM('Entry Tab'!E67)="","Subscriber",IF(OR(TRIM('Entry Tab'!E67)="Wife",TRIM('Entry Tab'!E67)="Husband"),"Spouse","Child")))</f>
        <v/>
      </c>
      <c r="C66" s="68" t="str">
        <f>IF(TRIM('Entry Tab'!A67)="","",TRIM('Entry Tab'!A67))</f>
        <v/>
      </c>
      <c r="D66" s="68" t="str">
        <f>IF(TRIM('Entry Tab'!A67)="","",TRIM('Entry Tab'!B67))</f>
        <v/>
      </c>
      <c r="E66" s="69" t="str">
        <f>IF(B66="Subscriber",'Entry Tab'!L67,"")</f>
        <v/>
      </c>
      <c r="F66" s="70" t="str">
        <f>IF('Entry Tab'!F67="","",'Entry Tab'!F67)</f>
        <v/>
      </c>
      <c r="G66" s="68" t="str">
        <f>IF(TRIM('Entry Tab'!G67)="","",TRIM('Entry Tab'!G67))</f>
        <v/>
      </c>
      <c r="H66" s="36" t="str">
        <f>IF(TRIM('Entry Tab'!A67)="","",IF(B66&lt;&gt;"Subscriber","",IF(AND(B66="Subscriber",OR(TRIM('Entry Tab'!AO67)&lt;&gt;"",TRIM('Entry Tab'!AN67)&lt;&gt;"",TRIM('Entry Tab'!AP67)&lt;&gt;"")),$AP$1,"0")))</f>
        <v/>
      </c>
      <c r="I66" s="71" t="str">
        <f>IF(TRIM('Entry Tab'!A67)="","",IF(AND(TRIM('Entry Tab'!AQ67)="Y",TRIM('Entry Tab'!AR67)="Y"),"N",IF(TRIM('Entry Tab'!AQ67)="","N",TRIM('Entry Tab'!AQ67))))</f>
        <v/>
      </c>
      <c r="J66" s="42" t="str">
        <f>IF(TRIM('Entry Tab'!A67)="","",IF(AND(TRIM('Entry Tab'!W67)&lt;&gt;"",TRIM('Entry Tab'!Y67)=""),0,14))</f>
        <v/>
      </c>
      <c r="K66" s="42" t="str">
        <f>IF(TRIM('Entry Tab'!A67)="","",IF(B66&lt;&gt;"Subscriber","",IF(AND(B66="Subscriber",dental="No"),13,IF(TRIM('Entry Tab'!X67)&lt;&gt;"",IF('Entry Tab'!X67="Spousal Coverage",8,13),IF(Z66="","",Z66)))))</f>
        <v/>
      </c>
      <c r="L66" s="36" t="str">
        <f t="shared" si="0"/>
        <v/>
      </c>
      <c r="M66" s="36" t="str">
        <f>IF(B66&lt;&gt;"Subscriber","",IF(disability="No",0,IF(AND(B66="Subscriber",'Entry Tab'!AE67&lt;&gt;""),1,0)))</f>
        <v/>
      </c>
      <c r="N66" s="37" t="str">
        <f>IF(B66&lt;&gt;"Subscriber","",IF(AND(B66="Subscriber",otherLoc="No"),workZip,'Entry Tab'!P67))</f>
        <v/>
      </c>
      <c r="P66" s="36" t="str">
        <f t="shared" si="7"/>
        <v/>
      </c>
      <c r="Q66" s="36" t="str">
        <f>IF('Entry Tab'!A67="","",IF(TRIM('Entry Tab'!E67)="","Subscriber",IF(OR(TRIM('Entry Tab'!E67)="Wife",TRIM('Entry Tab'!E67)="Husband"),"Spouse","Child")))</f>
        <v/>
      </c>
      <c r="R66" s="44" t="str">
        <f>IF(B66="","",IF('Entry Tab'!W67&lt;&gt;"",0,IF(Q66="Subscriber",1,IF(Q66="Spouse",1,0.01))))</f>
        <v/>
      </c>
      <c r="S66" s="44" t="str">
        <f t="shared" si="1"/>
        <v/>
      </c>
      <c r="T66" s="44" t="str">
        <f t="shared" si="2"/>
        <v/>
      </c>
      <c r="U66" s="113"/>
      <c r="V66" s="36" t="str">
        <f t="shared" si="8"/>
        <v/>
      </c>
      <c r="W66" s="36" t="str">
        <f>IF('Entry Tab'!A67="","",IF(TRIM('Entry Tab'!E67)="","Subscriber",IF(OR(TRIM('Entry Tab'!E67)="Wife",TRIM('Entry Tab'!E67)="Husband"),"Spouse","Child")))</f>
        <v/>
      </c>
      <c r="X66" s="44" t="str">
        <f>IF(B66="","",IF('Entry Tab'!X67&lt;&gt;"",0,IF(W66="Subscriber",1,IF(W66="Spouse",1,0.01))))</f>
        <v/>
      </c>
      <c r="Y66" s="44" t="str">
        <f t="shared" si="3"/>
        <v/>
      </c>
      <c r="Z66" s="44" t="str">
        <f t="shared" si="4"/>
        <v/>
      </c>
      <c r="AB66" s="36" t="str">
        <f t="shared" si="9"/>
        <v/>
      </c>
      <c r="AC66" s="36" t="str">
        <f>IF('Entry Tab'!A67="","",IF(TRIM('Entry Tab'!E67)="","Subscriber",IF(OR(TRIM('Entry Tab'!E67)="Wife",TRIM('Entry Tab'!E67)="Husband"),"Spouse","Child")))</f>
        <v/>
      </c>
      <c r="AD66" s="44" t="str">
        <f>IF(B66="","",IF('Entry Tab'!AC67="",0,1))</f>
        <v/>
      </c>
      <c r="AE66" s="44" t="str">
        <f t="shared" si="5"/>
        <v/>
      </c>
      <c r="AF66" s="44" t="str">
        <f>IF(AE66="","",IF(AC66&lt;&gt;"Subscriber","",IF('Entry Tab'!AC67="","0",AE66)))</f>
        <v/>
      </c>
    </row>
    <row r="67" spans="1:32" x14ac:dyDescent="0.2">
      <c r="A67" s="36" t="str">
        <f t="shared" si="6"/>
        <v/>
      </c>
      <c r="B67" s="36" t="str">
        <f>IF('Entry Tab'!A68="","",IF(TRIM('Entry Tab'!E68)="","Subscriber",IF(OR(TRIM('Entry Tab'!E68)="Wife",TRIM('Entry Tab'!E68)="Husband"),"Spouse","Child")))</f>
        <v/>
      </c>
      <c r="C67" s="68" t="str">
        <f>IF(TRIM('Entry Tab'!A68)="","",TRIM('Entry Tab'!A68))</f>
        <v/>
      </c>
      <c r="D67" s="68" t="str">
        <f>IF(TRIM('Entry Tab'!A68)="","",TRIM('Entry Tab'!B68))</f>
        <v/>
      </c>
      <c r="E67" s="69" t="str">
        <f>IF(B67="Subscriber",'Entry Tab'!L68,"")</f>
        <v/>
      </c>
      <c r="F67" s="70" t="str">
        <f>IF('Entry Tab'!F68="","",'Entry Tab'!F68)</f>
        <v/>
      </c>
      <c r="G67" s="68" t="str">
        <f>IF(TRIM('Entry Tab'!G68)="","",TRIM('Entry Tab'!G68))</f>
        <v/>
      </c>
      <c r="H67" s="36" t="str">
        <f>IF(TRIM('Entry Tab'!A68)="","",IF(B67&lt;&gt;"Subscriber","",IF(AND(B67="Subscriber",OR(TRIM('Entry Tab'!AO68)&lt;&gt;"",TRIM('Entry Tab'!AN68)&lt;&gt;"",TRIM('Entry Tab'!AP68)&lt;&gt;"")),$AP$1,"0")))</f>
        <v/>
      </c>
      <c r="I67" s="71" t="str">
        <f>IF(TRIM('Entry Tab'!A68)="","",IF(AND(TRIM('Entry Tab'!AQ68)="Y",TRIM('Entry Tab'!AR68)="Y"),"N",IF(TRIM('Entry Tab'!AQ68)="","N",TRIM('Entry Tab'!AQ68))))</f>
        <v/>
      </c>
      <c r="J67" s="42" t="str">
        <f>IF(TRIM('Entry Tab'!A68)="","",IF(AND(TRIM('Entry Tab'!W68)&lt;&gt;"",TRIM('Entry Tab'!Y68)=""),0,14))</f>
        <v/>
      </c>
      <c r="K67" s="42" t="str">
        <f>IF(TRIM('Entry Tab'!A68)="","",IF(B67&lt;&gt;"Subscriber","",IF(AND(B67="Subscriber",dental="No"),13,IF(TRIM('Entry Tab'!X68)&lt;&gt;"",IF('Entry Tab'!X68="Spousal Coverage",8,13),IF(Z67="","",Z67)))))</f>
        <v/>
      </c>
      <c r="L67" s="36" t="str">
        <f t="shared" ref="L67:L130" si="10">IF(B67&lt;&gt;"Subscriber","",IF(life="No",0,AF67))</f>
        <v/>
      </c>
      <c r="M67" s="36" t="str">
        <f>IF(B67&lt;&gt;"Subscriber","",IF(disability="No",0,IF(AND(B67="Subscriber",'Entry Tab'!AE68&lt;&gt;""),1,0)))</f>
        <v/>
      </c>
      <c r="N67" s="37" t="str">
        <f>IF(B67&lt;&gt;"Subscriber","",IF(AND(B67="Subscriber",otherLoc="No"),workZip,'Entry Tab'!P68))</f>
        <v/>
      </c>
      <c r="P67" s="36" t="str">
        <f t="shared" si="7"/>
        <v/>
      </c>
      <c r="Q67" s="36" t="str">
        <f>IF('Entry Tab'!A68="","",IF(TRIM('Entry Tab'!E68)="","Subscriber",IF(OR(TRIM('Entry Tab'!E68)="Wife",TRIM('Entry Tab'!E68)="Husband"),"Spouse","Child")))</f>
        <v/>
      </c>
      <c r="R67" s="44" t="str">
        <f>IF(B67="","",IF('Entry Tab'!W68&lt;&gt;"",0,IF(Q67="Subscriber",1,IF(Q67="Spouse",1,0.01))))</f>
        <v/>
      </c>
      <c r="S67" s="44" t="str">
        <f t="shared" si="1"/>
        <v/>
      </c>
      <c r="T67" s="44" t="str">
        <f t="shared" si="2"/>
        <v/>
      </c>
      <c r="U67" s="113"/>
      <c r="V67" s="36" t="str">
        <f t="shared" si="8"/>
        <v/>
      </c>
      <c r="W67" s="36" t="str">
        <f>IF('Entry Tab'!A68="","",IF(TRIM('Entry Tab'!E68)="","Subscriber",IF(OR(TRIM('Entry Tab'!E68)="Wife",TRIM('Entry Tab'!E68)="Husband"),"Spouse","Child")))</f>
        <v/>
      </c>
      <c r="X67" s="44" t="str">
        <f>IF(B67="","",IF('Entry Tab'!X68&lt;&gt;"",0,IF(W67="Subscriber",1,IF(W67="Spouse",1,0.01))))</f>
        <v/>
      </c>
      <c r="Y67" s="44" t="str">
        <f t="shared" si="3"/>
        <v/>
      </c>
      <c r="Z67" s="44" t="str">
        <f t="shared" si="4"/>
        <v/>
      </c>
      <c r="AB67" s="36" t="str">
        <f t="shared" si="9"/>
        <v/>
      </c>
      <c r="AC67" s="36" t="str">
        <f>IF('Entry Tab'!A68="","",IF(TRIM('Entry Tab'!E68)="","Subscriber",IF(OR(TRIM('Entry Tab'!E68)="Wife",TRIM('Entry Tab'!E68)="Husband"),"Spouse","Child")))</f>
        <v/>
      </c>
      <c r="AD67" s="44" t="str">
        <f>IF(B67="","",IF('Entry Tab'!AC68="",0,1))</f>
        <v/>
      </c>
      <c r="AE67" s="44" t="str">
        <f t="shared" si="5"/>
        <v/>
      </c>
      <c r="AF67" s="44" t="str">
        <f>IF(AE67="","",IF(AC67&lt;&gt;"Subscriber","",IF('Entry Tab'!AC68="","0",AE67)))</f>
        <v/>
      </c>
    </row>
    <row r="68" spans="1:32" x14ac:dyDescent="0.2">
      <c r="A68" s="36" t="str">
        <f t="shared" si="6"/>
        <v/>
      </c>
      <c r="B68" s="36" t="str">
        <f>IF('Entry Tab'!A69="","",IF(TRIM('Entry Tab'!E69)="","Subscriber",IF(OR(TRIM('Entry Tab'!E69)="Wife",TRIM('Entry Tab'!E69)="Husband"),"Spouse","Child")))</f>
        <v/>
      </c>
      <c r="C68" s="68" t="str">
        <f>IF(TRIM('Entry Tab'!A69)="","",TRIM('Entry Tab'!A69))</f>
        <v/>
      </c>
      <c r="D68" s="68" t="str">
        <f>IF(TRIM('Entry Tab'!A69)="","",TRIM('Entry Tab'!B69))</f>
        <v/>
      </c>
      <c r="E68" s="69" t="str">
        <f>IF(B68="Subscriber",'Entry Tab'!L69,"")</f>
        <v/>
      </c>
      <c r="F68" s="70" t="str">
        <f>IF('Entry Tab'!F69="","",'Entry Tab'!F69)</f>
        <v/>
      </c>
      <c r="G68" s="68" t="str">
        <f>IF(TRIM('Entry Tab'!G69)="","",TRIM('Entry Tab'!G69))</f>
        <v/>
      </c>
      <c r="H68" s="36" t="str">
        <f>IF(TRIM('Entry Tab'!A69)="","",IF(B68&lt;&gt;"Subscriber","",IF(AND(B68="Subscriber",OR(TRIM('Entry Tab'!AO69)&lt;&gt;"",TRIM('Entry Tab'!AN69)&lt;&gt;"",TRIM('Entry Tab'!AP69)&lt;&gt;"")),$AP$1,"0")))</f>
        <v/>
      </c>
      <c r="I68" s="71" t="str">
        <f>IF(TRIM('Entry Tab'!A69)="","",IF(AND(TRIM('Entry Tab'!AQ69)="Y",TRIM('Entry Tab'!AR69)="Y"),"N",IF(TRIM('Entry Tab'!AQ69)="","N",TRIM('Entry Tab'!AQ69))))</f>
        <v/>
      </c>
      <c r="J68" s="42" t="str">
        <f>IF(TRIM('Entry Tab'!A69)="","",IF(AND(TRIM('Entry Tab'!W69)&lt;&gt;"",TRIM('Entry Tab'!Y69)=""),0,14))</f>
        <v/>
      </c>
      <c r="K68" s="42" t="str">
        <f>IF(TRIM('Entry Tab'!A69)="","",IF(B68&lt;&gt;"Subscriber","",IF(AND(B68="Subscriber",dental="No"),13,IF(TRIM('Entry Tab'!X69)&lt;&gt;"",IF('Entry Tab'!X69="Spousal Coverage",8,13),IF(Z68="","",Z68)))))</f>
        <v/>
      </c>
      <c r="L68" s="36" t="str">
        <f t="shared" si="10"/>
        <v/>
      </c>
      <c r="M68" s="36" t="str">
        <f>IF(B68&lt;&gt;"Subscriber","",IF(disability="No",0,IF(AND(B68="Subscriber",'Entry Tab'!AE69&lt;&gt;""),1,0)))</f>
        <v/>
      </c>
      <c r="N68" s="37" t="str">
        <f>IF(B68&lt;&gt;"Subscriber","",IF(AND(B68="Subscriber",otherLoc="No"),workZip,'Entry Tab'!P69))</f>
        <v/>
      </c>
      <c r="P68" s="36" t="str">
        <f t="shared" si="7"/>
        <v/>
      </c>
      <c r="Q68" s="36" t="str">
        <f>IF('Entry Tab'!A69="","",IF(TRIM('Entry Tab'!E69)="","Subscriber",IF(OR(TRIM('Entry Tab'!E69)="Wife",TRIM('Entry Tab'!E69)="Husband"),"Spouse","Child")))</f>
        <v/>
      </c>
      <c r="R68" s="44" t="str">
        <f>IF(B68="","",IF('Entry Tab'!W69&lt;&gt;"",0,IF(Q68="Subscriber",1,IF(Q68="Spouse",1,0.01))))</f>
        <v/>
      </c>
      <c r="S68" s="44" t="str">
        <f t="shared" ref="S68:S131" si="11">IF(B68="","",IF(Q68="Subscriber",SUMIF($P$3:$P$502,P68,$R$3:$R$502),""))</f>
        <v/>
      </c>
      <c r="T68" s="44" t="str">
        <f t="shared" ref="T68:T131" si="12">IF(S68="","",IF(S68=1,"1",IF(S68=2,"2",IF(S68&gt;2,"4","3"))))</f>
        <v/>
      </c>
      <c r="U68" s="113"/>
      <c r="V68" s="36" t="str">
        <f t="shared" si="8"/>
        <v/>
      </c>
      <c r="W68" s="36" t="str">
        <f>IF('Entry Tab'!A69="","",IF(TRIM('Entry Tab'!E69)="","Subscriber",IF(OR(TRIM('Entry Tab'!E69)="Wife",TRIM('Entry Tab'!E69)="Husband"),"Spouse","Child")))</f>
        <v/>
      </c>
      <c r="X68" s="44" t="str">
        <f>IF(B68="","",IF('Entry Tab'!X69&lt;&gt;"",0,IF(W68="Subscriber",1,IF(W68="Spouse",1,0.01))))</f>
        <v/>
      </c>
      <c r="Y68" s="44" t="str">
        <f t="shared" ref="Y68:Y131" si="13">IF(H68="","",IF(W68="Subscriber",SUMIF($V$3:$V$502,V68,$X$3:$X$502),""))</f>
        <v/>
      </c>
      <c r="Z68" s="44" t="str">
        <f t="shared" ref="Z68:Z131" si="14">IF(Y68="","",IF(Y68=1,"1",IF(Y68=2,"2",IF(Y68&gt;2,"4","3"))))</f>
        <v/>
      </c>
      <c r="AB68" s="36" t="str">
        <f t="shared" si="9"/>
        <v/>
      </c>
      <c r="AC68" s="36" t="str">
        <f>IF('Entry Tab'!A69="","",IF(TRIM('Entry Tab'!E69)="","Subscriber",IF(OR(TRIM('Entry Tab'!E69)="Wife",TRIM('Entry Tab'!E69)="Husband"),"Spouse","Child")))</f>
        <v/>
      </c>
      <c r="AD68" s="44" t="str">
        <f>IF(B68="","",IF('Entry Tab'!AC69="",0,1))</f>
        <v/>
      </c>
      <c r="AE68" s="44" t="str">
        <f t="shared" ref="AE68:AE131" si="15">IF(B68="","",IF(AC68="Subscriber",SUMIF($AB$3:$AB$502,AB68,$AD$3:$AD$502),""))</f>
        <v/>
      </c>
      <c r="AF68" s="44" t="str">
        <f>IF(AE68="","",IF(AC68&lt;&gt;"Subscriber","",IF('Entry Tab'!AC69="","0",AE68)))</f>
        <v/>
      </c>
    </row>
    <row r="69" spans="1:32" x14ac:dyDescent="0.2">
      <c r="A69" s="36" t="str">
        <f t="shared" ref="A69:A132" si="16">IF(B69="","",IF(B69="Subscriber",A68+1,A68))</f>
        <v/>
      </c>
      <c r="B69" s="36" t="str">
        <f>IF('Entry Tab'!A70="","",IF(TRIM('Entry Tab'!E70)="","Subscriber",IF(OR(TRIM('Entry Tab'!E70)="Wife",TRIM('Entry Tab'!E70)="Husband"),"Spouse","Child")))</f>
        <v/>
      </c>
      <c r="C69" s="68" t="str">
        <f>IF(TRIM('Entry Tab'!A70)="","",TRIM('Entry Tab'!A70))</f>
        <v/>
      </c>
      <c r="D69" s="68" t="str">
        <f>IF(TRIM('Entry Tab'!A70)="","",TRIM('Entry Tab'!B70))</f>
        <v/>
      </c>
      <c r="E69" s="69" t="str">
        <f>IF(B69="Subscriber",'Entry Tab'!L70,"")</f>
        <v/>
      </c>
      <c r="F69" s="70" t="str">
        <f>IF('Entry Tab'!F70="","",'Entry Tab'!F70)</f>
        <v/>
      </c>
      <c r="G69" s="68" t="str">
        <f>IF(TRIM('Entry Tab'!G70)="","",TRIM('Entry Tab'!G70))</f>
        <v/>
      </c>
      <c r="H69" s="36" t="str">
        <f>IF(TRIM('Entry Tab'!A70)="","",IF(B69&lt;&gt;"Subscriber","",IF(AND(B69="Subscriber",OR(TRIM('Entry Tab'!AO70)&lt;&gt;"",TRIM('Entry Tab'!AN70)&lt;&gt;"",TRIM('Entry Tab'!AP70)&lt;&gt;"")),$AP$1,"0")))</f>
        <v/>
      </c>
      <c r="I69" s="71" t="str">
        <f>IF(TRIM('Entry Tab'!A70)="","",IF(AND(TRIM('Entry Tab'!AQ70)="Y",TRIM('Entry Tab'!AR70)="Y"),"N",IF(TRIM('Entry Tab'!AQ70)="","N",TRIM('Entry Tab'!AQ70))))</f>
        <v/>
      </c>
      <c r="J69" s="42" t="str">
        <f>IF(TRIM('Entry Tab'!A70)="","",IF(AND(TRIM('Entry Tab'!W70)&lt;&gt;"",TRIM('Entry Tab'!Y70)=""),0,14))</f>
        <v/>
      </c>
      <c r="K69" s="42" t="str">
        <f>IF(TRIM('Entry Tab'!A70)="","",IF(B69&lt;&gt;"Subscriber","",IF(AND(B69="Subscriber",dental="No"),13,IF(TRIM('Entry Tab'!X70)&lt;&gt;"",IF('Entry Tab'!X70="Spousal Coverage",8,13),IF(Z69="","",Z69)))))</f>
        <v/>
      </c>
      <c r="L69" s="36" t="str">
        <f t="shared" si="10"/>
        <v/>
      </c>
      <c r="M69" s="36" t="str">
        <f>IF(B69&lt;&gt;"Subscriber","",IF(disability="No",0,IF(AND(B69="Subscriber",'Entry Tab'!AE70&lt;&gt;""),1,0)))</f>
        <v/>
      </c>
      <c r="N69" s="37" t="str">
        <f>IF(B69&lt;&gt;"Subscriber","",IF(AND(B69="Subscriber",otherLoc="No"),workZip,'Entry Tab'!P70))</f>
        <v/>
      </c>
      <c r="P69" s="36" t="str">
        <f t="shared" ref="P69:P132" si="17">IF(Q69="","",IF(Q69="Subscriber",P68+1,P68))</f>
        <v/>
      </c>
      <c r="Q69" s="36" t="str">
        <f>IF('Entry Tab'!A70="","",IF(TRIM('Entry Tab'!E70)="","Subscriber",IF(OR(TRIM('Entry Tab'!E70)="Wife",TRIM('Entry Tab'!E70)="Husband"),"Spouse","Child")))</f>
        <v/>
      </c>
      <c r="R69" s="44" t="str">
        <f>IF(B69="","",IF('Entry Tab'!W70&lt;&gt;"",0,IF(Q69="Subscriber",1,IF(Q69="Spouse",1,0.01))))</f>
        <v/>
      </c>
      <c r="S69" s="44" t="str">
        <f t="shared" si="11"/>
        <v/>
      </c>
      <c r="T69" s="44" t="str">
        <f t="shared" si="12"/>
        <v/>
      </c>
      <c r="U69" s="113"/>
      <c r="V69" s="36" t="str">
        <f t="shared" ref="V69:V132" si="18">IF(W69="","",IF(W69="Subscriber",V68+1,V68))</f>
        <v/>
      </c>
      <c r="W69" s="36" t="str">
        <f>IF('Entry Tab'!A70="","",IF(TRIM('Entry Tab'!E70)="","Subscriber",IF(OR(TRIM('Entry Tab'!E70)="Wife",TRIM('Entry Tab'!E70)="Husband"),"Spouse","Child")))</f>
        <v/>
      </c>
      <c r="X69" s="44" t="str">
        <f>IF(B69="","",IF('Entry Tab'!X70&lt;&gt;"",0,IF(W69="Subscriber",1,IF(W69="Spouse",1,0.01))))</f>
        <v/>
      </c>
      <c r="Y69" s="44" t="str">
        <f t="shared" si="13"/>
        <v/>
      </c>
      <c r="Z69" s="44" t="str">
        <f t="shared" si="14"/>
        <v/>
      </c>
      <c r="AB69" s="36" t="str">
        <f t="shared" ref="AB69:AB132" si="19">IF(AC69="","",IF(AC69="Subscriber",AB68+1,AB68))</f>
        <v/>
      </c>
      <c r="AC69" s="36" t="str">
        <f>IF('Entry Tab'!A70="","",IF(TRIM('Entry Tab'!E70)="","Subscriber",IF(OR(TRIM('Entry Tab'!E70)="Wife",TRIM('Entry Tab'!E70)="Husband"),"Spouse","Child")))</f>
        <v/>
      </c>
      <c r="AD69" s="44" t="str">
        <f>IF(B69="","",IF('Entry Tab'!AC70="",0,1))</f>
        <v/>
      </c>
      <c r="AE69" s="44" t="str">
        <f t="shared" si="15"/>
        <v/>
      </c>
      <c r="AF69" s="44" t="str">
        <f>IF(AE69="","",IF(AC69&lt;&gt;"Subscriber","",IF('Entry Tab'!AC70="","0",AE69)))</f>
        <v/>
      </c>
    </row>
    <row r="70" spans="1:32" x14ac:dyDescent="0.2">
      <c r="A70" s="36" t="str">
        <f t="shared" si="16"/>
        <v/>
      </c>
      <c r="B70" s="36" t="str">
        <f>IF('Entry Tab'!A71="","",IF(TRIM('Entry Tab'!E71)="","Subscriber",IF(OR(TRIM('Entry Tab'!E71)="Wife",TRIM('Entry Tab'!E71)="Husband"),"Spouse","Child")))</f>
        <v/>
      </c>
      <c r="C70" s="68" t="str">
        <f>IF(TRIM('Entry Tab'!A71)="","",TRIM('Entry Tab'!A71))</f>
        <v/>
      </c>
      <c r="D70" s="68" t="str">
        <f>IF(TRIM('Entry Tab'!A71)="","",TRIM('Entry Tab'!B71))</f>
        <v/>
      </c>
      <c r="E70" s="69" t="str">
        <f>IF(B70="Subscriber",'Entry Tab'!L71,"")</f>
        <v/>
      </c>
      <c r="F70" s="70" t="str">
        <f>IF('Entry Tab'!F71="","",'Entry Tab'!F71)</f>
        <v/>
      </c>
      <c r="G70" s="68" t="str">
        <f>IF(TRIM('Entry Tab'!G71)="","",TRIM('Entry Tab'!G71))</f>
        <v/>
      </c>
      <c r="H70" s="36" t="str">
        <f>IF(TRIM('Entry Tab'!A71)="","",IF(B70&lt;&gt;"Subscriber","",IF(AND(B70="Subscriber",OR(TRIM('Entry Tab'!AO71)&lt;&gt;"",TRIM('Entry Tab'!AN71)&lt;&gt;"",TRIM('Entry Tab'!AP71)&lt;&gt;"")),$AP$1,"0")))</f>
        <v/>
      </c>
      <c r="I70" s="71" t="str">
        <f>IF(TRIM('Entry Tab'!A71)="","",IF(AND(TRIM('Entry Tab'!AQ71)="Y",TRIM('Entry Tab'!AR71)="Y"),"N",IF(TRIM('Entry Tab'!AQ71)="","N",TRIM('Entry Tab'!AQ71))))</f>
        <v/>
      </c>
      <c r="J70" s="42" t="str">
        <f>IF(TRIM('Entry Tab'!A71)="","",IF(AND(TRIM('Entry Tab'!W71)&lt;&gt;"",TRIM('Entry Tab'!Y71)=""),0,14))</f>
        <v/>
      </c>
      <c r="K70" s="42" t="str">
        <f>IF(TRIM('Entry Tab'!A71)="","",IF(B70&lt;&gt;"Subscriber","",IF(AND(B70="Subscriber",dental="No"),13,IF(TRIM('Entry Tab'!X71)&lt;&gt;"",IF('Entry Tab'!X71="Spousal Coverage",8,13),IF(Z70="","",Z70)))))</f>
        <v/>
      </c>
      <c r="L70" s="36" t="str">
        <f t="shared" si="10"/>
        <v/>
      </c>
      <c r="M70" s="36" t="str">
        <f>IF(B70&lt;&gt;"Subscriber","",IF(disability="No",0,IF(AND(B70="Subscriber",'Entry Tab'!AE71&lt;&gt;""),1,0)))</f>
        <v/>
      </c>
      <c r="N70" s="37" t="str">
        <f>IF(B70&lt;&gt;"Subscriber","",IF(AND(B70="Subscriber",otherLoc="No"),workZip,'Entry Tab'!P71))</f>
        <v/>
      </c>
      <c r="P70" s="36" t="str">
        <f t="shared" si="17"/>
        <v/>
      </c>
      <c r="Q70" s="36" t="str">
        <f>IF('Entry Tab'!A71="","",IF(TRIM('Entry Tab'!E71)="","Subscriber",IF(OR(TRIM('Entry Tab'!E71)="Wife",TRIM('Entry Tab'!E71)="Husband"),"Spouse","Child")))</f>
        <v/>
      </c>
      <c r="R70" s="44" t="str">
        <f>IF(B70="","",IF('Entry Tab'!W71&lt;&gt;"",0,IF(Q70="Subscriber",1,IF(Q70="Spouse",1,0.01))))</f>
        <v/>
      </c>
      <c r="S70" s="44" t="str">
        <f t="shared" si="11"/>
        <v/>
      </c>
      <c r="T70" s="44" t="str">
        <f t="shared" si="12"/>
        <v/>
      </c>
      <c r="U70" s="113"/>
      <c r="V70" s="36" t="str">
        <f t="shared" si="18"/>
        <v/>
      </c>
      <c r="W70" s="36" t="str">
        <f>IF('Entry Tab'!A71="","",IF(TRIM('Entry Tab'!E71)="","Subscriber",IF(OR(TRIM('Entry Tab'!E71)="Wife",TRIM('Entry Tab'!E71)="Husband"),"Spouse","Child")))</f>
        <v/>
      </c>
      <c r="X70" s="44" t="str">
        <f>IF(B70="","",IF('Entry Tab'!X71&lt;&gt;"",0,IF(W70="Subscriber",1,IF(W70="Spouse",1,0.01))))</f>
        <v/>
      </c>
      <c r="Y70" s="44" t="str">
        <f t="shared" si="13"/>
        <v/>
      </c>
      <c r="Z70" s="44" t="str">
        <f t="shared" si="14"/>
        <v/>
      </c>
      <c r="AB70" s="36" t="str">
        <f t="shared" si="19"/>
        <v/>
      </c>
      <c r="AC70" s="36" t="str">
        <f>IF('Entry Tab'!A71="","",IF(TRIM('Entry Tab'!E71)="","Subscriber",IF(OR(TRIM('Entry Tab'!E71)="Wife",TRIM('Entry Tab'!E71)="Husband"),"Spouse","Child")))</f>
        <v/>
      </c>
      <c r="AD70" s="44" t="str">
        <f>IF(B70="","",IF('Entry Tab'!AC71="",0,1))</f>
        <v/>
      </c>
      <c r="AE70" s="44" t="str">
        <f t="shared" si="15"/>
        <v/>
      </c>
      <c r="AF70" s="44" t="str">
        <f>IF(AE70="","",IF(AC70&lt;&gt;"Subscriber","",IF('Entry Tab'!AC71="","0",AE70)))</f>
        <v/>
      </c>
    </row>
    <row r="71" spans="1:32" x14ac:dyDescent="0.2">
      <c r="A71" s="36" t="str">
        <f t="shared" si="16"/>
        <v/>
      </c>
      <c r="B71" s="36" t="str">
        <f>IF('Entry Tab'!A72="","",IF(TRIM('Entry Tab'!E72)="","Subscriber",IF(OR(TRIM('Entry Tab'!E72)="Wife",TRIM('Entry Tab'!E72)="Husband"),"Spouse","Child")))</f>
        <v/>
      </c>
      <c r="C71" s="68" t="str">
        <f>IF(TRIM('Entry Tab'!A72)="","",TRIM('Entry Tab'!A72))</f>
        <v/>
      </c>
      <c r="D71" s="68" t="str">
        <f>IF(TRIM('Entry Tab'!A72)="","",TRIM('Entry Tab'!B72))</f>
        <v/>
      </c>
      <c r="E71" s="69" t="str">
        <f>IF(B71="Subscriber",'Entry Tab'!L72,"")</f>
        <v/>
      </c>
      <c r="F71" s="70" t="str">
        <f>IF('Entry Tab'!F72="","",'Entry Tab'!F72)</f>
        <v/>
      </c>
      <c r="G71" s="68" t="str">
        <f>IF(TRIM('Entry Tab'!G72)="","",TRIM('Entry Tab'!G72))</f>
        <v/>
      </c>
      <c r="H71" s="36" t="str">
        <f>IF(TRIM('Entry Tab'!A72)="","",IF(B71&lt;&gt;"Subscriber","",IF(AND(B71="Subscriber",OR(TRIM('Entry Tab'!AO72)&lt;&gt;"",TRIM('Entry Tab'!AN72)&lt;&gt;"",TRIM('Entry Tab'!AP72)&lt;&gt;"")),$AP$1,"0")))</f>
        <v/>
      </c>
      <c r="I71" s="71" t="str">
        <f>IF(TRIM('Entry Tab'!A72)="","",IF(AND(TRIM('Entry Tab'!AQ72)="Y",TRIM('Entry Tab'!AR72)="Y"),"N",IF(TRIM('Entry Tab'!AQ72)="","N",TRIM('Entry Tab'!AQ72))))</f>
        <v/>
      </c>
      <c r="J71" s="42" t="str">
        <f>IF(TRIM('Entry Tab'!A72)="","",IF(AND(TRIM('Entry Tab'!W72)&lt;&gt;"",TRIM('Entry Tab'!Y72)=""),0,14))</f>
        <v/>
      </c>
      <c r="K71" s="42" t="str">
        <f>IF(TRIM('Entry Tab'!A72)="","",IF(B71&lt;&gt;"Subscriber","",IF(AND(B71="Subscriber",dental="No"),13,IF(TRIM('Entry Tab'!X72)&lt;&gt;"",IF('Entry Tab'!X72="Spousal Coverage",8,13),IF(Z71="","",Z71)))))</f>
        <v/>
      </c>
      <c r="L71" s="36" t="str">
        <f t="shared" si="10"/>
        <v/>
      </c>
      <c r="M71" s="36" t="str">
        <f>IF(B71&lt;&gt;"Subscriber","",IF(disability="No",0,IF(AND(B71="Subscriber",'Entry Tab'!AE72&lt;&gt;""),1,0)))</f>
        <v/>
      </c>
      <c r="N71" s="37" t="str">
        <f>IF(B71&lt;&gt;"Subscriber","",IF(AND(B71="Subscriber",otherLoc="No"),workZip,'Entry Tab'!P72))</f>
        <v/>
      </c>
      <c r="P71" s="36" t="str">
        <f t="shared" si="17"/>
        <v/>
      </c>
      <c r="Q71" s="36" t="str">
        <f>IF('Entry Tab'!A72="","",IF(TRIM('Entry Tab'!E72)="","Subscriber",IF(OR(TRIM('Entry Tab'!E72)="Wife",TRIM('Entry Tab'!E72)="Husband"),"Spouse","Child")))</f>
        <v/>
      </c>
      <c r="R71" s="44" t="str">
        <f>IF(B71="","",IF('Entry Tab'!W72&lt;&gt;"",0,IF(Q71="Subscriber",1,IF(Q71="Spouse",1,0.01))))</f>
        <v/>
      </c>
      <c r="S71" s="44" t="str">
        <f t="shared" si="11"/>
        <v/>
      </c>
      <c r="T71" s="44" t="str">
        <f t="shared" si="12"/>
        <v/>
      </c>
      <c r="U71" s="113"/>
      <c r="V71" s="36" t="str">
        <f t="shared" si="18"/>
        <v/>
      </c>
      <c r="W71" s="36" t="str">
        <f>IF('Entry Tab'!A72="","",IF(TRIM('Entry Tab'!E72)="","Subscriber",IF(OR(TRIM('Entry Tab'!E72)="Wife",TRIM('Entry Tab'!E72)="Husband"),"Spouse","Child")))</f>
        <v/>
      </c>
      <c r="X71" s="44" t="str">
        <f>IF(B71="","",IF('Entry Tab'!X72&lt;&gt;"",0,IF(W71="Subscriber",1,IF(W71="Spouse",1,0.01))))</f>
        <v/>
      </c>
      <c r="Y71" s="44" t="str">
        <f t="shared" si="13"/>
        <v/>
      </c>
      <c r="Z71" s="44" t="str">
        <f t="shared" si="14"/>
        <v/>
      </c>
      <c r="AB71" s="36" t="str">
        <f t="shared" si="19"/>
        <v/>
      </c>
      <c r="AC71" s="36" t="str">
        <f>IF('Entry Tab'!A72="","",IF(TRIM('Entry Tab'!E72)="","Subscriber",IF(OR(TRIM('Entry Tab'!E72)="Wife",TRIM('Entry Tab'!E72)="Husband"),"Spouse","Child")))</f>
        <v/>
      </c>
      <c r="AD71" s="44" t="str">
        <f>IF(B71="","",IF('Entry Tab'!AC72="",0,1))</f>
        <v/>
      </c>
      <c r="AE71" s="44" t="str">
        <f t="shared" si="15"/>
        <v/>
      </c>
      <c r="AF71" s="44" t="str">
        <f>IF(AE71="","",IF(AC71&lt;&gt;"Subscriber","",IF('Entry Tab'!AC72="","0",AE71)))</f>
        <v/>
      </c>
    </row>
    <row r="72" spans="1:32" x14ac:dyDescent="0.2">
      <c r="A72" s="36" t="str">
        <f t="shared" si="16"/>
        <v/>
      </c>
      <c r="B72" s="36" t="str">
        <f>IF('Entry Tab'!A73="","",IF(TRIM('Entry Tab'!E73)="","Subscriber",IF(OR(TRIM('Entry Tab'!E73)="Wife",TRIM('Entry Tab'!E73)="Husband"),"Spouse","Child")))</f>
        <v/>
      </c>
      <c r="C72" s="68" t="str">
        <f>IF(TRIM('Entry Tab'!A73)="","",TRIM('Entry Tab'!A73))</f>
        <v/>
      </c>
      <c r="D72" s="68" t="str">
        <f>IF(TRIM('Entry Tab'!A73)="","",TRIM('Entry Tab'!B73))</f>
        <v/>
      </c>
      <c r="E72" s="69" t="str">
        <f>IF(B72="Subscriber",'Entry Tab'!L73,"")</f>
        <v/>
      </c>
      <c r="F72" s="70" t="str">
        <f>IF('Entry Tab'!F73="","",'Entry Tab'!F73)</f>
        <v/>
      </c>
      <c r="G72" s="68" t="str">
        <f>IF(TRIM('Entry Tab'!G73)="","",TRIM('Entry Tab'!G73))</f>
        <v/>
      </c>
      <c r="H72" s="36" t="str">
        <f>IF(TRIM('Entry Tab'!A73)="","",IF(B72&lt;&gt;"Subscriber","",IF(AND(B72="Subscriber",OR(TRIM('Entry Tab'!AO73)&lt;&gt;"",TRIM('Entry Tab'!AN73)&lt;&gt;"",TRIM('Entry Tab'!AP73)&lt;&gt;"")),$AP$1,"0")))</f>
        <v/>
      </c>
      <c r="I72" s="71" t="str">
        <f>IF(TRIM('Entry Tab'!A73)="","",IF(AND(TRIM('Entry Tab'!AQ73)="Y",TRIM('Entry Tab'!AR73)="Y"),"N",IF(TRIM('Entry Tab'!AQ73)="","N",TRIM('Entry Tab'!AQ73))))</f>
        <v/>
      </c>
      <c r="J72" s="42" t="str">
        <f>IF(TRIM('Entry Tab'!A73)="","",IF(AND(TRIM('Entry Tab'!W73)&lt;&gt;"",TRIM('Entry Tab'!Y73)=""),0,14))</f>
        <v/>
      </c>
      <c r="K72" s="42" t="str">
        <f>IF(TRIM('Entry Tab'!A73)="","",IF(B72&lt;&gt;"Subscriber","",IF(AND(B72="Subscriber",dental="No"),13,IF(TRIM('Entry Tab'!X73)&lt;&gt;"",IF('Entry Tab'!X73="Spousal Coverage",8,13),IF(Z72="","",Z72)))))</f>
        <v/>
      </c>
      <c r="L72" s="36" t="str">
        <f t="shared" si="10"/>
        <v/>
      </c>
      <c r="M72" s="36" t="str">
        <f>IF(B72&lt;&gt;"Subscriber","",IF(disability="No",0,IF(AND(B72="Subscriber",'Entry Tab'!AE73&lt;&gt;""),1,0)))</f>
        <v/>
      </c>
      <c r="N72" s="37" t="str">
        <f>IF(B72&lt;&gt;"Subscriber","",IF(AND(B72="Subscriber",otherLoc="No"),workZip,'Entry Tab'!P73))</f>
        <v/>
      </c>
      <c r="P72" s="36" t="str">
        <f t="shared" si="17"/>
        <v/>
      </c>
      <c r="Q72" s="36" t="str">
        <f>IF('Entry Tab'!A73="","",IF(TRIM('Entry Tab'!E73)="","Subscriber",IF(OR(TRIM('Entry Tab'!E73)="Wife",TRIM('Entry Tab'!E73)="Husband"),"Spouse","Child")))</f>
        <v/>
      </c>
      <c r="R72" s="44" t="str">
        <f>IF(B72="","",IF('Entry Tab'!W73&lt;&gt;"",0,IF(Q72="Subscriber",1,IF(Q72="Spouse",1,0.01))))</f>
        <v/>
      </c>
      <c r="S72" s="44" t="str">
        <f t="shared" si="11"/>
        <v/>
      </c>
      <c r="T72" s="44" t="str">
        <f t="shared" si="12"/>
        <v/>
      </c>
      <c r="U72" s="113"/>
      <c r="V72" s="36" t="str">
        <f t="shared" si="18"/>
        <v/>
      </c>
      <c r="W72" s="36" t="str">
        <f>IF('Entry Tab'!A73="","",IF(TRIM('Entry Tab'!E73)="","Subscriber",IF(OR(TRIM('Entry Tab'!E73)="Wife",TRIM('Entry Tab'!E73)="Husband"),"Spouse","Child")))</f>
        <v/>
      </c>
      <c r="X72" s="44" t="str">
        <f>IF(B72="","",IF('Entry Tab'!X73&lt;&gt;"",0,IF(W72="Subscriber",1,IF(W72="Spouse",1,0.01))))</f>
        <v/>
      </c>
      <c r="Y72" s="44" t="str">
        <f t="shared" si="13"/>
        <v/>
      </c>
      <c r="Z72" s="44" t="str">
        <f t="shared" si="14"/>
        <v/>
      </c>
      <c r="AB72" s="36" t="str">
        <f t="shared" si="19"/>
        <v/>
      </c>
      <c r="AC72" s="36" t="str">
        <f>IF('Entry Tab'!A73="","",IF(TRIM('Entry Tab'!E73)="","Subscriber",IF(OR(TRIM('Entry Tab'!E73)="Wife",TRIM('Entry Tab'!E73)="Husband"),"Spouse","Child")))</f>
        <v/>
      </c>
      <c r="AD72" s="44" t="str">
        <f>IF(B72="","",IF('Entry Tab'!AC73="",0,1))</f>
        <v/>
      </c>
      <c r="AE72" s="44" t="str">
        <f t="shared" si="15"/>
        <v/>
      </c>
      <c r="AF72" s="44" t="str">
        <f>IF(AE72="","",IF(AC72&lt;&gt;"Subscriber","",IF('Entry Tab'!AC73="","0",AE72)))</f>
        <v/>
      </c>
    </row>
    <row r="73" spans="1:32" x14ac:dyDescent="0.2">
      <c r="A73" s="36" t="str">
        <f t="shared" si="16"/>
        <v/>
      </c>
      <c r="B73" s="36" t="str">
        <f>IF('Entry Tab'!A74="","",IF(TRIM('Entry Tab'!E74)="","Subscriber",IF(OR(TRIM('Entry Tab'!E74)="Wife",TRIM('Entry Tab'!E74)="Husband"),"Spouse","Child")))</f>
        <v/>
      </c>
      <c r="C73" s="68" t="str">
        <f>IF(TRIM('Entry Tab'!A74)="","",TRIM('Entry Tab'!A74))</f>
        <v/>
      </c>
      <c r="D73" s="68" t="str">
        <f>IF(TRIM('Entry Tab'!A74)="","",TRIM('Entry Tab'!B74))</f>
        <v/>
      </c>
      <c r="E73" s="69" t="str">
        <f>IF(B73="Subscriber",'Entry Tab'!L74,"")</f>
        <v/>
      </c>
      <c r="F73" s="70" t="str">
        <f>IF('Entry Tab'!F74="","",'Entry Tab'!F74)</f>
        <v/>
      </c>
      <c r="G73" s="68" t="str">
        <f>IF(TRIM('Entry Tab'!G74)="","",TRIM('Entry Tab'!G74))</f>
        <v/>
      </c>
      <c r="H73" s="36" t="str">
        <f>IF(TRIM('Entry Tab'!A74)="","",IF(B73&lt;&gt;"Subscriber","",IF(AND(B73="Subscriber",OR(TRIM('Entry Tab'!AO74)&lt;&gt;"",TRIM('Entry Tab'!AN74)&lt;&gt;"",TRIM('Entry Tab'!AP74)&lt;&gt;"")),$AP$1,"0")))</f>
        <v/>
      </c>
      <c r="I73" s="71" t="str">
        <f>IF(TRIM('Entry Tab'!A74)="","",IF(AND(TRIM('Entry Tab'!AQ74)="Y",TRIM('Entry Tab'!AR74)="Y"),"N",IF(TRIM('Entry Tab'!AQ74)="","N",TRIM('Entry Tab'!AQ74))))</f>
        <v/>
      </c>
      <c r="J73" s="42" t="str">
        <f>IF(TRIM('Entry Tab'!A74)="","",IF(AND(TRIM('Entry Tab'!W74)&lt;&gt;"",TRIM('Entry Tab'!Y74)=""),0,14))</f>
        <v/>
      </c>
      <c r="K73" s="42" t="str">
        <f>IF(TRIM('Entry Tab'!A74)="","",IF(B73&lt;&gt;"Subscriber","",IF(AND(B73="Subscriber",dental="No"),13,IF(TRIM('Entry Tab'!X74)&lt;&gt;"",IF('Entry Tab'!X74="Spousal Coverage",8,13),IF(Z73="","",Z73)))))</f>
        <v/>
      </c>
      <c r="L73" s="36" t="str">
        <f t="shared" si="10"/>
        <v/>
      </c>
      <c r="M73" s="36" t="str">
        <f>IF(B73&lt;&gt;"Subscriber","",IF(disability="No",0,IF(AND(B73="Subscriber",'Entry Tab'!AE74&lt;&gt;""),1,0)))</f>
        <v/>
      </c>
      <c r="N73" s="37" t="str">
        <f>IF(B73&lt;&gt;"Subscriber","",IF(AND(B73="Subscriber",otherLoc="No"),workZip,'Entry Tab'!P74))</f>
        <v/>
      </c>
      <c r="P73" s="36" t="str">
        <f t="shared" si="17"/>
        <v/>
      </c>
      <c r="Q73" s="36" t="str">
        <f>IF('Entry Tab'!A74="","",IF(TRIM('Entry Tab'!E74)="","Subscriber",IF(OR(TRIM('Entry Tab'!E74)="Wife",TRIM('Entry Tab'!E74)="Husband"),"Spouse","Child")))</f>
        <v/>
      </c>
      <c r="R73" s="44" t="str">
        <f>IF(B73="","",IF('Entry Tab'!W74&lt;&gt;"",0,IF(Q73="Subscriber",1,IF(Q73="Spouse",1,0.01))))</f>
        <v/>
      </c>
      <c r="S73" s="44" t="str">
        <f t="shared" si="11"/>
        <v/>
      </c>
      <c r="T73" s="44" t="str">
        <f t="shared" si="12"/>
        <v/>
      </c>
      <c r="U73" s="113"/>
      <c r="V73" s="36" t="str">
        <f t="shared" si="18"/>
        <v/>
      </c>
      <c r="W73" s="36" t="str">
        <f>IF('Entry Tab'!A74="","",IF(TRIM('Entry Tab'!E74)="","Subscriber",IF(OR(TRIM('Entry Tab'!E74)="Wife",TRIM('Entry Tab'!E74)="Husband"),"Spouse","Child")))</f>
        <v/>
      </c>
      <c r="X73" s="44" t="str">
        <f>IF(B73="","",IF('Entry Tab'!X74&lt;&gt;"",0,IF(W73="Subscriber",1,IF(W73="Spouse",1,0.01))))</f>
        <v/>
      </c>
      <c r="Y73" s="44" t="str">
        <f t="shared" si="13"/>
        <v/>
      </c>
      <c r="Z73" s="44" t="str">
        <f t="shared" si="14"/>
        <v/>
      </c>
      <c r="AB73" s="36" t="str">
        <f t="shared" si="19"/>
        <v/>
      </c>
      <c r="AC73" s="36" t="str">
        <f>IF('Entry Tab'!A74="","",IF(TRIM('Entry Tab'!E74)="","Subscriber",IF(OR(TRIM('Entry Tab'!E74)="Wife",TRIM('Entry Tab'!E74)="Husband"),"Spouse","Child")))</f>
        <v/>
      </c>
      <c r="AD73" s="44" t="str">
        <f>IF(B73="","",IF('Entry Tab'!AC74="",0,1))</f>
        <v/>
      </c>
      <c r="AE73" s="44" t="str">
        <f t="shared" si="15"/>
        <v/>
      </c>
      <c r="AF73" s="44" t="str">
        <f>IF(AE73="","",IF(AC73&lt;&gt;"Subscriber","",IF('Entry Tab'!AC74="","0",AE73)))</f>
        <v/>
      </c>
    </row>
    <row r="74" spans="1:32" x14ac:dyDescent="0.2">
      <c r="A74" s="36" t="str">
        <f t="shared" si="16"/>
        <v/>
      </c>
      <c r="B74" s="36" t="str">
        <f>IF('Entry Tab'!A75="","",IF(TRIM('Entry Tab'!E75)="","Subscriber",IF(OR(TRIM('Entry Tab'!E75)="Wife",TRIM('Entry Tab'!E75)="Husband"),"Spouse","Child")))</f>
        <v/>
      </c>
      <c r="C74" s="68" t="str">
        <f>IF(TRIM('Entry Tab'!A75)="","",TRIM('Entry Tab'!A75))</f>
        <v/>
      </c>
      <c r="D74" s="68" t="str">
        <f>IF(TRIM('Entry Tab'!A75)="","",TRIM('Entry Tab'!B75))</f>
        <v/>
      </c>
      <c r="E74" s="69" t="str">
        <f>IF(B74="Subscriber",'Entry Tab'!L75,"")</f>
        <v/>
      </c>
      <c r="F74" s="70" t="str">
        <f>IF('Entry Tab'!F75="","",'Entry Tab'!F75)</f>
        <v/>
      </c>
      <c r="G74" s="68" t="str">
        <f>IF(TRIM('Entry Tab'!G75)="","",TRIM('Entry Tab'!G75))</f>
        <v/>
      </c>
      <c r="H74" s="36" t="str">
        <f>IF(TRIM('Entry Tab'!A75)="","",IF(B74&lt;&gt;"Subscriber","",IF(AND(B74="Subscriber",OR(TRIM('Entry Tab'!AO75)&lt;&gt;"",TRIM('Entry Tab'!AN75)&lt;&gt;"",TRIM('Entry Tab'!AP75)&lt;&gt;"")),$AP$1,"0")))</f>
        <v/>
      </c>
      <c r="I74" s="71" t="str">
        <f>IF(TRIM('Entry Tab'!A75)="","",IF(AND(TRIM('Entry Tab'!AQ75)="Y",TRIM('Entry Tab'!AR75)="Y"),"N",IF(TRIM('Entry Tab'!AQ75)="","N",TRIM('Entry Tab'!AQ75))))</f>
        <v/>
      </c>
      <c r="J74" s="42" t="str">
        <f>IF(TRIM('Entry Tab'!A75)="","",IF(AND(TRIM('Entry Tab'!W75)&lt;&gt;"",TRIM('Entry Tab'!Y75)=""),0,14))</f>
        <v/>
      </c>
      <c r="K74" s="42" t="str">
        <f>IF(TRIM('Entry Tab'!A75)="","",IF(B74&lt;&gt;"Subscriber","",IF(AND(B74="Subscriber",dental="No"),13,IF(TRIM('Entry Tab'!X75)&lt;&gt;"",IF('Entry Tab'!X75="Spousal Coverage",8,13),IF(Z74="","",Z74)))))</f>
        <v/>
      </c>
      <c r="L74" s="36" t="str">
        <f t="shared" si="10"/>
        <v/>
      </c>
      <c r="M74" s="36" t="str">
        <f>IF(B74&lt;&gt;"Subscriber","",IF(disability="No",0,IF(AND(B74="Subscriber",'Entry Tab'!AE75&lt;&gt;""),1,0)))</f>
        <v/>
      </c>
      <c r="N74" s="37" t="str">
        <f>IF(B74&lt;&gt;"Subscriber","",IF(AND(B74="Subscriber",otherLoc="No"),workZip,'Entry Tab'!P75))</f>
        <v/>
      </c>
      <c r="P74" s="36" t="str">
        <f t="shared" si="17"/>
        <v/>
      </c>
      <c r="Q74" s="36" t="str">
        <f>IF('Entry Tab'!A75="","",IF(TRIM('Entry Tab'!E75)="","Subscriber",IF(OR(TRIM('Entry Tab'!E75)="Wife",TRIM('Entry Tab'!E75)="Husband"),"Spouse","Child")))</f>
        <v/>
      </c>
      <c r="R74" s="44" t="str">
        <f>IF(B74="","",IF('Entry Tab'!W75&lt;&gt;"",0,IF(Q74="Subscriber",1,IF(Q74="Spouse",1,0.01))))</f>
        <v/>
      </c>
      <c r="S74" s="44" t="str">
        <f t="shared" si="11"/>
        <v/>
      </c>
      <c r="T74" s="44" t="str">
        <f t="shared" si="12"/>
        <v/>
      </c>
      <c r="U74" s="113"/>
      <c r="V74" s="36" t="str">
        <f t="shared" si="18"/>
        <v/>
      </c>
      <c r="W74" s="36" t="str">
        <f>IF('Entry Tab'!A75="","",IF(TRIM('Entry Tab'!E75)="","Subscriber",IF(OR(TRIM('Entry Tab'!E75)="Wife",TRIM('Entry Tab'!E75)="Husband"),"Spouse","Child")))</f>
        <v/>
      </c>
      <c r="X74" s="44" t="str">
        <f>IF(B74="","",IF('Entry Tab'!X75&lt;&gt;"",0,IF(W74="Subscriber",1,IF(W74="Spouse",1,0.01))))</f>
        <v/>
      </c>
      <c r="Y74" s="44" t="str">
        <f t="shared" si="13"/>
        <v/>
      </c>
      <c r="Z74" s="44" t="str">
        <f t="shared" si="14"/>
        <v/>
      </c>
      <c r="AB74" s="36" t="str">
        <f t="shared" si="19"/>
        <v/>
      </c>
      <c r="AC74" s="36" t="str">
        <f>IF('Entry Tab'!A75="","",IF(TRIM('Entry Tab'!E75)="","Subscriber",IF(OR(TRIM('Entry Tab'!E75)="Wife",TRIM('Entry Tab'!E75)="Husband"),"Spouse","Child")))</f>
        <v/>
      </c>
      <c r="AD74" s="44" t="str">
        <f>IF(B74="","",IF('Entry Tab'!AC75="",0,1))</f>
        <v/>
      </c>
      <c r="AE74" s="44" t="str">
        <f t="shared" si="15"/>
        <v/>
      </c>
      <c r="AF74" s="44" t="str">
        <f>IF(AE74="","",IF(AC74&lt;&gt;"Subscriber","",IF('Entry Tab'!AC75="","0",AE74)))</f>
        <v/>
      </c>
    </row>
    <row r="75" spans="1:32" x14ac:dyDescent="0.2">
      <c r="A75" s="36" t="str">
        <f t="shared" si="16"/>
        <v/>
      </c>
      <c r="B75" s="36" t="str">
        <f>IF('Entry Tab'!A76="","",IF(TRIM('Entry Tab'!E76)="","Subscriber",IF(OR(TRIM('Entry Tab'!E76)="Wife",TRIM('Entry Tab'!E76)="Husband"),"Spouse","Child")))</f>
        <v/>
      </c>
      <c r="C75" s="68" t="str">
        <f>IF(TRIM('Entry Tab'!A76)="","",TRIM('Entry Tab'!A76))</f>
        <v/>
      </c>
      <c r="D75" s="68" t="str">
        <f>IF(TRIM('Entry Tab'!A76)="","",TRIM('Entry Tab'!B76))</f>
        <v/>
      </c>
      <c r="E75" s="69" t="str">
        <f>IF(B75="Subscriber",'Entry Tab'!L76,"")</f>
        <v/>
      </c>
      <c r="F75" s="70" t="str">
        <f>IF('Entry Tab'!F76="","",'Entry Tab'!F76)</f>
        <v/>
      </c>
      <c r="G75" s="68" t="str">
        <f>IF(TRIM('Entry Tab'!G76)="","",TRIM('Entry Tab'!G76))</f>
        <v/>
      </c>
      <c r="H75" s="36" t="str">
        <f>IF(TRIM('Entry Tab'!A76)="","",IF(B75&lt;&gt;"Subscriber","",IF(AND(B75="Subscriber",OR(TRIM('Entry Tab'!AO76)&lt;&gt;"",TRIM('Entry Tab'!AN76)&lt;&gt;"",TRIM('Entry Tab'!AP76)&lt;&gt;"")),$AP$1,"0")))</f>
        <v/>
      </c>
      <c r="I75" s="71" t="str">
        <f>IF(TRIM('Entry Tab'!A76)="","",IF(AND(TRIM('Entry Tab'!AQ76)="Y",TRIM('Entry Tab'!AR76)="Y"),"N",IF(TRIM('Entry Tab'!AQ76)="","N",TRIM('Entry Tab'!AQ76))))</f>
        <v/>
      </c>
      <c r="J75" s="42" t="str">
        <f>IF(TRIM('Entry Tab'!A76)="","",IF(AND(TRIM('Entry Tab'!W76)&lt;&gt;"",TRIM('Entry Tab'!Y76)=""),0,14))</f>
        <v/>
      </c>
      <c r="K75" s="42" t="str">
        <f>IF(TRIM('Entry Tab'!A76)="","",IF(B75&lt;&gt;"Subscriber","",IF(AND(B75="Subscriber",dental="No"),13,IF(TRIM('Entry Tab'!X76)&lt;&gt;"",IF('Entry Tab'!X76="Spousal Coverage",8,13),IF(Z75="","",Z75)))))</f>
        <v/>
      </c>
      <c r="L75" s="36" t="str">
        <f t="shared" si="10"/>
        <v/>
      </c>
      <c r="M75" s="36" t="str">
        <f>IF(B75&lt;&gt;"Subscriber","",IF(disability="No",0,IF(AND(B75="Subscriber",'Entry Tab'!AE76&lt;&gt;""),1,0)))</f>
        <v/>
      </c>
      <c r="N75" s="37" t="str">
        <f>IF(B75&lt;&gt;"Subscriber","",IF(AND(B75="Subscriber",otherLoc="No"),workZip,'Entry Tab'!P76))</f>
        <v/>
      </c>
      <c r="P75" s="36" t="str">
        <f t="shared" si="17"/>
        <v/>
      </c>
      <c r="Q75" s="36" t="str">
        <f>IF('Entry Tab'!A76="","",IF(TRIM('Entry Tab'!E76)="","Subscriber",IF(OR(TRIM('Entry Tab'!E76)="Wife",TRIM('Entry Tab'!E76)="Husband"),"Spouse","Child")))</f>
        <v/>
      </c>
      <c r="R75" s="44" t="str">
        <f>IF(B75="","",IF('Entry Tab'!W76&lt;&gt;"",0,IF(Q75="Subscriber",1,IF(Q75="Spouse",1,0.01))))</f>
        <v/>
      </c>
      <c r="S75" s="44" t="str">
        <f t="shared" si="11"/>
        <v/>
      </c>
      <c r="T75" s="44" t="str">
        <f t="shared" si="12"/>
        <v/>
      </c>
      <c r="U75" s="113"/>
      <c r="V75" s="36" t="str">
        <f t="shared" si="18"/>
        <v/>
      </c>
      <c r="W75" s="36" t="str">
        <f>IF('Entry Tab'!A76="","",IF(TRIM('Entry Tab'!E76)="","Subscriber",IF(OR(TRIM('Entry Tab'!E76)="Wife",TRIM('Entry Tab'!E76)="Husband"),"Spouse","Child")))</f>
        <v/>
      </c>
      <c r="X75" s="44" t="str">
        <f>IF(B75="","",IF('Entry Tab'!X76&lt;&gt;"",0,IF(W75="Subscriber",1,IF(W75="Spouse",1,0.01))))</f>
        <v/>
      </c>
      <c r="Y75" s="44" t="str">
        <f t="shared" si="13"/>
        <v/>
      </c>
      <c r="Z75" s="44" t="str">
        <f t="shared" si="14"/>
        <v/>
      </c>
      <c r="AB75" s="36" t="str">
        <f t="shared" si="19"/>
        <v/>
      </c>
      <c r="AC75" s="36" t="str">
        <f>IF('Entry Tab'!A76="","",IF(TRIM('Entry Tab'!E76)="","Subscriber",IF(OR(TRIM('Entry Tab'!E76)="Wife",TRIM('Entry Tab'!E76)="Husband"),"Spouse","Child")))</f>
        <v/>
      </c>
      <c r="AD75" s="44" t="str">
        <f>IF(B75="","",IF('Entry Tab'!AC76="",0,1))</f>
        <v/>
      </c>
      <c r="AE75" s="44" t="str">
        <f t="shared" si="15"/>
        <v/>
      </c>
      <c r="AF75" s="44" t="str">
        <f>IF(AE75="","",IF(AC75&lt;&gt;"Subscriber","",IF('Entry Tab'!AC76="","0",AE75)))</f>
        <v/>
      </c>
    </row>
    <row r="76" spans="1:32" x14ac:dyDescent="0.2">
      <c r="A76" s="36" t="str">
        <f t="shared" si="16"/>
        <v/>
      </c>
      <c r="B76" s="36" t="str">
        <f>IF('Entry Tab'!A77="","",IF(TRIM('Entry Tab'!E77)="","Subscriber",IF(OR(TRIM('Entry Tab'!E77)="Wife",TRIM('Entry Tab'!E77)="Husband"),"Spouse","Child")))</f>
        <v/>
      </c>
      <c r="C76" s="68" t="str">
        <f>IF(TRIM('Entry Tab'!A77)="","",TRIM('Entry Tab'!A77))</f>
        <v/>
      </c>
      <c r="D76" s="68" t="str">
        <f>IF(TRIM('Entry Tab'!A77)="","",TRIM('Entry Tab'!B77))</f>
        <v/>
      </c>
      <c r="E76" s="69" t="str">
        <f>IF(B76="Subscriber",'Entry Tab'!L77,"")</f>
        <v/>
      </c>
      <c r="F76" s="70" t="str">
        <f>IF('Entry Tab'!F77="","",'Entry Tab'!F77)</f>
        <v/>
      </c>
      <c r="G76" s="68" t="str">
        <f>IF(TRIM('Entry Tab'!G77)="","",TRIM('Entry Tab'!G77))</f>
        <v/>
      </c>
      <c r="H76" s="36" t="str">
        <f>IF(TRIM('Entry Tab'!A77)="","",IF(B76&lt;&gt;"Subscriber","",IF(AND(B76="Subscriber",OR(TRIM('Entry Tab'!AO77)&lt;&gt;"",TRIM('Entry Tab'!AN77)&lt;&gt;"",TRIM('Entry Tab'!AP77)&lt;&gt;"")),$AP$1,"0")))</f>
        <v/>
      </c>
      <c r="I76" s="71" t="str">
        <f>IF(TRIM('Entry Tab'!A77)="","",IF(AND(TRIM('Entry Tab'!AQ77)="Y",TRIM('Entry Tab'!AR77)="Y"),"N",IF(TRIM('Entry Tab'!AQ77)="","N",TRIM('Entry Tab'!AQ77))))</f>
        <v/>
      </c>
      <c r="J76" s="42" t="str">
        <f>IF(TRIM('Entry Tab'!A77)="","",IF(AND(TRIM('Entry Tab'!W77)&lt;&gt;"",TRIM('Entry Tab'!Y77)=""),0,14))</f>
        <v/>
      </c>
      <c r="K76" s="42" t="str">
        <f>IF(TRIM('Entry Tab'!A77)="","",IF(B76&lt;&gt;"Subscriber","",IF(AND(B76="Subscriber",dental="No"),13,IF(TRIM('Entry Tab'!X77)&lt;&gt;"",IF('Entry Tab'!X77="Spousal Coverage",8,13),IF(Z76="","",Z76)))))</f>
        <v/>
      </c>
      <c r="L76" s="36" t="str">
        <f t="shared" si="10"/>
        <v/>
      </c>
      <c r="M76" s="36" t="str">
        <f>IF(B76&lt;&gt;"Subscriber","",IF(disability="No",0,IF(AND(B76="Subscriber",'Entry Tab'!AE77&lt;&gt;""),1,0)))</f>
        <v/>
      </c>
      <c r="N76" s="37" t="str">
        <f>IF(B76&lt;&gt;"Subscriber","",IF(AND(B76="Subscriber",otherLoc="No"),workZip,'Entry Tab'!P77))</f>
        <v/>
      </c>
      <c r="P76" s="36" t="str">
        <f t="shared" si="17"/>
        <v/>
      </c>
      <c r="Q76" s="36" t="str">
        <f>IF('Entry Tab'!A77="","",IF(TRIM('Entry Tab'!E77)="","Subscriber",IF(OR(TRIM('Entry Tab'!E77)="Wife",TRIM('Entry Tab'!E77)="Husband"),"Spouse","Child")))</f>
        <v/>
      </c>
      <c r="R76" s="44" t="str">
        <f>IF(B76="","",IF('Entry Tab'!W77&lt;&gt;"",0,IF(Q76="Subscriber",1,IF(Q76="Spouse",1,0.01))))</f>
        <v/>
      </c>
      <c r="S76" s="44" t="str">
        <f t="shared" si="11"/>
        <v/>
      </c>
      <c r="T76" s="44" t="str">
        <f t="shared" si="12"/>
        <v/>
      </c>
      <c r="U76" s="113"/>
      <c r="V76" s="36" t="str">
        <f t="shared" si="18"/>
        <v/>
      </c>
      <c r="W76" s="36" t="str">
        <f>IF('Entry Tab'!A77="","",IF(TRIM('Entry Tab'!E77)="","Subscriber",IF(OR(TRIM('Entry Tab'!E77)="Wife",TRIM('Entry Tab'!E77)="Husband"),"Spouse","Child")))</f>
        <v/>
      </c>
      <c r="X76" s="44" t="str">
        <f>IF(B76="","",IF('Entry Tab'!X77&lt;&gt;"",0,IF(W76="Subscriber",1,IF(W76="Spouse",1,0.01))))</f>
        <v/>
      </c>
      <c r="Y76" s="44" t="str">
        <f t="shared" si="13"/>
        <v/>
      </c>
      <c r="Z76" s="44" t="str">
        <f t="shared" si="14"/>
        <v/>
      </c>
      <c r="AB76" s="36" t="str">
        <f t="shared" si="19"/>
        <v/>
      </c>
      <c r="AC76" s="36" t="str">
        <f>IF('Entry Tab'!A77="","",IF(TRIM('Entry Tab'!E77)="","Subscriber",IF(OR(TRIM('Entry Tab'!E77)="Wife",TRIM('Entry Tab'!E77)="Husband"),"Spouse","Child")))</f>
        <v/>
      </c>
      <c r="AD76" s="44" t="str">
        <f>IF(B76="","",IF('Entry Tab'!AC77="",0,1))</f>
        <v/>
      </c>
      <c r="AE76" s="44" t="str">
        <f t="shared" si="15"/>
        <v/>
      </c>
      <c r="AF76" s="44" t="str">
        <f>IF(AE76="","",IF(AC76&lt;&gt;"Subscriber","",IF('Entry Tab'!AC77="","0",AE76)))</f>
        <v/>
      </c>
    </row>
    <row r="77" spans="1:32" x14ac:dyDescent="0.2">
      <c r="A77" s="36" t="str">
        <f t="shared" si="16"/>
        <v/>
      </c>
      <c r="B77" s="36" t="str">
        <f>IF('Entry Tab'!A78="","",IF(TRIM('Entry Tab'!E78)="","Subscriber",IF(OR(TRIM('Entry Tab'!E78)="Wife",TRIM('Entry Tab'!E78)="Husband"),"Spouse","Child")))</f>
        <v/>
      </c>
      <c r="C77" s="68" t="str">
        <f>IF(TRIM('Entry Tab'!A78)="","",TRIM('Entry Tab'!A78))</f>
        <v/>
      </c>
      <c r="D77" s="68" t="str">
        <f>IF(TRIM('Entry Tab'!A78)="","",TRIM('Entry Tab'!B78))</f>
        <v/>
      </c>
      <c r="E77" s="69" t="str">
        <f>IF(B77="Subscriber",'Entry Tab'!L78,"")</f>
        <v/>
      </c>
      <c r="F77" s="70" t="str">
        <f>IF('Entry Tab'!F78="","",'Entry Tab'!F78)</f>
        <v/>
      </c>
      <c r="G77" s="68" t="str">
        <f>IF(TRIM('Entry Tab'!G78)="","",TRIM('Entry Tab'!G78))</f>
        <v/>
      </c>
      <c r="H77" s="36" t="str">
        <f>IF(TRIM('Entry Tab'!A78)="","",IF(B77&lt;&gt;"Subscriber","",IF(AND(B77="Subscriber",OR(TRIM('Entry Tab'!AO78)&lt;&gt;"",TRIM('Entry Tab'!AN78)&lt;&gt;"",TRIM('Entry Tab'!AP78)&lt;&gt;"")),$AP$1,"0")))</f>
        <v/>
      </c>
      <c r="I77" s="71" t="str">
        <f>IF(TRIM('Entry Tab'!A78)="","",IF(AND(TRIM('Entry Tab'!AQ78)="Y",TRIM('Entry Tab'!AR78)="Y"),"N",IF(TRIM('Entry Tab'!AQ78)="","N",TRIM('Entry Tab'!AQ78))))</f>
        <v/>
      </c>
      <c r="J77" s="42" t="str">
        <f>IF(TRIM('Entry Tab'!A78)="","",IF(AND(TRIM('Entry Tab'!W78)&lt;&gt;"",TRIM('Entry Tab'!Y78)=""),0,14))</f>
        <v/>
      </c>
      <c r="K77" s="42" t="str">
        <f>IF(TRIM('Entry Tab'!A78)="","",IF(B77&lt;&gt;"Subscriber","",IF(AND(B77="Subscriber",dental="No"),13,IF(TRIM('Entry Tab'!X78)&lt;&gt;"",IF('Entry Tab'!X78="Spousal Coverage",8,13),IF(Z77="","",Z77)))))</f>
        <v/>
      </c>
      <c r="L77" s="36" t="str">
        <f t="shared" si="10"/>
        <v/>
      </c>
      <c r="M77" s="36" t="str">
        <f>IF(B77&lt;&gt;"Subscriber","",IF(disability="No",0,IF(AND(B77="Subscriber",'Entry Tab'!AE78&lt;&gt;""),1,0)))</f>
        <v/>
      </c>
      <c r="N77" s="37" t="str">
        <f>IF(B77&lt;&gt;"Subscriber","",IF(AND(B77="Subscriber",otherLoc="No"),workZip,'Entry Tab'!P78))</f>
        <v/>
      </c>
      <c r="P77" s="36" t="str">
        <f t="shared" si="17"/>
        <v/>
      </c>
      <c r="Q77" s="36" t="str">
        <f>IF('Entry Tab'!A78="","",IF(TRIM('Entry Tab'!E78)="","Subscriber",IF(OR(TRIM('Entry Tab'!E78)="Wife",TRIM('Entry Tab'!E78)="Husband"),"Spouse","Child")))</f>
        <v/>
      </c>
      <c r="R77" s="44" t="str">
        <f>IF(B77="","",IF('Entry Tab'!W78&lt;&gt;"",0,IF(Q77="Subscriber",1,IF(Q77="Spouse",1,0.01))))</f>
        <v/>
      </c>
      <c r="S77" s="44" t="str">
        <f t="shared" si="11"/>
        <v/>
      </c>
      <c r="T77" s="44" t="str">
        <f t="shared" si="12"/>
        <v/>
      </c>
      <c r="U77" s="113"/>
      <c r="V77" s="36" t="str">
        <f t="shared" si="18"/>
        <v/>
      </c>
      <c r="W77" s="36" t="str">
        <f>IF('Entry Tab'!A78="","",IF(TRIM('Entry Tab'!E78)="","Subscriber",IF(OR(TRIM('Entry Tab'!E78)="Wife",TRIM('Entry Tab'!E78)="Husband"),"Spouse","Child")))</f>
        <v/>
      </c>
      <c r="X77" s="44" t="str">
        <f>IF(B77="","",IF('Entry Tab'!X78&lt;&gt;"",0,IF(W77="Subscriber",1,IF(W77="Spouse",1,0.01))))</f>
        <v/>
      </c>
      <c r="Y77" s="44" t="str">
        <f t="shared" si="13"/>
        <v/>
      </c>
      <c r="Z77" s="44" t="str">
        <f t="shared" si="14"/>
        <v/>
      </c>
      <c r="AB77" s="36" t="str">
        <f t="shared" si="19"/>
        <v/>
      </c>
      <c r="AC77" s="36" t="str">
        <f>IF('Entry Tab'!A78="","",IF(TRIM('Entry Tab'!E78)="","Subscriber",IF(OR(TRIM('Entry Tab'!E78)="Wife",TRIM('Entry Tab'!E78)="Husband"),"Spouse","Child")))</f>
        <v/>
      </c>
      <c r="AD77" s="44" t="str">
        <f>IF(B77="","",IF('Entry Tab'!AC78="",0,1))</f>
        <v/>
      </c>
      <c r="AE77" s="44" t="str">
        <f t="shared" si="15"/>
        <v/>
      </c>
      <c r="AF77" s="44" t="str">
        <f>IF(AE77="","",IF(AC77&lt;&gt;"Subscriber","",IF('Entry Tab'!AC78="","0",AE77)))</f>
        <v/>
      </c>
    </row>
    <row r="78" spans="1:32" x14ac:dyDescent="0.2">
      <c r="A78" s="36" t="str">
        <f t="shared" si="16"/>
        <v/>
      </c>
      <c r="B78" s="36" t="str">
        <f>IF('Entry Tab'!A79="","",IF(TRIM('Entry Tab'!E79)="","Subscriber",IF(OR(TRIM('Entry Tab'!E79)="Wife",TRIM('Entry Tab'!E79)="Husband"),"Spouse","Child")))</f>
        <v/>
      </c>
      <c r="C78" s="68" t="str">
        <f>IF(TRIM('Entry Tab'!A79)="","",TRIM('Entry Tab'!A79))</f>
        <v/>
      </c>
      <c r="D78" s="68" t="str">
        <f>IF(TRIM('Entry Tab'!A79)="","",TRIM('Entry Tab'!B79))</f>
        <v/>
      </c>
      <c r="E78" s="69" t="str">
        <f>IF(B78="Subscriber",'Entry Tab'!L79,"")</f>
        <v/>
      </c>
      <c r="F78" s="70" t="str">
        <f>IF('Entry Tab'!F79="","",'Entry Tab'!F79)</f>
        <v/>
      </c>
      <c r="G78" s="68" t="str">
        <f>IF(TRIM('Entry Tab'!G79)="","",TRIM('Entry Tab'!G79))</f>
        <v/>
      </c>
      <c r="H78" s="36" t="str">
        <f>IF(TRIM('Entry Tab'!A79)="","",IF(B78&lt;&gt;"Subscriber","",IF(AND(B78="Subscriber",OR(TRIM('Entry Tab'!AO79)&lt;&gt;"",TRIM('Entry Tab'!AN79)&lt;&gt;"",TRIM('Entry Tab'!AP79)&lt;&gt;"")),$AP$1,"0")))</f>
        <v/>
      </c>
      <c r="I78" s="71" t="str">
        <f>IF(TRIM('Entry Tab'!A79)="","",IF(AND(TRIM('Entry Tab'!AQ79)="Y",TRIM('Entry Tab'!AR79)="Y"),"N",IF(TRIM('Entry Tab'!AQ79)="","N",TRIM('Entry Tab'!AQ79))))</f>
        <v/>
      </c>
      <c r="J78" s="42" t="str">
        <f>IF(TRIM('Entry Tab'!A79)="","",IF(AND(TRIM('Entry Tab'!W79)&lt;&gt;"",TRIM('Entry Tab'!Y79)=""),0,14))</f>
        <v/>
      </c>
      <c r="K78" s="42" t="str">
        <f>IF(TRIM('Entry Tab'!A79)="","",IF(B78&lt;&gt;"Subscriber","",IF(AND(B78="Subscriber",dental="No"),13,IF(TRIM('Entry Tab'!X79)&lt;&gt;"",IF('Entry Tab'!X79="Spousal Coverage",8,13),IF(Z78="","",Z78)))))</f>
        <v/>
      </c>
      <c r="L78" s="36" t="str">
        <f t="shared" si="10"/>
        <v/>
      </c>
      <c r="M78" s="36" t="str">
        <f>IF(B78&lt;&gt;"Subscriber","",IF(disability="No",0,IF(AND(B78="Subscriber",'Entry Tab'!AE79&lt;&gt;""),1,0)))</f>
        <v/>
      </c>
      <c r="N78" s="37" t="str">
        <f>IF(B78&lt;&gt;"Subscriber","",IF(AND(B78="Subscriber",otherLoc="No"),workZip,'Entry Tab'!P79))</f>
        <v/>
      </c>
      <c r="P78" s="36" t="str">
        <f t="shared" si="17"/>
        <v/>
      </c>
      <c r="Q78" s="36" t="str">
        <f>IF('Entry Tab'!A79="","",IF(TRIM('Entry Tab'!E79)="","Subscriber",IF(OR(TRIM('Entry Tab'!E79)="Wife",TRIM('Entry Tab'!E79)="Husband"),"Spouse","Child")))</f>
        <v/>
      </c>
      <c r="R78" s="44" t="str">
        <f>IF(B78="","",IF('Entry Tab'!W79&lt;&gt;"",0,IF(Q78="Subscriber",1,IF(Q78="Spouse",1,0.01))))</f>
        <v/>
      </c>
      <c r="S78" s="44" t="str">
        <f t="shared" si="11"/>
        <v/>
      </c>
      <c r="T78" s="44" t="str">
        <f t="shared" si="12"/>
        <v/>
      </c>
      <c r="U78" s="113"/>
      <c r="V78" s="36" t="str">
        <f t="shared" si="18"/>
        <v/>
      </c>
      <c r="W78" s="36" t="str">
        <f>IF('Entry Tab'!A79="","",IF(TRIM('Entry Tab'!E79)="","Subscriber",IF(OR(TRIM('Entry Tab'!E79)="Wife",TRIM('Entry Tab'!E79)="Husband"),"Spouse","Child")))</f>
        <v/>
      </c>
      <c r="X78" s="44" t="str">
        <f>IF(B78="","",IF('Entry Tab'!X79&lt;&gt;"",0,IF(W78="Subscriber",1,IF(W78="Spouse",1,0.01))))</f>
        <v/>
      </c>
      <c r="Y78" s="44" t="str">
        <f t="shared" si="13"/>
        <v/>
      </c>
      <c r="Z78" s="44" t="str">
        <f t="shared" si="14"/>
        <v/>
      </c>
      <c r="AB78" s="36" t="str">
        <f t="shared" si="19"/>
        <v/>
      </c>
      <c r="AC78" s="36" t="str">
        <f>IF('Entry Tab'!A79="","",IF(TRIM('Entry Tab'!E79)="","Subscriber",IF(OR(TRIM('Entry Tab'!E79)="Wife",TRIM('Entry Tab'!E79)="Husband"),"Spouse","Child")))</f>
        <v/>
      </c>
      <c r="AD78" s="44" t="str">
        <f>IF(B78="","",IF('Entry Tab'!AC79="",0,1))</f>
        <v/>
      </c>
      <c r="AE78" s="44" t="str">
        <f t="shared" si="15"/>
        <v/>
      </c>
      <c r="AF78" s="44" t="str">
        <f>IF(AE78="","",IF(AC78&lt;&gt;"Subscriber","",IF('Entry Tab'!AC79="","0",AE78)))</f>
        <v/>
      </c>
    </row>
    <row r="79" spans="1:32" x14ac:dyDescent="0.2">
      <c r="A79" s="36" t="str">
        <f t="shared" si="16"/>
        <v/>
      </c>
      <c r="B79" s="36" t="str">
        <f>IF('Entry Tab'!A80="","",IF(TRIM('Entry Tab'!E80)="","Subscriber",IF(OR(TRIM('Entry Tab'!E80)="Wife",TRIM('Entry Tab'!E80)="Husband"),"Spouse","Child")))</f>
        <v/>
      </c>
      <c r="C79" s="68" t="str">
        <f>IF(TRIM('Entry Tab'!A80)="","",TRIM('Entry Tab'!A80))</f>
        <v/>
      </c>
      <c r="D79" s="68" t="str">
        <f>IF(TRIM('Entry Tab'!A80)="","",TRIM('Entry Tab'!B80))</f>
        <v/>
      </c>
      <c r="E79" s="69" t="str">
        <f>IF(B79="Subscriber",'Entry Tab'!L80,"")</f>
        <v/>
      </c>
      <c r="F79" s="70" t="str">
        <f>IF('Entry Tab'!F80="","",'Entry Tab'!F80)</f>
        <v/>
      </c>
      <c r="G79" s="68" t="str">
        <f>IF(TRIM('Entry Tab'!G80)="","",TRIM('Entry Tab'!G80))</f>
        <v/>
      </c>
      <c r="H79" s="36" t="str">
        <f>IF(TRIM('Entry Tab'!A80)="","",IF(B79&lt;&gt;"Subscriber","",IF(AND(B79="Subscriber",OR(TRIM('Entry Tab'!AO80)&lt;&gt;"",TRIM('Entry Tab'!AN80)&lt;&gt;"",TRIM('Entry Tab'!AP80)&lt;&gt;"")),$AP$1,"0")))</f>
        <v/>
      </c>
      <c r="I79" s="71" t="str">
        <f>IF(TRIM('Entry Tab'!A80)="","",IF(AND(TRIM('Entry Tab'!AQ80)="Y",TRIM('Entry Tab'!AR80)="Y"),"N",IF(TRIM('Entry Tab'!AQ80)="","N",TRIM('Entry Tab'!AQ80))))</f>
        <v/>
      </c>
      <c r="J79" s="42" t="str">
        <f>IF(TRIM('Entry Tab'!A80)="","",IF(AND(TRIM('Entry Tab'!W80)&lt;&gt;"",TRIM('Entry Tab'!Y80)=""),0,14))</f>
        <v/>
      </c>
      <c r="K79" s="42" t="str">
        <f>IF(TRIM('Entry Tab'!A80)="","",IF(B79&lt;&gt;"Subscriber","",IF(AND(B79="Subscriber",dental="No"),13,IF(TRIM('Entry Tab'!X80)&lt;&gt;"",IF('Entry Tab'!X80="Spousal Coverage",8,13),IF(Z79="","",Z79)))))</f>
        <v/>
      </c>
      <c r="L79" s="36" t="str">
        <f t="shared" si="10"/>
        <v/>
      </c>
      <c r="M79" s="36" t="str">
        <f>IF(B79&lt;&gt;"Subscriber","",IF(disability="No",0,IF(AND(B79="Subscriber",'Entry Tab'!AE80&lt;&gt;""),1,0)))</f>
        <v/>
      </c>
      <c r="N79" s="37" t="str">
        <f>IF(B79&lt;&gt;"Subscriber","",IF(AND(B79="Subscriber",otherLoc="No"),workZip,'Entry Tab'!P80))</f>
        <v/>
      </c>
      <c r="P79" s="36" t="str">
        <f t="shared" si="17"/>
        <v/>
      </c>
      <c r="Q79" s="36" t="str">
        <f>IF('Entry Tab'!A80="","",IF(TRIM('Entry Tab'!E80)="","Subscriber",IF(OR(TRIM('Entry Tab'!E80)="Wife",TRIM('Entry Tab'!E80)="Husband"),"Spouse","Child")))</f>
        <v/>
      </c>
      <c r="R79" s="44" t="str">
        <f>IF(B79="","",IF('Entry Tab'!W80&lt;&gt;"",0,IF(Q79="Subscriber",1,IF(Q79="Spouse",1,0.01))))</f>
        <v/>
      </c>
      <c r="S79" s="44" t="str">
        <f t="shared" si="11"/>
        <v/>
      </c>
      <c r="T79" s="44" t="str">
        <f t="shared" si="12"/>
        <v/>
      </c>
      <c r="U79" s="113"/>
      <c r="V79" s="36" t="str">
        <f t="shared" si="18"/>
        <v/>
      </c>
      <c r="W79" s="36" t="str">
        <f>IF('Entry Tab'!A80="","",IF(TRIM('Entry Tab'!E80)="","Subscriber",IF(OR(TRIM('Entry Tab'!E80)="Wife",TRIM('Entry Tab'!E80)="Husband"),"Spouse","Child")))</f>
        <v/>
      </c>
      <c r="X79" s="44" t="str">
        <f>IF(B79="","",IF('Entry Tab'!X80&lt;&gt;"",0,IF(W79="Subscriber",1,IF(W79="Spouse",1,0.01))))</f>
        <v/>
      </c>
      <c r="Y79" s="44" t="str">
        <f t="shared" si="13"/>
        <v/>
      </c>
      <c r="Z79" s="44" t="str">
        <f t="shared" si="14"/>
        <v/>
      </c>
      <c r="AB79" s="36" t="str">
        <f t="shared" si="19"/>
        <v/>
      </c>
      <c r="AC79" s="36" t="str">
        <f>IF('Entry Tab'!A80="","",IF(TRIM('Entry Tab'!E80)="","Subscriber",IF(OR(TRIM('Entry Tab'!E80)="Wife",TRIM('Entry Tab'!E80)="Husband"),"Spouse","Child")))</f>
        <v/>
      </c>
      <c r="AD79" s="44" t="str">
        <f>IF(B79="","",IF('Entry Tab'!AC80="",0,1))</f>
        <v/>
      </c>
      <c r="AE79" s="44" t="str">
        <f t="shared" si="15"/>
        <v/>
      </c>
      <c r="AF79" s="44" t="str">
        <f>IF(AE79="","",IF(AC79&lt;&gt;"Subscriber","",IF('Entry Tab'!AC80="","0",AE79)))</f>
        <v/>
      </c>
    </row>
    <row r="80" spans="1:32" x14ac:dyDescent="0.2">
      <c r="A80" s="36" t="str">
        <f t="shared" si="16"/>
        <v/>
      </c>
      <c r="B80" s="36" t="str">
        <f>IF('Entry Tab'!A81="","",IF(TRIM('Entry Tab'!E81)="","Subscriber",IF(OR(TRIM('Entry Tab'!E81)="Wife",TRIM('Entry Tab'!E81)="Husband"),"Spouse","Child")))</f>
        <v/>
      </c>
      <c r="C80" s="68" t="str">
        <f>IF(TRIM('Entry Tab'!A81)="","",TRIM('Entry Tab'!A81))</f>
        <v/>
      </c>
      <c r="D80" s="68" t="str">
        <f>IF(TRIM('Entry Tab'!A81)="","",TRIM('Entry Tab'!B81))</f>
        <v/>
      </c>
      <c r="E80" s="69" t="str">
        <f>IF(B80="Subscriber",'Entry Tab'!L81,"")</f>
        <v/>
      </c>
      <c r="F80" s="70" t="str">
        <f>IF('Entry Tab'!F81="","",'Entry Tab'!F81)</f>
        <v/>
      </c>
      <c r="G80" s="68" t="str">
        <f>IF(TRIM('Entry Tab'!G81)="","",TRIM('Entry Tab'!G81))</f>
        <v/>
      </c>
      <c r="H80" s="36" t="str">
        <f>IF(TRIM('Entry Tab'!A81)="","",IF(B80&lt;&gt;"Subscriber","",IF(AND(B80="Subscriber",OR(TRIM('Entry Tab'!AO81)&lt;&gt;"",TRIM('Entry Tab'!AN81)&lt;&gt;"",TRIM('Entry Tab'!AP81)&lt;&gt;"")),$AP$1,"0")))</f>
        <v/>
      </c>
      <c r="I80" s="71" t="str">
        <f>IF(TRIM('Entry Tab'!A81)="","",IF(AND(TRIM('Entry Tab'!AQ81)="Y",TRIM('Entry Tab'!AR81)="Y"),"N",IF(TRIM('Entry Tab'!AQ81)="","N",TRIM('Entry Tab'!AQ81))))</f>
        <v/>
      </c>
      <c r="J80" s="42" t="str">
        <f>IF(TRIM('Entry Tab'!A81)="","",IF(AND(TRIM('Entry Tab'!W81)&lt;&gt;"",TRIM('Entry Tab'!Y81)=""),0,14))</f>
        <v/>
      </c>
      <c r="K80" s="42" t="str">
        <f>IF(TRIM('Entry Tab'!A81)="","",IF(B80&lt;&gt;"Subscriber","",IF(AND(B80="Subscriber",dental="No"),13,IF(TRIM('Entry Tab'!X81)&lt;&gt;"",IF('Entry Tab'!X81="Spousal Coverage",8,13),IF(Z80="","",Z80)))))</f>
        <v/>
      </c>
      <c r="L80" s="36" t="str">
        <f t="shared" si="10"/>
        <v/>
      </c>
      <c r="M80" s="36" t="str">
        <f>IF(B80&lt;&gt;"Subscriber","",IF(disability="No",0,IF(AND(B80="Subscriber",'Entry Tab'!AE81&lt;&gt;""),1,0)))</f>
        <v/>
      </c>
      <c r="N80" s="37" t="str">
        <f>IF(B80&lt;&gt;"Subscriber","",IF(AND(B80="Subscriber",otherLoc="No"),workZip,'Entry Tab'!P81))</f>
        <v/>
      </c>
      <c r="P80" s="36" t="str">
        <f t="shared" si="17"/>
        <v/>
      </c>
      <c r="Q80" s="36" t="str">
        <f>IF('Entry Tab'!A81="","",IF(TRIM('Entry Tab'!E81)="","Subscriber",IF(OR(TRIM('Entry Tab'!E81)="Wife",TRIM('Entry Tab'!E81)="Husband"),"Spouse","Child")))</f>
        <v/>
      </c>
      <c r="R80" s="44" t="str">
        <f>IF(B80="","",IF('Entry Tab'!W81&lt;&gt;"",0,IF(Q80="Subscriber",1,IF(Q80="Spouse",1,0.01))))</f>
        <v/>
      </c>
      <c r="S80" s="44" t="str">
        <f t="shared" si="11"/>
        <v/>
      </c>
      <c r="T80" s="44" t="str">
        <f t="shared" si="12"/>
        <v/>
      </c>
      <c r="U80" s="113"/>
      <c r="V80" s="36" t="str">
        <f t="shared" si="18"/>
        <v/>
      </c>
      <c r="W80" s="36" t="str">
        <f>IF('Entry Tab'!A81="","",IF(TRIM('Entry Tab'!E81)="","Subscriber",IF(OR(TRIM('Entry Tab'!E81)="Wife",TRIM('Entry Tab'!E81)="Husband"),"Spouse","Child")))</f>
        <v/>
      </c>
      <c r="X80" s="44" t="str">
        <f>IF(B80="","",IF('Entry Tab'!X81&lt;&gt;"",0,IF(W80="Subscriber",1,IF(W80="Spouse",1,0.01))))</f>
        <v/>
      </c>
      <c r="Y80" s="44" t="str">
        <f t="shared" si="13"/>
        <v/>
      </c>
      <c r="Z80" s="44" t="str">
        <f t="shared" si="14"/>
        <v/>
      </c>
      <c r="AB80" s="36" t="str">
        <f t="shared" si="19"/>
        <v/>
      </c>
      <c r="AC80" s="36" t="str">
        <f>IF('Entry Tab'!A81="","",IF(TRIM('Entry Tab'!E81)="","Subscriber",IF(OR(TRIM('Entry Tab'!E81)="Wife",TRIM('Entry Tab'!E81)="Husband"),"Spouse","Child")))</f>
        <v/>
      </c>
      <c r="AD80" s="44" t="str">
        <f>IF(B80="","",IF('Entry Tab'!AC81="",0,1))</f>
        <v/>
      </c>
      <c r="AE80" s="44" t="str">
        <f t="shared" si="15"/>
        <v/>
      </c>
      <c r="AF80" s="44" t="str">
        <f>IF(AE80="","",IF(AC80&lt;&gt;"Subscriber","",IF('Entry Tab'!AC81="","0",AE80)))</f>
        <v/>
      </c>
    </row>
    <row r="81" spans="1:32" x14ac:dyDescent="0.2">
      <c r="A81" s="36" t="str">
        <f t="shared" si="16"/>
        <v/>
      </c>
      <c r="B81" s="36" t="str">
        <f>IF('Entry Tab'!A82="","",IF(TRIM('Entry Tab'!E82)="","Subscriber",IF(OR(TRIM('Entry Tab'!E82)="Wife",TRIM('Entry Tab'!E82)="Husband"),"Spouse","Child")))</f>
        <v/>
      </c>
      <c r="C81" s="68" t="str">
        <f>IF(TRIM('Entry Tab'!A82)="","",TRIM('Entry Tab'!A82))</f>
        <v/>
      </c>
      <c r="D81" s="68" t="str">
        <f>IF(TRIM('Entry Tab'!A82)="","",TRIM('Entry Tab'!B82))</f>
        <v/>
      </c>
      <c r="E81" s="69" t="str">
        <f>IF(B81="Subscriber",'Entry Tab'!L82,"")</f>
        <v/>
      </c>
      <c r="F81" s="70" t="str">
        <f>IF('Entry Tab'!F82="","",'Entry Tab'!F82)</f>
        <v/>
      </c>
      <c r="G81" s="68" t="str">
        <f>IF(TRIM('Entry Tab'!G82)="","",TRIM('Entry Tab'!G82))</f>
        <v/>
      </c>
      <c r="H81" s="36" t="str">
        <f>IF(TRIM('Entry Tab'!A82)="","",IF(B81&lt;&gt;"Subscriber","",IF(AND(B81="Subscriber",OR(TRIM('Entry Tab'!AO82)&lt;&gt;"",TRIM('Entry Tab'!AN82)&lt;&gt;"",TRIM('Entry Tab'!AP82)&lt;&gt;"")),$AP$1,"0")))</f>
        <v/>
      </c>
      <c r="I81" s="71" t="str">
        <f>IF(TRIM('Entry Tab'!A82)="","",IF(AND(TRIM('Entry Tab'!AQ82)="Y",TRIM('Entry Tab'!AR82)="Y"),"N",IF(TRIM('Entry Tab'!AQ82)="","N",TRIM('Entry Tab'!AQ82))))</f>
        <v/>
      </c>
      <c r="J81" s="42" t="str">
        <f>IF(TRIM('Entry Tab'!A82)="","",IF(AND(TRIM('Entry Tab'!W82)&lt;&gt;"",TRIM('Entry Tab'!Y82)=""),0,14))</f>
        <v/>
      </c>
      <c r="K81" s="42" t="str">
        <f>IF(TRIM('Entry Tab'!A82)="","",IF(B81&lt;&gt;"Subscriber","",IF(AND(B81="Subscriber",dental="No"),13,IF(TRIM('Entry Tab'!X82)&lt;&gt;"",IF('Entry Tab'!X82="Spousal Coverage",8,13),IF(Z81="","",Z81)))))</f>
        <v/>
      </c>
      <c r="L81" s="36" t="str">
        <f t="shared" si="10"/>
        <v/>
      </c>
      <c r="M81" s="36" t="str">
        <f>IF(B81&lt;&gt;"Subscriber","",IF(disability="No",0,IF(AND(B81="Subscriber",'Entry Tab'!AE82&lt;&gt;""),1,0)))</f>
        <v/>
      </c>
      <c r="N81" s="37" t="str">
        <f>IF(B81&lt;&gt;"Subscriber","",IF(AND(B81="Subscriber",otherLoc="No"),workZip,'Entry Tab'!P82))</f>
        <v/>
      </c>
      <c r="P81" s="36" t="str">
        <f t="shared" si="17"/>
        <v/>
      </c>
      <c r="Q81" s="36" t="str">
        <f>IF('Entry Tab'!A82="","",IF(TRIM('Entry Tab'!E82)="","Subscriber",IF(OR(TRIM('Entry Tab'!E82)="Wife",TRIM('Entry Tab'!E82)="Husband"),"Spouse","Child")))</f>
        <v/>
      </c>
      <c r="R81" s="44" t="str">
        <f>IF(B81="","",IF('Entry Tab'!W82&lt;&gt;"",0,IF(Q81="Subscriber",1,IF(Q81="Spouse",1,0.01))))</f>
        <v/>
      </c>
      <c r="S81" s="44" t="str">
        <f t="shared" si="11"/>
        <v/>
      </c>
      <c r="T81" s="44" t="str">
        <f t="shared" si="12"/>
        <v/>
      </c>
      <c r="U81" s="113"/>
      <c r="V81" s="36" t="str">
        <f t="shared" si="18"/>
        <v/>
      </c>
      <c r="W81" s="36" t="str">
        <f>IF('Entry Tab'!A82="","",IF(TRIM('Entry Tab'!E82)="","Subscriber",IF(OR(TRIM('Entry Tab'!E82)="Wife",TRIM('Entry Tab'!E82)="Husband"),"Spouse","Child")))</f>
        <v/>
      </c>
      <c r="X81" s="44" t="str">
        <f>IF(B81="","",IF('Entry Tab'!X82&lt;&gt;"",0,IF(W81="Subscriber",1,IF(W81="Spouse",1,0.01))))</f>
        <v/>
      </c>
      <c r="Y81" s="44" t="str">
        <f t="shared" si="13"/>
        <v/>
      </c>
      <c r="Z81" s="44" t="str">
        <f t="shared" si="14"/>
        <v/>
      </c>
      <c r="AB81" s="36" t="str">
        <f t="shared" si="19"/>
        <v/>
      </c>
      <c r="AC81" s="36" t="str">
        <f>IF('Entry Tab'!A82="","",IF(TRIM('Entry Tab'!E82)="","Subscriber",IF(OR(TRIM('Entry Tab'!E82)="Wife",TRIM('Entry Tab'!E82)="Husband"),"Spouse","Child")))</f>
        <v/>
      </c>
      <c r="AD81" s="44" t="str">
        <f>IF(B81="","",IF('Entry Tab'!AC82="",0,1))</f>
        <v/>
      </c>
      <c r="AE81" s="44" t="str">
        <f t="shared" si="15"/>
        <v/>
      </c>
      <c r="AF81" s="44" t="str">
        <f>IF(AE81="","",IF(AC81&lt;&gt;"Subscriber","",IF('Entry Tab'!AC82="","0",AE81)))</f>
        <v/>
      </c>
    </row>
    <row r="82" spans="1:32" x14ac:dyDescent="0.2">
      <c r="A82" s="36" t="str">
        <f t="shared" si="16"/>
        <v/>
      </c>
      <c r="B82" s="36" t="str">
        <f>IF('Entry Tab'!A83="","",IF(TRIM('Entry Tab'!E83)="","Subscriber",IF(OR(TRIM('Entry Tab'!E83)="Wife",TRIM('Entry Tab'!E83)="Husband"),"Spouse","Child")))</f>
        <v/>
      </c>
      <c r="C82" s="68" t="str">
        <f>IF(TRIM('Entry Tab'!A83)="","",TRIM('Entry Tab'!A83))</f>
        <v/>
      </c>
      <c r="D82" s="68" t="str">
        <f>IF(TRIM('Entry Tab'!A83)="","",TRIM('Entry Tab'!B83))</f>
        <v/>
      </c>
      <c r="E82" s="69" t="str">
        <f>IF(B82="Subscriber",'Entry Tab'!L83,"")</f>
        <v/>
      </c>
      <c r="F82" s="70" t="str">
        <f>IF('Entry Tab'!F83="","",'Entry Tab'!F83)</f>
        <v/>
      </c>
      <c r="G82" s="68" t="str">
        <f>IF(TRIM('Entry Tab'!G83)="","",TRIM('Entry Tab'!G83))</f>
        <v/>
      </c>
      <c r="H82" s="36" t="str">
        <f>IF(TRIM('Entry Tab'!A83)="","",IF(B82&lt;&gt;"Subscriber","",IF(AND(B82="Subscriber",OR(TRIM('Entry Tab'!AO83)&lt;&gt;"",TRIM('Entry Tab'!AN83)&lt;&gt;"",TRIM('Entry Tab'!AP83)&lt;&gt;"")),$AP$1,"0")))</f>
        <v/>
      </c>
      <c r="I82" s="71" t="str">
        <f>IF(TRIM('Entry Tab'!A83)="","",IF(AND(TRIM('Entry Tab'!AQ83)="Y",TRIM('Entry Tab'!AR83)="Y"),"N",IF(TRIM('Entry Tab'!AQ83)="","N",TRIM('Entry Tab'!AQ83))))</f>
        <v/>
      </c>
      <c r="J82" s="42" t="str">
        <f>IF(TRIM('Entry Tab'!A83)="","",IF(AND(TRIM('Entry Tab'!W83)&lt;&gt;"",TRIM('Entry Tab'!Y83)=""),0,14))</f>
        <v/>
      </c>
      <c r="K82" s="42" t="str">
        <f>IF(TRIM('Entry Tab'!A83)="","",IF(B82&lt;&gt;"Subscriber","",IF(AND(B82="Subscriber",dental="No"),13,IF(TRIM('Entry Tab'!X83)&lt;&gt;"",IF('Entry Tab'!X83="Spousal Coverage",8,13),IF(Z82="","",Z82)))))</f>
        <v/>
      </c>
      <c r="L82" s="36" t="str">
        <f t="shared" si="10"/>
        <v/>
      </c>
      <c r="M82" s="36" t="str">
        <f>IF(B82&lt;&gt;"Subscriber","",IF(disability="No",0,IF(AND(B82="Subscriber",'Entry Tab'!AE83&lt;&gt;""),1,0)))</f>
        <v/>
      </c>
      <c r="N82" s="37" t="str">
        <f>IF(B82&lt;&gt;"Subscriber","",IF(AND(B82="Subscriber",otherLoc="No"),workZip,'Entry Tab'!P83))</f>
        <v/>
      </c>
      <c r="P82" s="36" t="str">
        <f t="shared" si="17"/>
        <v/>
      </c>
      <c r="Q82" s="36" t="str">
        <f>IF('Entry Tab'!A83="","",IF(TRIM('Entry Tab'!E83)="","Subscriber",IF(OR(TRIM('Entry Tab'!E83)="Wife",TRIM('Entry Tab'!E83)="Husband"),"Spouse","Child")))</f>
        <v/>
      </c>
      <c r="R82" s="44" t="str">
        <f>IF(B82="","",IF('Entry Tab'!W83&lt;&gt;"",0,IF(Q82="Subscriber",1,IF(Q82="Spouse",1,0.01))))</f>
        <v/>
      </c>
      <c r="S82" s="44" t="str">
        <f t="shared" si="11"/>
        <v/>
      </c>
      <c r="T82" s="44" t="str">
        <f t="shared" si="12"/>
        <v/>
      </c>
      <c r="U82" s="113"/>
      <c r="V82" s="36" t="str">
        <f t="shared" si="18"/>
        <v/>
      </c>
      <c r="W82" s="36" t="str">
        <f>IF('Entry Tab'!A83="","",IF(TRIM('Entry Tab'!E83)="","Subscriber",IF(OR(TRIM('Entry Tab'!E83)="Wife",TRIM('Entry Tab'!E83)="Husband"),"Spouse","Child")))</f>
        <v/>
      </c>
      <c r="X82" s="44" t="str">
        <f>IF(B82="","",IF('Entry Tab'!X83&lt;&gt;"",0,IF(W82="Subscriber",1,IF(W82="Spouse",1,0.01))))</f>
        <v/>
      </c>
      <c r="Y82" s="44" t="str">
        <f t="shared" si="13"/>
        <v/>
      </c>
      <c r="Z82" s="44" t="str">
        <f t="shared" si="14"/>
        <v/>
      </c>
      <c r="AB82" s="36" t="str">
        <f t="shared" si="19"/>
        <v/>
      </c>
      <c r="AC82" s="36" t="str">
        <f>IF('Entry Tab'!A83="","",IF(TRIM('Entry Tab'!E83)="","Subscriber",IF(OR(TRIM('Entry Tab'!E83)="Wife",TRIM('Entry Tab'!E83)="Husband"),"Spouse","Child")))</f>
        <v/>
      </c>
      <c r="AD82" s="44" t="str">
        <f>IF(B82="","",IF('Entry Tab'!AC83="",0,1))</f>
        <v/>
      </c>
      <c r="AE82" s="44" t="str">
        <f t="shared" si="15"/>
        <v/>
      </c>
      <c r="AF82" s="44" t="str">
        <f>IF(AE82="","",IF(AC82&lt;&gt;"Subscriber","",IF('Entry Tab'!AC83="","0",AE82)))</f>
        <v/>
      </c>
    </row>
    <row r="83" spans="1:32" x14ac:dyDescent="0.2">
      <c r="A83" s="36" t="str">
        <f t="shared" si="16"/>
        <v/>
      </c>
      <c r="B83" s="36" t="str">
        <f>IF('Entry Tab'!A84="","",IF(TRIM('Entry Tab'!E84)="","Subscriber",IF(OR(TRIM('Entry Tab'!E84)="Wife",TRIM('Entry Tab'!E84)="Husband"),"Spouse","Child")))</f>
        <v/>
      </c>
      <c r="C83" s="68" t="str">
        <f>IF(TRIM('Entry Tab'!A84)="","",TRIM('Entry Tab'!A84))</f>
        <v/>
      </c>
      <c r="D83" s="68" t="str">
        <f>IF(TRIM('Entry Tab'!A84)="","",TRIM('Entry Tab'!B84))</f>
        <v/>
      </c>
      <c r="E83" s="69" t="str">
        <f>IF(B83="Subscriber",'Entry Tab'!L84,"")</f>
        <v/>
      </c>
      <c r="F83" s="70" t="str">
        <f>IF('Entry Tab'!F84="","",'Entry Tab'!F84)</f>
        <v/>
      </c>
      <c r="G83" s="68" t="str">
        <f>IF(TRIM('Entry Tab'!G84)="","",TRIM('Entry Tab'!G84))</f>
        <v/>
      </c>
      <c r="H83" s="36" t="str">
        <f>IF(TRIM('Entry Tab'!A84)="","",IF(B83&lt;&gt;"Subscriber","",IF(AND(B83="Subscriber",OR(TRIM('Entry Tab'!AO84)&lt;&gt;"",TRIM('Entry Tab'!AN84)&lt;&gt;"",TRIM('Entry Tab'!AP84)&lt;&gt;"")),$AP$1,"0")))</f>
        <v/>
      </c>
      <c r="I83" s="71" t="str">
        <f>IF(TRIM('Entry Tab'!A84)="","",IF(AND(TRIM('Entry Tab'!AQ84)="Y",TRIM('Entry Tab'!AR84)="Y"),"N",IF(TRIM('Entry Tab'!AQ84)="","N",TRIM('Entry Tab'!AQ84))))</f>
        <v/>
      </c>
      <c r="J83" s="42" t="str">
        <f>IF(TRIM('Entry Tab'!A84)="","",IF(AND(TRIM('Entry Tab'!W84)&lt;&gt;"",TRIM('Entry Tab'!Y84)=""),0,14))</f>
        <v/>
      </c>
      <c r="K83" s="42" t="str">
        <f>IF(TRIM('Entry Tab'!A84)="","",IF(B83&lt;&gt;"Subscriber","",IF(AND(B83="Subscriber",dental="No"),13,IF(TRIM('Entry Tab'!X84)&lt;&gt;"",IF('Entry Tab'!X84="Spousal Coverage",8,13),IF(Z83="","",Z83)))))</f>
        <v/>
      </c>
      <c r="L83" s="36" t="str">
        <f t="shared" si="10"/>
        <v/>
      </c>
      <c r="M83" s="36" t="str">
        <f>IF(B83&lt;&gt;"Subscriber","",IF(disability="No",0,IF(AND(B83="Subscriber",'Entry Tab'!AE84&lt;&gt;""),1,0)))</f>
        <v/>
      </c>
      <c r="N83" s="37" t="str">
        <f>IF(B83&lt;&gt;"Subscriber","",IF(AND(B83="Subscriber",otherLoc="No"),workZip,'Entry Tab'!P84))</f>
        <v/>
      </c>
      <c r="P83" s="36" t="str">
        <f t="shared" si="17"/>
        <v/>
      </c>
      <c r="Q83" s="36" t="str">
        <f>IF('Entry Tab'!A84="","",IF(TRIM('Entry Tab'!E84)="","Subscriber",IF(OR(TRIM('Entry Tab'!E84)="Wife",TRIM('Entry Tab'!E84)="Husband"),"Spouse","Child")))</f>
        <v/>
      </c>
      <c r="R83" s="44" t="str">
        <f>IF(B83="","",IF('Entry Tab'!W84&lt;&gt;"",0,IF(Q83="Subscriber",1,IF(Q83="Spouse",1,0.01))))</f>
        <v/>
      </c>
      <c r="S83" s="44" t="str">
        <f t="shared" si="11"/>
        <v/>
      </c>
      <c r="T83" s="44" t="str">
        <f t="shared" si="12"/>
        <v/>
      </c>
      <c r="U83" s="113"/>
      <c r="V83" s="36" t="str">
        <f t="shared" si="18"/>
        <v/>
      </c>
      <c r="W83" s="36" t="str">
        <f>IF('Entry Tab'!A84="","",IF(TRIM('Entry Tab'!E84)="","Subscriber",IF(OR(TRIM('Entry Tab'!E84)="Wife",TRIM('Entry Tab'!E84)="Husband"),"Spouse","Child")))</f>
        <v/>
      </c>
      <c r="X83" s="44" t="str">
        <f>IF(B83="","",IF('Entry Tab'!X84&lt;&gt;"",0,IF(W83="Subscriber",1,IF(W83="Spouse",1,0.01))))</f>
        <v/>
      </c>
      <c r="Y83" s="44" t="str">
        <f t="shared" si="13"/>
        <v/>
      </c>
      <c r="Z83" s="44" t="str">
        <f t="shared" si="14"/>
        <v/>
      </c>
      <c r="AB83" s="36" t="str">
        <f t="shared" si="19"/>
        <v/>
      </c>
      <c r="AC83" s="36" t="str">
        <f>IF('Entry Tab'!A84="","",IF(TRIM('Entry Tab'!E84)="","Subscriber",IF(OR(TRIM('Entry Tab'!E84)="Wife",TRIM('Entry Tab'!E84)="Husband"),"Spouse","Child")))</f>
        <v/>
      </c>
      <c r="AD83" s="44" t="str">
        <f>IF(B83="","",IF('Entry Tab'!AC84="",0,1))</f>
        <v/>
      </c>
      <c r="AE83" s="44" t="str">
        <f t="shared" si="15"/>
        <v/>
      </c>
      <c r="AF83" s="44" t="str">
        <f>IF(AE83="","",IF(AC83&lt;&gt;"Subscriber","",IF('Entry Tab'!AC84="","0",AE83)))</f>
        <v/>
      </c>
    </row>
    <row r="84" spans="1:32" x14ac:dyDescent="0.2">
      <c r="A84" s="36" t="str">
        <f t="shared" si="16"/>
        <v/>
      </c>
      <c r="B84" s="36" t="str">
        <f>IF('Entry Tab'!A85="","",IF(TRIM('Entry Tab'!E85)="","Subscriber",IF(OR(TRIM('Entry Tab'!E85)="Wife",TRIM('Entry Tab'!E85)="Husband"),"Spouse","Child")))</f>
        <v/>
      </c>
      <c r="C84" s="68" t="str">
        <f>IF(TRIM('Entry Tab'!A85)="","",TRIM('Entry Tab'!A85))</f>
        <v/>
      </c>
      <c r="D84" s="68" t="str">
        <f>IF(TRIM('Entry Tab'!A85)="","",TRIM('Entry Tab'!B85))</f>
        <v/>
      </c>
      <c r="E84" s="69" t="str">
        <f>IF(B84="Subscriber",'Entry Tab'!L85,"")</f>
        <v/>
      </c>
      <c r="F84" s="70" t="str">
        <f>IF('Entry Tab'!F85="","",'Entry Tab'!F85)</f>
        <v/>
      </c>
      <c r="G84" s="68" t="str">
        <f>IF(TRIM('Entry Tab'!G85)="","",TRIM('Entry Tab'!G85))</f>
        <v/>
      </c>
      <c r="H84" s="36" t="str">
        <f>IF(TRIM('Entry Tab'!A85)="","",IF(B84&lt;&gt;"Subscriber","",IF(AND(B84="Subscriber",OR(TRIM('Entry Tab'!AO85)&lt;&gt;"",TRIM('Entry Tab'!AN85)&lt;&gt;"",TRIM('Entry Tab'!AP85)&lt;&gt;"")),$AP$1,"0")))</f>
        <v/>
      </c>
      <c r="I84" s="71" t="str">
        <f>IF(TRIM('Entry Tab'!A85)="","",IF(AND(TRIM('Entry Tab'!AQ85)="Y",TRIM('Entry Tab'!AR85)="Y"),"N",IF(TRIM('Entry Tab'!AQ85)="","N",TRIM('Entry Tab'!AQ85))))</f>
        <v/>
      </c>
      <c r="J84" s="42" t="str">
        <f>IF(TRIM('Entry Tab'!A85)="","",IF(AND(TRIM('Entry Tab'!W85)&lt;&gt;"",TRIM('Entry Tab'!Y85)=""),0,14))</f>
        <v/>
      </c>
      <c r="K84" s="42" t="str">
        <f>IF(TRIM('Entry Tab'!A85)="","",IF(B84&lt;&gt;"Subscriber","",IF(AND(B84="Subscriber",dental="No"),13,IF(TRIM('Entry Tab'!X85)&lt;&gt;"",IF('Entry Tab'!X85="Spousal Coverage",8,13),IF(Z84="","",Z84)))))</f>
        <v/>
      </c>
      <c r="L84" s="36" t="str">
        <f t="shared" si="10"/>
        <v/>
      </c>
      <c r="M84" s="36" t="str">
        <f>IF(B84&lt;&gt;"Subscriber","",IF(disability="No",0,IF(AND(B84="Subscriber",'Entry Tab'!AE85&lt;&gt;""),1,0)))</f>
        <v/>
      </c>
      <c r="N84" s="37" t="str">
        <f>IF(B84&lt;&gt;"Subscriber","",IF(AND(B84="Subscriber",otherLoc="No"),workZip,'Entry Tab'!P85))</f>
        <v/>
      </c>
      <c r="P84" s="36" t="str">
        <f t="shared" si="17"/>
        <v/>
      </c>
      <c r="Q84" s="36" t="str">
        <f>IF('Entry Tab'!A85="","",IF(TRIM('Entry Tab'!E85)="","Subscriber",IF(OR(TRIM('Entry Tab'!E85)="Wife",TRIM('Entry Tab'!E85)="Husband"),"Spouse","Child")))</f>
        <v/>
      </c>
      <c r="R84" s="44" t="str">
        <f>IF(B84="","",IF('Entry Tab'!W85&lt;&gt;"",0,IF(Q84="Subscriber",1,IF(Q84="Spouse",1,0.01))))</f>
        <v/>
      </c>
      <c r="S84" s="44" t="str">
        <f t="shared" si="11"/>
        <v/>
      </c>
      <c r="T84" s="44" t="str">
        <f t="shared" si="12"/>
        <v/>
      </c>
      <c r="U84" s="113"/>
      <c r="V84" s="36" t="str">
        <f t="shared" si="18"/>
        <v/>
      </c>
      <c r="W84" s="36" t="str">
        <f>IF('Entry Tab'!A85="","",IF(TRIM('Entry Tab'!E85)="","Subscriber",IF(OR(TRIM('Entry Tab'!E85)="Wife",TRIM('Entry Tab'!E85)="Husband"),"Spouse","Child")))</f>
        <v/>
      </c>
      <c r="X84" s="44" t="str">
        <f>IF(B84="","",IF('Entry Tab'!X85&lt;&gt;"",0,IF(W84="Subscriber",1,IF(W84="Spouse",1,0.01))))</f>
        <v/>
      </c>
      <c r="Y84" s="44" t="str">
        <f t="shared" si="13"/>
        <v/>
      </c>
      <c r="Z84" s="44" t="str">
        <f t="shared" si="14"/>
        <v/>
      </c>
      <c r="AB84" s="36" t="str">
        <f t="shared" si="19"/>
        <v/>
      </c>
      <c r="AC84" s="36" t="str">
        <f>IF('Entry Tab'!A85="","",IF(TRIM('Entry Tab'!E85)="","Subscriber",IF(OR(TRIM('Entry Tab'!E85)="Wife",TRIM('Entry Tab'!E85)="Husband"),"Spouse","Child")))</f>
        <v/>
      </c>
      <c r="AD84" s="44" t="str">
        <f>IF(B84="","",IF('Entry Tab'!AC85="",0,1))</f>
        <v/>
      </c>
      <c r="AE84" s="44" t="str">
        <f t="shared" si="15"/>
        <v/>
      </c>
      <c r="AF84" s="44" t="str">
        <f>IF(AE84="","",IF(AC84&lt;&gt;"Subscriber","",IF('Entry Tab'!AC85="","0",AE84)))</f>
        <v/>
      </c>
    </row>
    <row r="85" spans="1:32" x14ac:dyDescent="0.2">
      <c r="A85" s="36" t="str">
        <f t="shared" si="16"/>
        <v/>
      </c>
      <c r="B85" s="36" t="str">
        <f>IF('Entry Tab'!A86="","",IF(TRIM('Entry Tab'!E86)="","Subscriber",IF(OR(TRIM('Entry Tab'!E86)="Wife",TRIM('Entry Tab'!E86)="Husband"),"Spouse","Child")))</f>
        <v/>
      </c>
      <c r="C85" s="68" t="str">
        <f>IF(TRIM('Entry Tab'!A86)="","",TRIM('Entry Tab'!A86))</f>
        <v/>
      </c>
      <c r="D85" s="68" t="str">
        <f>IF(TRIM('Entry Tab'!A86)="","",TRIM('Entry Tab'!B86))</f>
        <v/>
      </c>
      <c r="E85" s="69" t="str">
        <f>IF(B85="Subscriber",'Entry Tab'!L86,"")</f>
        <v/>
      </c>
      <c r="F85" s="70" t="str">
        <f>IF('Entry Tab'!F86="","",'Entry Tab'!F86)</f>
        <v/>
      </c>
      <c r="G85" s="68" t="str">
        <f>IF(TRIM('Entry Tab'!G86)="","",TRIM('Entry Tab'!G86))</f>
        <v/>
      </c>
      <c r="H85" s="36" t="str">
        <f>IF(TRIM('Entry Tab'!A86)="","",IF(B85&lt;&gt;"Subscriber","",IF(AND(B85="Subscriber",OR(TRIM('Entry Tab'!AO86)&lt;&gt;"",TRIM('Entry Tab'!AN86)&lt;&gt;"",TRIM('Entry Tab'!AP86)&lt;&gt;"")),$AP$1,"0")))</f>
        <v/>
      </c>
      <c r="I85" s="71" t="str">
        <f>IF(TRIM('Entry Tab'!A86)="","",IF(AND(TRIM('Entry Tab'!AQ86)="Y",TRIM('Entry Tab'!AR86)="Y"),"N",IF(TRIM('Entry Tab'!AQ86)="","N",TRIM('Entry Tab'!AQ86))))</f>
        <v/>
      </c>
      <c r="J85" s="42" t="str">
        <f>IF(TRIM('Entry Tab'!A86)="","",IF(AND(TRIM('Entry Tab'!W86)&lt;&gt;"",TRIM('Entry Tab'!Y86)=""),0,14))</f>
        <v/>
      </c>
      <c r="K85" s="42" t="str">
        <f>IF(TRIM('Entry Tab'!A86)="","",IF(B85&lt;&gt;"Subscriber","",IF(AND(B85="Subscriber",dental="No"),13,IF(TRIM('Entry Tab'!X86)&lt;&gt;"",IF('Entry Tab'!X86="Spousal Coverage",8,13),IF(Z85="","",Z85)))))</f>
        <v/>
      </c>
      <c r="L85" s="36" t="str">
        <f t="shared" si="10"/>
        <v/>
      </c>
      <c r="M85" s="36" t="str">
        <f>IF(B85&lt;&gt;"Subscriber","",IF(disability="No",0,IF(AND(B85="Subscriber",'Entry Tab'!AE86&lt;&gt;""),1,0)))</f>
        <v/>
      </c>
      <c r="N85" s="37" t="str">
        <f>IF(B85&lt;&gt;"Subscriber","",IF(AND(B85="Subscriber",otherLoc="No"),workZip,'Entry Tab'!P86))</f>
        <v/>
      </c>
      <c r="P85" s="36" t="str">
        <f t="shared" si="17"/>
        <v/>
      </c>
      <c r="Q85" s="36" t="str">
        <f>IF('Entry Tab'!A86="","",IF(TRIM('Entry Tab'!E86)="","Subscriber",IF(OR(TRIM('Entry Tab'!E86)="Wife",TRIM('Entry Tab'!E86)="Husband"),"Spouse","Child")))</f>
        <v/>
      </c>
      <c r="R85" s="44" t="str">
        <f>IF(B85="","",IF('Entry Tab'!W86&lt;&gt;"",0,IF(Q85="Subscriber",1,IF(Q85="Spouse",1,0.01))))</f>
        <v/>
      </c>
      <c r="S85" s="44" t="str">
        <f t="shared" si="11"/>
        <v/>
      </c>
      <c r="T85" s="44" t="str">
        <f t="shared" si="12"/>
        <v/>
      </c>
      <c r="U85" s="113"/>
      <c r="V85" s="36" t="str">
        <f t="shared" si="18"/>
        <v/>
      </c>
      <c r="W85" s="36" t="str">
        <f>IF('Entry Tab'!A86="","",IF(TRIM('Entry Tab'!E86)="","Subscriber",IF(OR(TRIM('Entry Tab'!E86)="Wife",TRIM('Entry Tab'!E86)="Husband"),"Spouse","Child")))</f>
        <v/>
      </c>
      <c r="X85" s="44" t="str">
        <f>IF(B85="","",IF('Entry Tab'!X86&lt;&gt;"",0,IF(W85="Subscriber",1,IF(W85="Spouse",1,0.01))))</f>
        <v/>
      </c>
      <c r="Y85" s="44" t="str">
        <f t="shared" si="13"/>
        <v/>
      </c>
      <c r="Z85" s="44" t="str">
        <f t="shared" si="14"/>
        <v/>
      </c>
      <c r="AB85" s="36" t="str">
        <f t="shared" si="19"/>
        <v/>
      </c>
      <c r="AC85" s="36" t="str">
        <f>IF('Entry Tab'!A86="","",IF(TRIM('Entry Tab'!E86)="","Subscriber",IF(OR(TRIM('Entry Tab'!E86)="Wife",TRIM('Entry Tab'!E86)="Husband"),"Spouse","Child")))</f>
        <v/>
      </c>
      <c r="AD85" s="44" t="str">
        <f>IF(B85="","",IF('Entry Tab'!AC86="",0,1))</f>
        <v/>
      </c>
      <c r="AE85" s="44" t="str">
        <f t="shared" si="15"/>
        <v/>
      </c>
      <c r="AF85" s="44" t="str">
        <f>IF(AE85="","",IF(AC85&lt;&gt;"Subscriber","",IF('Entry Tab'!AC86="","0",AE85)))</f>
        <v/>
      </c>
    </row>
    <row r="86" spans="1:32" x14ac:dyDescent="0.2">
      <c r="A86" s="36" t="str">
        <f t="shared" si="16"/>
        <v/>
      </c>
      <c r="B86" s="36" t="str">
        <f>IF('Entry Tab'!A87="","",IF(TRIM('Entry Tab'!E87)="","Subscriber",IF(OR(TRIM('Entry Tab'!E87)="Wife",TRIM('Entry Tab'!E87)="Husband"),"Spouse","Child")))</f>
        <v/>
      </c>
      <c r="C86" s="68" t="str">
        <f>IF(TRIM('Entry Tab'!A87)="","",TRIM('Entry Tab'!A87))</f>
        <v/>
      </c>
      <c r="D86" s="68" t="str">
        <f>IF(TRIM('Entry Tab'!A87)="","",TRIM('Entry Tab'!B87))</f>
        <v/>
      </c>
      <c r="E86" s="69" t="str">
        <f>IF(B86="Subscriber",'Entry Tab'!L87,"")</f>
        <v/>
      </c>
      <c r="F86" s="70" t="str">
        <f>IF('Entry Tab'!F87="","",'Entry Tab'!F87)</f>
        <v/>
      </c>
      <c r="G86" s="68" t="str">
        <f>IF(TRIM('Entry Tab'!G87)="","",TRIM('Entry Tab'!G87))</f>
        <v/>
      </c>
      <c r="H86" s="36" t="str">
        <f>IF(TRIM('Entry Tab'!A87)="","",IF(B86&lt;&gt;"Subscriber","",IF(AND(B86="Subscriber",OR(TRIM('Entry Tab'!AO87)&lt;&gt;"",TRIM('Entry Tab'!AN87)&lt;&gt;"",TRIM('Entry Tab'!AP87)&lt;&gt;"")),$AP$1,"0")))</f>
        <v/>
      </c>
      <c r="I86" s="71" t="str">
        <f>IF(TRIM('Entry Tab'!A87)="","",IF(AND(TRIM('Entry Tab'!AQ87)="Y",TRIM('Entry Tab'!AR87)="Y"),"N",IF(TRIM('Entry Tab'!AQ87)="","N",TRIM('Entry Tab'!AQ87))))</f>
        <v/>
      </c>
      <c r="J86" s="42" t="str">
        <f>IF(TRIM('Entry Tab'!A87)="","",IF(AND(TRIM('Entry Tab'!W87)&lt;&gt;"",TRIM('Entry Tab'!Y87)=""),0,14))</f>
        <v/>
      </c>
      <c r="K86" s="42" t="str">
        <f>IF(TRIM('Entry Tab'!A87)="","",IF(B86&lt;&gt;"Subscriber","",IF(AND(B86="Subscriber",dental="No"),13,IF(TRIM('Entry Tab'!X87)&lt;&gt;"",IF('Entry Tab'!X87="Spousal Coverage",8,13),IF(Z86="","",Z86)))))</f>
        <v/>
      </c>
      <c r="L86" s="36" t="str">
        <f t="shared" si="10"/>
        <v/>
      </c>
      <c r="M86" s="36" t="str">
        <f>IF(B86&lt;&gt;"Subscriber","",IF(disability="No",0,IF(AND(B86="Subscriber",'Entry Tab'!AE87&lt;&gt;""),1,0)))</f>
        <v/>
      </c>
      <c r="N86" s="37" t="str">
        <f>IF(B86&lt;&gt;"Subscriber","",IF(AND(B86="Subscriber",otherLoc="No"),workZip,'Entry Tab'!P87))</f>
        <v/>
      </c>
      <c r="P86" s="36" t="str">
        <f t="shared" si="17"/>
        <v/>
      </c>
      <c r="Q86" s="36" t="str">
        <f>IF('Entry Tab'!A87="","",IF(TRIM('Entry Tab'!E87)="","Subscriber",IF(OR(TRIM('Entry Tab'!E87)="Wife",TRIM('Entry Tab'!E87)="Husband"),"Spouse","Child")))</f>
        <v/>
      </c>
      <c r="R86" s="44" t="str">
        <f>IF(B86="","",IF('Entry Tab'!W87&lt;&gt;"",0,IF(Q86="Subscriber",1,IF(Q86="Spouse",1,0.01))))</f>
        <v/>
      </c>
      <c r="S86" s="44" t="str">
        <f t="shared" si="11"/>
        <v/>
      </c>
      <c r="T86" s="44" t="str">
        <f t="shared" si="12"/>
        <v/>
      </c>
      <c r="U86" s="113"/>
      <c r="V86" s="36" t="str">
        <f t="shared" si="18"/>
        <v/>
      </c>
      <c r="W86" s="36" t="str">
        <f>IF('Entry Tab'!A87="","",IF(TRIM('Entry Tab'!E87)="","Subscriber",IF(OR(TRIM('Entry Tab'!E87)="Wife",TRIM('Entry Tab'!E87)="Husband"),"Spouse","Child")))</f>
        <v/>
      </c>
      <c r="X86" s="44" t="str">
        <f>IF(B86="","",IF('Entry Tab'!X87&lt;&gt;"",0,IF(W86="Subscriber",1,IF(W86="Spouse",1,0.01))))</f>
        <v/>
      </c>
      <c r="Y86" s="44" t="str">
        <f t="shared" si="13"/>
        <v/>
      </c>
      <c r="Z86" s="44" t="str">
        <f t="shared" si="14"/>
        <v/>
      </c>
      <c r="AB86" s="36" t="str">
        <f t="shared" si="19"/>
        <v/>
      </c>
      <c r="AC86" s="36" t="str">
        <f>IF('Entry Tab'!A87="","",IF(TRIM('Entry Tab'!E87)="","Subscriber",IF(OR(TRIM('Entry Tab'!E87)="Wife",TRIM('Entry Tab'!E87)="Husband"),"Spouse","Child")))</f>
        <v/>
      </c>
      <c r="AD86" s="44" t="str">
        <f>IF(B86="","",IF('Entry Tab'!AC87="",0,1))</f>
        <v/>
      </c>
      <c r="AE86" s="44" t="str">
        <f t="shared" si="15"/>
        <v/>
      </c>
      <c r="AF86" s="44" t="str">
        <f>IF(AE86="","",IF(AC86&lt;&gt;"Subscriber","",IF('Entry Tab'!AC87="","0",AE86)))</f>
        <v/>
      </c>
    </row>
    <row r="87" spans="1:32" x14ac:dyDescent="0.2">
      <c r="A87" s="36" t="str">
        <f t="shared" si="16"/>
        <v/>
      </c>
      <c r="B87" s="36" t="str">
        <f>IF('Entry Tab'!A88="","",IF(TRIM('Entry Tab'!E88)="","Subscriber",IF(OR(TRIM('Entry Tab'!E88)="Wife",TRIM('Entry Tab'!E88)="Husband"),"Spouse","Child")))</f>
        <v/>
      </c>
      <c r="C87" s="68" t="str">
        <f>IF(TRIM('Entry Tab'!A88)="","",TRIM('Entry Tab'!A88))</f>
        <v/>
      </c>
      <c r="D87" s="68" t="str">
        <f>IF(TRIM('Entry Tab'!A88)="","",TRIM('Entry Tab'!B88))</f>
        <v/>
      </c>
      <c r="E87" s="69" t="str">
        <f>IF(B87="Subscriber",'Entry Tab'!L88,"")</f>
        <v/>
      </c>
      <c r="F87" s="70" t="str">
        <f>IF('Entry Tab'!F88="","",'Entry Tab'!F88)</f>
        <v/>
      </c>
      <c r="G87" s="68" t="str">
        <f>IF(TRIM('Entry Tab'!G88)="","",TRIM('Entry Tab'!G88))</f>
        <v/>
      </c>
      <c r="H87" s="36" t="str">
        <f>IF(TRIM('Entry Tab'!A88)="","",IF(B87&lt;&gt;"Subscriber","",IF(AND(B87="Subscriber",OR(TRIM('Entry Tab'!AO88)&lt;&gt;"",TRIM('Entry Tab'!AN88)&lt;&gt;"",TRIM('Entry Tab'!AP88)&lt;&gt;"")),$AP$1,"0")))</f>
        <v/>
      </c>
      <c r="I87" s="71" t="str">
        <f>IF(TRIM('Entry Tab'!A88)="","",IF(AND(TRIM('Entry Tab'!AQ88)="Y",TRIM('Entry Tab'!AR88)="Y"),"N",IF(TRIM('Entry Tab'!AQ88)="","N",TRIM('Entry Tab'!AQ88))))</f>
        <v/>
      </c>
      <c r="J87" s="42" t="str">
        <f>IF(TRIM('Entry Tab'!A88)="","",IF(AND(TRIM('Entry Tab'!W88)&lt;&gt;"",TRIM('Entry Tab'!Y88)=""),0,14))</f>
        <v/>
      </c>
      <c r="K87" s="42" t="str">
        <f>IF(TRIM('Entry Tab'!A88)="","",IF(B87&lt;&gt;"Subscriber","",IF(AND(B87="Subscriber",dental="No"),13,IF(TRIM('Entry Tab'!X88)&lt;&gt;"",IF('Entry Tab'!X88="Spousal Coverage",8,13),IF(Z87="","",Z87)))))</f>
        <v/>
      </c>
      <c r="L87" s="36" t="str">
        <f t="shared" si="10"/>
        <v/>
      </c>
      <c r="M87" s="36" t="str">
        <f>IF(B87&lt;&gt;"Subscriber","",IF(disability="No",0,IF(AND(B87="Subscriber",'Entry Tab'!AE88&lt;&gt;""),1,0)))</f>
        <v/>
      </c>
      <c r="N87" s="37" t="str">
        <f>IF(B87&lt;&gt;"Subscriber","",IF(AND(B87="Subscriber",otherLoc="No"),workZip,'Entry Tab'!P88))</f>
        <v/>
      </c>
      <c r="P87" s="36" t="str">
        <f t="shared" si="17"/>
        <v/>
      </c>
      <c r="Q87" s="36" t="str">
        <f>IF('Entry Tab'!A88="","",IF(TRIM('Entry Tab'!E88)="","Subscriber",IF(OR(TRIM('Entry Tab'!E88)="Wife",TRIM('Entry Tab'!E88)="Husband"),"Spouse","Child")))</f>
        <v/>
      </c>
      <c r="R87" s="44" t="str">
        <f>IF(B87="","",IF('Entry Tab'!W88&lt;&gt;"",0,IF(Q87="Subscriber",1,IF(Q87="Spouse",1,0.01))))</f>
        <v/>
      </c>
      <c r="S87" s="44" t="str">
        <f t="shared" si="11"/>
        <v/>
      </c>
      <c r="T87" s="44" t="str">
        <f t="shared" si="12"/>
        <v/>
      </c>
      <c r="U87" s="113"/>
      <c r="V87" s="36" t="str">
        <f t="shared" si="18"/>
        <v/>
      </c>
      <c r="W87" s="36" t="str">
        <f>IF('Entry Tab'!A88="","",IF(TRIM('Entry Tab'!E88)="","Subscriber",IF(OR(TRIM('Entry Tab'!E88)="Wife",TRIM('Entry Tab'!E88)="Husband"),"Spouse","Child")))</f>
        <v/>
      </c>
      <c r="X87" s="44" t="str">
        <f>IF(B87="","",IF('Entry Tab'!X88&lt;&gt;"",0,IF(W87="Subscriber",1,IF(W87="Spouse",1,0.01))))</f>
        <v/>
      </c>
      <c r="Y87" s="44" t="str">
        <f t="shared" si="13"/>
        <v/>
      </c>
      <c r="Z87" s="44" t="str">
        <f t="shared" si="14"/>
        <v/>
      </c>
      <c r="AB87" s="36" t="str">
        <f t="shared" si="19"/>
        <v/>
      </c>
      <c r="AC87" s="36" t="str">
        <f>IF('Entry Tab'!A88="","",IF(TRIM('Entry Tab'!E88)="","Subscriber",IF(OR(TRIM('Entry Tab'!E88)="Wife",TRIM('Entry Tab'!E88)="Husband"),"Spouse","Child")))</f>
        <v/>
      </c>
      <c r="AD87" s="44" t="str">
        <f>IF(B87="","",IF('Entry Tab'!AC88="",0,1))</f>
        <v/>
      </c>
      <c r="AE87" s="44" t="str">
        <f t="shared" si="15"/>
        <v/>
      </c>
      <c r="AF87" s="44" t="str">
        <f>IF(AE87="","",IF(AC87&lt;&gt;"Subscriber","",IF('Entry Tab'!AC88="","0",AE87)))</f>
        <v/>
      </c>
    </row>
    <row r="88" spans="1:32" x14ac:dyDescent="0.2">
      <c r="A88" s="36" t="str">
        <f t="shared" si="16"/>
        <v/>
      </c>
      <c r="B88" s="36" t="str">
        <f>IF('Entry Tab'!A89="","",IF(TRIM('Entry Tab'!E89)="","Subscriber",IF(OR(TRIM('Entry Tab'!E89)="Wife",TRIM('Entry Tab'!E89)="Husband"),"Spouse","Child")))</f>
        <v/>
      </c>
      <c r="C88" s="68" t="str">
        <f>IF(TRIM('Entry Tab'!A89)="","",TRIM('Entry Tab'!A89))</f>
        <v/>
      </c>
      <c r="D88" s="68" t="str">
        <f>IF(TRIM('Entry Tab'!A89)="","",TRIM('Entry Tab'!B89))</f>
        <v/>
      </c>
      <c r="E88" s="69" t="str">
        <f>IF(B88="Subscriber",'Entry Tab'!L89,"")</f>
        <v/>
      </c>
      <c r="F88" s="70" t="str">
        <f>IF('Entry Tab'!F89="","",'Entry Tab'!F89)</f>
        <v/>
      </c>
      <c r="G88" s="68" t="str">
        <f>IF(TRIM('Entry Tab'!G89)="","",TRIM('Entry Tab'!G89))</f>
        <v/>
      </c>
      <c r="H88" s="36" t="str">
        <f>IF(TRIM('Entry Tab'!A89)="","",IF(B88&lt;&gt;"Subscriber","",IF(AND(B88="Subscriber",OR(TRIM('Entry Tab'!AO89)&lt;&gt;"",TRIM('Entry Tab'!AN89)&lt;&gt;"",TRIM('Entry Tab'!AP89)&lt;&gt;"")),$AP$1,"0")))</f>
        <v/>
      </c>
      <c r="I88" s="71" t="str">
        <f>IF(TRIM('Entry Tab'!A89)="","",IF(AND(TRIM('Entry Tab'!AQ89)="Y",TRIM('Entry Tab'!AR89)="Y"),"N",IF(TRIM('Entry Tab'!AQ89)="","N",TRIM('Entry Tab'!AQ89))))</f>
        <v/>
      </c>
      <c r="J88" s="42" t="str">
        <f>IF(TRIM('Entry Tab'!A89)="","",IF(AND(TRIM('Entry Tab'!W89)&lt;&gt;"",TRIM('Entry Tab'!Y89)=""),0,14))</f>
        <v/>
      </c>
      <c r="K88" s="42" t="str">
        <f>IF(TRIM('Entry Tab'!A89)="","",IF(B88&lt;&gt;"Subscriber","",IF(AND(B88="Subscriber",dental="No"),13,IF(TRIM('Entry Tab'!X89)&lt;&gt;"",IF('Entry Tab'!X89="Spousal Coverage",8,13),IF(Z88="","",Z88)))))</f>
        <v/>
      </c>
      <c r="L88" s="36" t="str">
        <f t="shared" si="10"/>
        <v/>
      </c>
      <c r="M88" s="36" t="str">
        <f>IF(B88&lt;&gt;"Subscriber","",IF(disability="No",0,IF(AND(B88="Subscriber",'Entry Tab'!AE89&lt;&gt;""),1,0)))</f>
        <v/>
      </c>
      <c r="N88" s="37" t="str">
        <f>IF(B88&lt;&gt;"Subscriber","",IF(AND(B88="Subscriber",otherLoc="No"),workZip,'Entry Tab'!P89))</f>
        <v/>
      </c>
      <c r="P88" s="36" t="str">
        <f t="shared" si="17"/>
        <v/>
      </c>
      <c r="Q88" s="36" t="str">
        <f>IF('Entry Tab'!A89="","",IF(TRIM('Entry Tab'!E89)="","Subscriber",IF(OR(TRIM('Entry Tab'!E89)="Wife",TRIM('Entry Tab'!E89)="Husband"),"Spouse","Child")))</f>
        <v/>
      </c>
      <c r="R88" s="44" t="str">
        <f>IF(B88="","",IF('Entry Tab'!W89&lt;&gt;"",0,IF(Q88="Subscriber",1,IF(Q88="Spouse",1,0.01))))</f>
        <v/>
      </c>
      <c r="S88" s="44" t="str">
        <f t="shared" si="11"/>
        <v/>
      </c>
      <c r="T88" s="44" t="str">
        <f t="shared" si="12"/>
        <v/>
      </c>
      <c r="U88" s="113"/>
      <c r="V88" s="36" t="str">
        <f t="shared" si="18"/>
        <v/>
      </c>
      <c r="W88" s="36" t="str">
        <f>IF('Entry Tab'!A89="","",IF(TRIM('Entry Tab'!E89)="","Subscriber",IF(OR(TRIM('Entry Tab'!E89)="Wife",TRIM('Entry Tab'!E89)="Husband"),"Spouse","Child")))</f>
        <v/>
      </c>
      <c r="X88" s="44" t="str">
        <f>IF(B88="","",IF('Entry Tab'!X89&lt;&gt;"",0,IF(W88="Subscriber",1,IF(W88="Spouse",1,0.01))))</f>
        <v/>
      </c>
      <c r="Y88" s="44" t="str">
        <f t="shared" si="13"/>
        <v/>
      </c>
      <c r="Z88" s="44" t="str">
        <f t="shared" si="14"/>
        <v/>
      </c>
      <c r="AB88" s="36" t="str">
        <f t="shared" si="19"/>
        <v/>
      </c>
      <c r="AC88" s="36" t="str">
        <f>IF('Entry Tab'!A89="","",IF(TRIM('Entry Tab'!E89)="","Subscriber",IF(OR(TRIM('Entry Tab'!E89)="Wife",TRIM('Entry Tab'!E89)="Husband"),"Spouse","Child")))</f>
        <v/>
      </c>
      <c r="AD88" s="44" t="str">
        <f>IF(B88="","",IF('Entry Tab'!AC89="",0,1))</f>
        <v/>
      </c>
      <c r="AE88" s="44" t="str">
        <f t="shared" si="15"/>
        <v/>
      </c>
      <c r="AF88" s="44" t="str">
        <f>IF(AE88="","",IF(AC88&lt;&gt;"Subscriber","",IF('Entry Tab'!AC89="","0",AE88)))</f>
        <v/>
      </c>
    </row>
    <row r="89" spans="1:32" x14ac:dyDescent="0.2">
      <c r="A89" s="36" t="str">
        <f t="shared" si="16"/>
        <v/>
      </c>
      <c r="B89" s="36" t="str">
        <f>IF('Entry Tab'!A90="","",IF(TRIM('Entry Tab'!E90)="","Subscriber",IF(OR(TRIM('Entry Tab'!E90)="Wife",TRIM('Entry Tab'!E90)="Husband"),"Spouse","Child")))</f>
        <v/>
      </c>
      <c r="C89" s="68" t="str">
        <f>IF(TRIM('Entry Tab'!A90)="","",TRIM('Entry Tab'!A90))</f>
        <v/>
      </c>
      <c r="D89" s="68" t="str">
        <f>IF(TRIM('Entry Tab'!A90)="","",TRIM('Entry Tab'!B90))</f>
        <v/>
      </c>
      <c r="E89" s="69" t="str">
        <f>IF(B89="Subscriber",'Entry Tab'!L90,"")</f>
        <v/>
      </c>
      <c r="F89" s="70" t="str">
        <f>IF('Entry Tab'!F90="","",'Entry Tab'!F90)</f>
        <v/>
      </c>
      <c r="G89" s="68" t="str">
        <f>IF(TRIM('Entry Tab'!G90)="","",TRIM('Entry Tab'!G90))</f>
        <v/>
      </c>
      <c r="H89" s="36" t="str">
        <f>IF(TRIM('Entry Tab'!A90)="","",IF(B89&lt;&gt;"Subscriber","",IF(AND(B89="Subscriber",OR(TRIM('Entry Tab'!AO90)&lt;&gt;"",TRIM('Entry Tab'!AN90)&lt;&gt;"",TRIM('Entry Tab'!AP90)&lt;&gt;"")),$AP$1,"0")))</f>
        <v/>
      </c>
      <c r="I89" s="71" t="str">
        <f>IF(TRIM('Entry Tab'!A90)="","",IF(AND(TRIM('Entry Tab'!AQ90)="Y",TRIM('Entry Tab'!AR90)="Y"),"N",IF(TRIM('Entry Tab'!AQ90)="","N",TRIM('Entry Tab'!AQ90))))</f>
        <v/>
      </c>
      <c r="J89" s="42" t="str">
        <f>IF(TRIM('Entry Tab'!A90)="","",IF(AND(TRIM('Entry Tab'!W90)&lt;&gt;"",TRIM('Entry Tab'!Y90)=""),0,14))</f>
        <v/>
      </c>
      <c r="K89" s="42" t="str">
        <f>IF(TRIM('Entry Tab'!A90)="","",IF(B89&lt;&gt;"Subscriber","",IF(AND(B89="Subscriber",dental="No"),13,IF(TRIM('Entry Tab'!X90)&lt;&gt;"",IF('Entry Tab'!X90="Spousal Coverage",8,13),IF(Z89="","",Z89)))))</f>
        <v/>
      </c>
      <c r="L89" s="36" t="str">
        <f t="shared" si="10"/>
        <v/>
      </c>
      <c r="M89" s="36" t="str">
        <f>IF(B89&lt;&gt;"Subscriber","",IF(disability="No",0,IF(AND(B89="Subscriber",'Entry Tab'!AE90&lt;&gt;""),1,0)))</f>
        <v/>
      </c>
      <c r="N89" s="37" t="str">
        <f>IF(B89&lt;&gt;"Subscriber","",IF(AND(B89="Subscriber",otherLoc="No"),workZip,'Entry Tab'!P90))</f>
        <v/>
      </c>
      <c r="P89" s="36" t="str">
        <f t="shared" si="17"/>
        <v/>
      </c>
      <c r="Q89" s="36" t="str">
        <f>IF('Entry Tab'!A90="","",IF(TRIM('Entry Tab'!E90)="","Subscriber",IF(OR(TRIM('Entry Tab'!E90)="Wife",TRIM('Entry Tab'!E90)="Husband"),"Spouse","Child")))</f>
        <v/>
      </c>
      <c r="R89" s="44" t="str">
        <f>IF(B89="","",IF('Entry Tab'!W90&lt;&gt;"",0,IF(Q89="Subscriber",1,IF(Q89="Spouse",1,0.01))))</f>
        <v/>
      </c>
      <c r="S89" s="44" t="str">
        <f t="shared" si="11"/>
        <v/>
      </c>
      <c r="T89" s="44" t="str">
        <f t="shared" si="12"/>
        <v/>
      </c>
      <c r="U89" s="113"/>
      <c r="V89" s="36" t="str">
        <f t="shared" si="18"/>
        <v/>
      </c>
      <c r="W89" s="36" t="str">
        <f>IF('Entry Tab'!A90="","",IF(TRIM('Entry Tab'!E90)="","Subscriber",IF(OR(TRIM('Entry Tab'!E90)="Wife",TRIM('Entry Tab'!E90)="Husband"),"Spouse","Child")))</f>
        <v/>
      </c>
      <c r="X89" s="44" t="str">
        <f>IF(B89="","",IF('Entry Tab'!X90&lt;&gt;"",0,IF(W89="Subscriber",1,IF(W89="Spouse",1,0.01))))</f>
        <v/>
      </c>
      <c r="Y89" s="44" t="str">
        <f t="shared" si="13"/>
        <v/>
      </c>
      <c r="Z89" s="44" t="str">
        <f t="shared" si="14"/>
        <v/>
      </c>
      <c r="AB89" s="36" t="str">
        <f t="shared" si="19"/>
        <v/>
      </c>
      <c r="AC89" s="36" t="str">
        <f>IF('Entry Tab'!A90="","",IF(TRIM('Entry Tab'!E90)="","Subscriber",IF(OR(TRIM('Entry Tab'!E90)="Wife",TRIM('Entry Tab'!E90)="Husband"),"Spouse","Child")))</f>
        <v/>
      </c>
      <c r="AD89" s="44" t="str">
        <f>IF(B89="","",IF('Entry Tab'!AC90="",0,1))</f>
        <v/>
      </c>
      <c r="AE89" s="44" t="str">
        <f t="shared" si="15"/>
        <v/>
      </c>
      <c r="AF89" s="44" t="str">
        <f>IF(AE89="","",IF(AC89&lt;&gt;"Subscriber","",IF('Entry Tab'!AC90="","0",AE89)))</f>
        <v/>
      </c>
    </row>
    <row r="90" spans="1:32" x14ac:dyDescent="0.2">
      <c r="A90" s="36" t="str">
        <f t="shared" si="16"/>
        <v/>
      </c>
      <c r="B90" s="36" t="str">
        <f>IF('Entry Tab'!A91="","",IF(TRIM('Entry Tab'!E91)="","Subscriber",IF(OR(TRIM('Entry Tab'!E91)="Wife",TRIM('Entry Tab'!E91)="Husband"),"Spouse","Child")))</f>
        <v/>
      </c>
      <c r="C90" s="68" t="str">
        <f>IF(TRIM('Entry Tab'!A91)="","",TRIM('Entry Tab'!A91))</f>
        <v/>
      </c>
      <c r="D90" s="68" t="str">
        <f>IF(TRIM('Entry Tab'!A91)="","",TRIM('Entry Tab'!B91))</f>
        <v/>
      </c>
      <c r="E90" s="69" t="str">
        <f>IF(B90="Subscriber",'Entry Tab'!L91,"")</f>
        <v/>
      </c>
      <c r="F90" s="70" t="str">
        <f>IF('Entry Tab'!F91="","",'Entry Tab'!F91)</f>
        <v/>
      </c>
      <c r="G90" s="68" t="str">
        <f>IF(TRIM('Entry Tab'!G91)="","",TRIM('Entry Tab'!G91))</f>
        <v/>
      </c>
      <c r="H90" s="36" t="str">
        <f>IF(TRIM('Entry Tab'!A91)="","",IF(B90&lt;&gt;"Subscriber","",IF(AND(B90="Subscriber",OR(TRIM('Entry Tab'!AO91)&lt;&gt;"",TRIM('Entry Tab'!AN91)&lt;&gt;"",TRIM('Entry Tab'!AP91)&lt;&gt;"")),$AP$1,"0")))</f>
        <v/>
      </c>
      <c r="I90" s="71" t="str">
        <f>IF(TRIM('Entry Tab'!A91)="","",IF(AND(TRIM('Entry Tab'!AQ91)="Y",TRIM('Entry Tab'!AR91)="Y"),"N",IF(TRIM('Entry Tab'!AQ91)="","N",TRIM('Entry Tab'!AQ91))))</f>
        <v/>
      </c>
      <c r="J90" s="42" t="str">
        <f>IF(TRIM('Entry Tab'!A91)="","",IF(AND(TRIM('Entry Tab'!W91)&lt;&gt;"",TRIM('Entry Tab'!Y91)=""),0,14))</f>
        <v/>
      </c>
      <c r="K90" s="42" t="str">
        <f>IF(TRIM('Entry Tab'!A91)="","",IF(B90&lt;&gt;"Subscriber","",IF(AND(B90="Subscriber",dental="No"),13,IF(TRIM('Entry Tab'!X91)&lt;&gt;"",IF('Entry Tab'!X91="Spousal Coverage",8,13),IF(Z90="","",Z90)))))</f>
        <v/>
      </c>
      <c r="L90" s="36" t="str">
        <f t="shared" si="10"/>
        <v/>
      </c>
      <c r="M90" s="36" t="str">
        <f>IF(B90&lt;&gt;"Subscriber","",IF(disability="No",0,IF(AND(B90="Subscriber",'Entry Tab'!AE91&lt;&gt;""),1,0)))</f>
        <v/>
      </c>
      <c r="N90" s="37" t="str">
        <f>IF(B90&lt;&gt;"Subscriber","",IF(AND(B90="Subscriber",otherLoc="No"),workZip,'Entry Tab'!P91))</f>
        <v/>
      </c>
      <c r="P90" s="36" t="str">
        <f t="shared" si="17"/>
        <v/>
      </c>
      <c r="Q90" s="36" t="str">
        <f>IF('Entry Tab'!A91="","",IF(TRIM('Entry Tab'!E91)="","Subscriber",IF(OR(TRIM('Entry Tab'!E91)="Wife",TRIM('Entry Tab'!E91)="Husband"),"Spouse","Child")))</f>
        <v/>
      </c>
      <c r="R90" s="44" t="str">
        <f>IF(B90="","",IF('Entry Tab'!W91&lt;&gt;"",0,IF(Q90="Subscriber",1,IF(Q90="Spouse",1,0.01))))</f>
        <v/>
      </c>
      <c r="S90" s="44" t="str">
        <f t="shared" si="11"/>
        <v/>
      </c>
      <c r="T90" s="44" t="str">
        <f t="shared" si="12"/>
        <v/>
      </c>
      <c r="U90" s="113"/>
      <c r="V90" s="36" t="str">
        <f t="shared" si="18"/>
        <v/>
      </c>
      <c r="W90" s="36" t="str">
        <f>IF('Entry Tab'!A91="","",IF(TRIM('Entry Tab'!E91)="","Subscriber",IF(OR(TRIM('Entry Tab'!E91)="Wife",TRIM('Entry Tab'!E91)="Husband"),"Spouse","Child")))</f>
        <v/>
      </c>
      <c r="X90" s="44" t="str">
        <f>IF(B90="","",IF('Entry Tab'!X91&lt;&gt;"",0,IF(W90="Subscriber",1,IF(W90="Spouse",1,0.01))))</f>
        <v/>
      </c>
      <c r="Y90" s="44" t="str">
        <f t="shared" si="13"/>
        <v/>
      </c>
      <c r="Z90" s="44" t="str">
        <f t="shared" si="14"/>
        <v/>
      </c>
      <c r="AB90" s="36" t="str">
        <f t="shared" si="19"/>
        <v/>
      </c>
      <c r="AC90" s="36" t="str">
        <f>IF('Entry Tab'!A91="","",IF(TRIM('Entry Tab'!E91)="","Subscriber",IF(OR(TRIM('Entry Tab'!E91)="Wife",TRIM('Entry Tab'!E91)="Husband"),"Spouse","Child")))</f>
        <v/>
      </c>
      <c r="AD90" s="44" t="str">
        <f>IF(B90="","",IF('Entry Tab'!AC91="",0,1))</f>
        <v/>
      </c>
      <c r="AE90" s="44" t="str">
        <f t="shared" si="15"/>
        <v/>
      </c>
      <c r="AF90" s="44" t="str">
        <f>IF(AE90="","",IF(AC90&lt;&gt;"Subscriber","",IF('Entry Tab'!AC91="","0",AE90)))</f>
        <v/>
      </c>
    </row>
    <row r="91" spans="1:32" x14ac:dyDescent="0.2">
      <c r="A91" s="36" t="str">
        <f t="shared" si="16"/>
        <v/>
      </c>
      <c r="B91" s="36" t="str">
        <f>IF('Entry Tab'!A92="","",IF(TRIM('Entry Tab'!E92)="","Subscriber",IF(OR(TRIM('Entry Tab'!E92)="Wife",TRIM('Entry Tab'!E92)="Husband"),"Spouse","Child")))</f>
        <v/>
      </c>
      <c r="C91" s="68" t="str">
        <f>IF(TRIM('Entry Tab'!A92)="","",TRIM('Entry Tab'!A92))</f>
        <v/>
      </c>
      <c r="D91" s="68" t="str">
        <f>IF(TRIM('Entry Tab'!A92)="","",TRIM('Entry Tab'!B92))</f>
        <v/>
      </c>
      <c r="E91" s="69" t="str">
        <f>IF(B91="Subscriber",'Entry Tab'!L92,"")</f>
        <v/>
      </c>
      <c r="F91" s="70" t="str">
        <f>IF('Entry Tab'!F92="","",'Entry Tab'!F92)</f>
        <v/>
      </c>
      <c r="G91" s="68" t="str">
        <f>IF(TRIM('Entry Tab'!G92)="","",TRIM('Entry Tab'!G92))</f>
        <v/>
      </c>
      <c r="H91" s="36" t="str">
        <f>IF(TRIM('Entry Tab'!A92)="","",IF(B91&lt;&gt;"Subscriber","",IF(AND(B91="Subscriber",OR(TRIM('Entry Tab'!AO92)&lt;&gt;"",TRIM('Entry Tab'!AN92)&lt;&gt;"",TRIM('Entry Tab'!AP92)&lt;&gt;"")),$AP$1,"0")))</f>
        <v/>
      </c>
      <c r="I91" s="71" t="str">
        <f>IF(TRIM('Entry Tab'!A92)="","",IF(AND(TRIM('Entry Tab'!AQ92)="Y",TRIM('Entry Tab'!AR92)="Y"),"N",IF(TRIM('Entry Tab'!AQ92)="","N",TRIM('Entry Tab'!AQ92))))</f>
        <v/>
      </c>
      <c r="J91" s="42" t="str">
        <f>IF(TRIM('Entry Tab'!A92)="","",IF(AND(TRIM('Entry Tab'!W92)&lt;&gt;"",TRIM('Entry Tab'!Y92)=""),0,14))</f>
        <v/>
      </c>
      <c r="K91" s="42" t="str">
        <f>IF(TRIM('Entry Tab'!A92)="","",IF(B91&lt;&gt;"Subscriber","",IF(AND(B91="Subscriber",dental="No"),13,IF(TRIM('Entry Tab'!X92)&lt;&gt;"",IF('Entry Tab'!X92="Spousal Coverage",8,13),IF(Z91="","",Z91)))))</f>
        <v/>
      </c>
      <c r="L91" s="36" t="str">
        <f t="shared" si="10"/>
        <v/>
      </c>
      <c r="M91" s="36" t="str">
        <f>IF(B91&lt;&gt;"Subscriber","",IF(disability="No",0,IF(AND(B91="Subscriber",'Entry Tab'!AE92&lt;&gt;""),1,0)))</f>
        <v/>
      </c>
      <c r="N91" s="37" t="str">
        <f>IF(B91&lt;&gt;"Subscriber","",IF(AND(B91="Subscriber",otherLoc="No"),workZip,'Entry Tab'!P92))</f>
        <v/>
      </c>
      <c r="P91" s="36" t="str">
        <f t="shared" si="17"/>
        <v/>
      </c>
      <c r="Q91" s="36" t="str">
        <f>IF('Entry Tab'!A92="","",IF(TRIM('Entry Tab'!E92)="","Subscriber",IF(OR(TRIM('Entry Tab'!E92)="Wife",TRIM('Entry Tab'!E92)="Husband"),"Spouse","Child")))</f>
        <v/>
      </c>
      <c r="R91" s="44" t="str">
        <f>IF(B91="","",IF('Entry Tab'!W92&lt;&gt;"",0,IF(Q91="Subscriber",1,IF(Q91="Spouse",1,0.01))))</f>
        <v/>
      </c>
      <c r="S91" s="44" t="str">
        <f t="shared" si="11"/>
        <v/>
      </c>
      <c r="T91" s="44" t="str">
        <f t="shared" si="12"/>
        <v/>
      </c>
      <c r="U91" s="113"/>
      <c r="V91" s="36" t="str">
        <f t="shared" si="18"/>
        <v/>
      </c>
      <c r="W91" s="36" t="str">
        <f>IF('Entry Tab'!A92="","",IF(TRIM('Entry Tab'!E92)="","Subscriber",IF(OR(TRIM('Entry Tab'!E92)="Wife",TRIM('Entry Tab'!E92)="Husband"),"Spouse","Child")))</f>
        <v/>
      </c>
      <c r="X91" s="44" t="str">
        <f>IF(B91="","",IF('Entry Tab'!X92&lt;&gt;"",0,IF(W91="Subscriber",1,IF(W91="Spouse",1,0.01))))</f>
        <v/>
      </c>
      <c r="Y91" s="44" t="str">
        <f t="shared" si="13"/>
        <v/>
      </c>
      <c r="Z91" s="44" t="str">
        <f t="shared" si="14"/>
        <v/>
      </c>
      <c r="AB91" s="36" t="str">
        <f t="shared" si="19"/>
        <v/>
      </c>
      <c r="AC91" s="36" t="str">
        <f>IF('Entry Tab'!A92="","",IF(TRIM('Entry Tab'!E92)="","Subscriber",IF(OR(TRIM('Entry Tab'!E92)="Wife",TRIM('Entry Tab'!E92)="Husband"),"Spouse","Child")))</f>
        <v/>
      </c>
      <c r="AD91" s="44" t="str">
        <f>IF(B91="","",IF('Entry Tab'!AC92="",0,1))</f>
        <v/>
      </c>
      <c r="AE91" s="44" t="str">
        <f t="shared" si="15"/>
        <v/>
      </c>
      <c r="AF91" s="44" t="str">
        <f>IF(AE91="","",IF(AC91&lt;&gt;"Subscriber","",IF('Entry Tab'!AC92="","0",AE91)))</f>
        <v/>
      </c>
    </row>
    <row r="92" spans="1:32" x14ac:dyDescent="0.2">
      <c r="A92" s="36" t="str">
        <f t="shared" si="16"/>
        <v/>
      </c>
      <c r="B92" s="36" t="str">
        <f>IF('Entry Tab'!A93="","",IF(TRIM('Entry Tab'!E93)="","Subscriber",IF(OR(TRIM('Entry Tab'!E93)="Wife",TRIM('Entry Tab'!E93)="Husband"),"Spouse","Child")))</f>
        <v/>
      </c>
      <c r="C92" s="68" t="str">
        <f>IF(TRIM('Entry Tab'!A93)="","",TRIM('Entry Tab'!A93))</f>
        <v/>
      </c>
      <c r="D92" s="68" t="str">
        <f>IF(TRIM('Entry Tab'!A93)="","",TRIM('Entry Tab'!B93))</f>
        <v/>
      </c>
      <c r="E92" s="69" t="str">
        <f>IF(B92="Subscriber",'Entry Tab'!L93,"")</f>
        <v/>
      </c>
      <c r="F92" s="70" t="str">
        <f>IF('Entry Tab'!F93="","",'Entry Tab'!F93)</f>
        <v/>
      </c>
      <c r="G92" s="68" t="str">
        <f>IF(TRIM('Entry Tab'!G93)="","",TRIM('Entry Tab'!G93))</f>
        <v/>
      </c>
      <c r="H92" s="36" t="str">
        <f>IF(TRIM('Entry Tab'!A93)="","",IF(B92&lt;&gt;"Subscriber","",IF(AND(B92="Subscriber",OR(TRIM('Entry Tab'!AO93)&lt;&gt;"",TRIM('Entry Tab'!AN93)&lt;&gt;"",TRIM('Entry Tab'!AP93)&lt;&gt;"")),$AP$1,"0")))</f>
        <v/>
      </c>
      <c r="I92" s="71" t="str">
        <f>IF(TRIM('Entry Tab'!A93)="","",IF(AND(TRIM('Entry Tab'!AQ93)="Y",TRIM('Entry Tab'!AR93)="Y"),"N",IF(TRIM('Entry Tab'!AQ93)="","N",TRIM('Entry Tab'!AQ93))))</f>
        <v/>
      </c>
      <c r="J92" s="42" t="str">
        <f>IF(TRIM('Entry Tab'!A93)="","",IF(AND(TRIM('Entry Tab'!W93)&lt;&gt;"",TRIM('Entry Tab'!Y93)=""),0,14))</f>
        <v/>
      </c>
      <c r="K92" s="42" t="str">
        <f>IF(TRIM('Entry Tab'!A93)="","",IF(B92&lt;&gt;"Subscriber","",IF(AND(B92="Subscriber",dental="No"),13,IF(TRIM('Entry Tab'!X93)&lt;&gt;"",IF('Entry Tab'!X93="Spousal Coverage",8,13),IF(Z92="","",Z92)))))</f>
        <v/>
      </c>
      <c r="L92" s="36" t="str">
        <f t="shared" si="10"/>
        <v/>
      </c>
      <c r="M92" s="36" t="str">
        <f>IF(B92&lt;&gt;"Subscriber","",IF(disability="No",0,IF(AND(B92="Subscriber",'Entry Tab'!AE93&lt;&gt;""),1,0)))</f>
        <v/>
      </c>
      <c r="N92" s="37" t="str">
        <f>IF(B92&lt;&gt;"Subscriber","",IF(AND(B92="Subscriber",otherLoc="No"),workZip,'Entry Tab'!P93))</f>
        <v/>
      </c>
      <c r="P92" s="36" t="str">
        <f t="shared" si="17"/>
        <v/>
      </c>
      <c r="Q92" s="36" t="str">
        <f>IF('Entry Tab'!A93="","",IF(TRIM('Entry Tab'!E93)="","Subscriber",IF(OR(TRIM('Entry Tab'!E93)="Wife",TRIM('Entry Tab'!E93)="Husband"),"Spouse","Child")))</f>
        <v/>
      </c>
      <c r="R92" s="44" t="str">
        <f>IF(B92="","",IF('Entry Tab'!W93&lt;&gt;"",0,IF(Q92="Subscriber",1,IF(Q92="Spouse",1,0.01))))</f>
        <v/>
      </c>
      <c r="S92" s="44" t="str">
        <f t="shared" si="11"/>
        <v/>
      </c>
      <c r="T92" s="44" t="str">
        <f t="shared" si="12"/>
        <v/>
      </c>
      <c r="U92" s="113"/>
      <c r="V92" s="36" t="str">
        <f t="shared" si="18"/>
        <v/>
      </c>
      <c r="W92" s="36" t="str">
        <f>IF('Entry Tab'!A93="","",IF(TRIM('Entry Tab'!E93)="","Subscriber",IF(OR(TRIM('Entry Tab'!E93)="Wife",TRIM('Entry Tab'!E93)="Husband"),"Spouse","Child")))</f>
        <v/>
      </c>
      <c r="X92" s="44" t="str">
        <f>IF(B92="","",IF('Entry Tab'!X93&lt;&gt;"",0,IF(W92="Subscriber",1,IF(W92="Spouse",1,0.01))))</f>
        <v/>
      </c>
      <c r="Y92" s="44" t="str">
        <f t="shared" si="13"/>
        <v/>
      </c>
      <c r="Z92" s="44" t="str">
        <f t="shared" si="14"/>
        <v/>
      </c>
      <c r="AB92" s="36" t="str">
        <f t="shared" si="19"/>
        <v/>
      </c>
      <c r="AC92" s="36" t="str">
        <f>IF('Entry Tab'!A93="","",IF(TRIM('Entry Tab'!E93)="","Subscriber",IF(OR(TRIM('Entry Tab'!E93)="Wife",TRIM('Entry Tab'!E93)="Husband"),"Spouse","Child")))</f>
        <v/>
      </c>
      <c r="AD92" s="44" t="str">
        <f>IF(B92="","",IF('Entry Tab'!AC93="",0,1))</f>
        <v/>
      </c>
      <c r="AE92" s="44" t="str">
        <f t="shared" si="15"/>
        <v/>
      </c>
      <c r="AF92" s="44" t="str">
        <f>IF(AE92="","",IF(AC92&lt;&gt;"Subscriber","",IF('Entry Tab'!AC93="","0",AE92)))</f>
        <v/>
      </c>
    </row>
    <row r="93" spans="1:32" x14ac:dyDescent="0.2">
      <c r="A93" s="36" t="str">
        <f t="shared" si="16"/>
        <v/>
      </c>
      <c r="B93" s="36" t="str">
        <f>IF('Entry Tab'!A94="","",IF(TRIM('Entry Tab'!E94)="","Subscriber",IF(OR(TRIM('Entry Tab'!E94)="Wife",TRIM('Entry Tab'!E94)="Husband"),"Spouse","Child")))</f>
        <v/>
      </c>
      <c r="C93" s="68" t="str">
        <f>IF(TRIM('Entry Tab'!A94)="","",TRIM('Entry Tab'!A94))</f>
        <v/>
      </c>
      <c r="D93" s="68" t="str">
        <f>IF(TRIM('Entry Tab'!A94)="","",TRIM('Entry Tab'!B94))</f>
        <v/>
      </c>
      <c r="E93" s="69" t="str">
        <f>IF(B93="Subscriber",'Entry Tab'!L94,"")</f>
        <v/>
      </c>
      <c r="F93" s="70" t="str">
        <f>IF('Entry Tab'!F94="","",'Entry Tab'!F94)</f>
        <v/>
      </c>
      <c r="G93" s="68" t="str">
        <f>IF(TRIM('Entry Tab'!G94)="","",TRIM('Entry Tab'!G94))</f>
        <v/>
      </c>
      <c r="H93" s="36" t="str">
        <f>IF(TRIM('Entry Tab'!A94)="","",IF(B93&lt;&gt;"Subscriber","",IF(AND(B93="Subscriber",OR(TRIM('Entry Tab'!AO94)&lt;&gt;"",TRIM('Entry Tab'!AN94)&lt;&gt;"",TRIM('Entry Tab'!AP94)&lt;&gt;"")),$AP$1,"0")))</f>
        <v/>
      </c>
      <c r="I93" s="71" t="str">
        <f>IF(TRIM('Entry Tab'!A94)="","",IF(AND(TRIM('Entry Tab'!AQ94)="Y",TRIM('Entry Tab'!AR94)="Y"),"N",IF(TRIM('Entry Tab'!AQ94)="","N",TRIM('Entry Tab'!AQ94))))</f>
        <v/>
      </c>
      <c r="J93" s="42" t="str">
        <f>IF(TRIM('Entry Tab'!A94)="","",IF(AND(TRIM('Entry Tab'!W94)&lt;&gt;"",TRIM('Entry Tab'!Y94)=""),0,14))</f>
        <v/>
      </c>
      <c r="K93" s="42" t="str">
        <f>IF(TRIM('Entry Tab'!A94)="","",IF(B93&lt;&gt;"Subscriber","",IF(AND(B93="Subscriber",dental="No"),13,IF(TRIM('Entry Tab'!X94)&lt;&gt;"",IF('Entry Tab'!X94="Spousal Coverage",8,13),IF(Z93="","",Z93)))))</f>
        <v/>
      </c>
      <c r="L93" s="36" t="str">
        <f t="shared" si="10"/>
        <v/>
      </c>
      <c r="M93" s="36" t="str">
        <f>IF(B93&lt;&gt;"Subscriber","",IF(disability="No",0,IF(AND(B93="Subscriber",'Entry Tab'!AE94&lt;&gt;""),1,0)))</f>
        <v/>
      </c>
      <c r="N93" s="37" t="str">
        <f>IF(B93&lt;&gt;"Subscriber","",IF(AND(B93="Subscriber",otherLoc="No"),workZip,'Entry Tab'!P94))</f>
        <v/>
      </c>
      <c r="P93" s="36" t="str">
        <f t="shared" si="17"/>
        <v/>
      </c>
      <c r="Q93" s="36" t="str">
        <f>IF('Entry Tab'!A94="","",IF(TRIM('Entry Tab'!E94)="","Subscriber",IF(OR(TRIM('Entry Tab'!E94)="Wife",TRIM('Entry Tab'!E94)="Husband"),"Spouse","Child")))</f>
        <v/>
      </c>
      <c r="R93" s="44" t="str">
        <f>IF(B93="","",IF('Entry Tab'!W94&lt;&gt;"",0,IF(Q93="Subscriber",1,IF(Q93="Spouse",1,0.01))))</f>
        <v/>
      </c>
      <c r="S93" s="44" t="str">
        <f t="shared" si="11"/>
        <v/>
      </c>
      <c r="T93" s="44" t="str">
        <f t="shared" si="12"/>
        <v/>
      </c>
      <c r="U93" s="113"/>
      <c r="V93" s="36" t="str">
        <f t="shared" si="18"/>
        <v/>
      </c>
      <c r="W93" s="36" t="str">
        <f>IF('Entry Tab'!A94="","",IF(TRIM('Entry Tab'!E94)="","Subscriber",IF(OR(TRIM('Entry Tab'!E94)="Wife",TRIM('Entry Tab'!E94)="Husband"),"Spouse","Child")))</f>
        <v/>
      </c>
      <c r="X93" s="44" t="str">
        <f>IF(B93="","",IF('Entry Tab'!X94&lt;&gt;"",0,IF(W93="Subscriber",1,IF(W93="Spouse",1,0.01))))</f>
        <v/>
      </c>
      <c r="Y93" s="44" t="str">
        <f t="shared" si="13"/>
        <v/>
      </c>
      <c r="Z93" s="44" t="str">
        <f t="shared" si="14"/>
        <v/>
      </c>
      <c r="AB93" s="36" t="str">
        <f t="shared" si="19"/>
        <v/>
      </c>
      <c r="AC93" s="36" t="str">
        <f>IF('Entry Tab'!A94="","",IF(TRIM('Entry Tab'!E94)="","Subscriber",IF(OR(TRIM('Entry Tab'!E94)="Wife",TRIM('Entry Tab'!E94)="Husband"),"Spouse","Child")))</f>
        <v/>
      </c>
      <c r="AD93" s="44" t="str">
        <f>IF(B93="","",IF('Entry Tab'!AC94="",0,1))</f>
        <v/>
      </c>
      <c r="AE93" s="44" t="str">
        <f t="shared" si="15"/>
        <v/>
      </c>
      <c r="AF93" s="44" t="str">
        <f>IF(AE93="","",IF(AC93&lt;&gt;"Subscriber","",IF('Entry Tab'!AC94="","0",AE93)))</f>
        <v/>
      </c>
    </row>
    <row r="94" spans="1:32" x14ac:dyDescent="0.2">
      <c r="A94" s="36" t="str">
        <f t="shared" si="16"/>
        <v/>
      </c>
      <c r="B94" s="36" t="str">
        <f>IF('Entry Tab'!A95="","",IF(TRIM('Entry Tab'!E95)="","Subscriber",IF(OR(TRIM('Entry Tab'!E95)="Wife",TRIM('Entry Tab'!E95)="Husband"),"Spouse","Child")))</f>
        <v/>
      </c>
      <c r="C94" s="68" t="str">
        <f>IF(TRIM('Entry Tab'!A95)="","",TRIM('Entry Tab'!A95))</f>
        <v/>
      </c>
      <c r="D94" s="68" t="str">
        <f>IF(TRIM('Entry Tab'!A95)="","",TRIM('Entry Tab'!B95))</f>
        <v/>
      </c>
      <c r="E94" s="69" t="str">
        <f>IF(B94="Subscriber",'Entry Tab'!L95,"")</f>
        <v/>
      </c>
      <c r="F94" s="70" t="str">
        <f>IF('Entry Tab'!F95="","",'Entry Tab'!F95)</f>
        <v/>
      </c>
      <c r="G94" s="68" t="str">
        <f>IF(TRIM('Entry Tab'!G95)="","",TRIM('Entry Tab'!G95))</f>
        <v/>
      </c>
      <c r="H94" s="36" t="str">
        <f>IF(TRIM('Entry Tab'!A95)="","",IF(B94&lt;&gt;"Subscriber","",IF(AND(B94="Subscriber",OR(TRIM('Entry Tab'!AO95)&lt;&gt;"",TRIM('Entry Tab'!AN95)&lt;&gt;"",TRIM('Entry Tab'!AP95)&lt;&gt;"")),$AP$1,"0")))</f>
        <v/>
      </c>
      <c r="I94" s="71" t="str">
        <f>IF(TRIM('Entry Tab'!A95)="","",IF(AND(TRIM('Entry Tab'!AQ95)="Y",TRIM('Entry Tab'!AR95)="Y"),"N",IF(TRIM('Entry Tab'!AQ95)="","N",TRIM('Entry Tab'!AQ95))))</f>
        <v/>
      </c>
      <c r="J94" s="42" t="str">
        <f>IF(TRIM('Entry Tab'!A95)="","",IF(AND(TRIM('Entry Tab'!W95)&lt;&gt;"",TRIM('Entry Tab'!Y95)=""),0,14))</f>
        <v/>
      </c>
      <c r="K94" s="42" t="str">
        <f>IF(TRIM('Entry Tab'!A95)="","",IF(B94&lt;&gt;"Subscriber","",IF(AND(B94="Subscriber",dental="No"),13,IF(TRIM('Entry Tab'!X95)&lt;&gt;"",IF('Entry Tab'!X95="Spousal Coverage",8,13),IF(Z94="","",Z94)))))</f>
        <v/>
      </c>
      <c r="L94" s="36" t="str">
        <f t="shared" si="10"/>
        <v/>
      </c>
      <c r="M94" s="36" t="str">
        <f>IF(B94&lt;&gt;"Subscriber","",IF(disability="No",0,IF(AND(B94="Subscriber",'Entry Tab'!AE95&lt;&gt;""),1,0)))</f>
        <v/>
      </c>
      <c r="N94" s="37" t="str">
        <f>IF(B94&lt;&gt;"Subscriber","",IF(AND(B94="Subscriber",otherLoc="No"),workZip,'Entry Tab'!P95))</f>
        <v/>
      </c>
      <c r="P94" s="36" t="str">
        <f t="shared" si="17"/>
        <v/>
      </c>
      <c r="Q94" s="36" t="str">
        <f>IF('Entry Tab'!A95="","",IF(TRIM('Entry Tab'!E95)="","Subscriber",IF(OR(TRIM('Entry Tab'!E95)="Wife",TRIM('Entry Tab'!E95)="Husband"),"Spouse","Child")))</f>
        <v/>
      </c>
      <c r="R94" s="44" t="str">
        <f>IF(B94="","",IF('Entry Tab'!W95&lt;&gt;"",0,IF(Q94="Subscriber",1,IF(Q94="Spouse",1,0.01))))</f>
        <v/>
      </c>
      <c r="S94" s="44" t="str">
        <f t="shared" si="11"/>
        <v/>
      </c>
      <c r="T94" s="44" t="str">
        <f t="shared" si="12"/>
        <v/>
      </c>
      <c r="U94" s="113"/>
      <c r="V94" s="36" t="str">
        <f t="shared" si="18"/>
        <v/>
      </c>
      <c r="W94" s="36" t="str">
        <f>IF('Entry Tab'!A95="","",IF(TRIM('Entry Tab'!E95)="","Subscriber",IF(OR(TRIM('Entry Tab'!E95)="Wife",TRIM('Entry Tab'!E95)="Husband"),"Spouse","Child")))</f>
        <v/>
      </c>
      <c r="X94" s="44" t="str">
        <f>IF(B94="","",IF('Entry Tab'!X95&lt;&gt;"",0,IF(W94="Subscriber",1,IF(W94="Spouse",1,0.01))))</f>
        <v/>
      </c>
      <c r="Y94" s="44" t="str">
        <f t="shared" si="13"/>
        <v/>
      </c>
      <c r="Z94" s="44" t="str">
        <f t="shared" si="14"/>
        <v/>
      </c>
      <c r="AB94" s="36" t="str">
        <f t="shared" si="19"/>
        <v/>
      </c>
      <c r="AC94" s="36" t="str">
        <f>IF('Entry Tab'!A95="","",IF(TRIM('Entry Tab'!E95)="","Subscriber",IF(OR(TRIM('Entry Tab'!E95)="Wife",TRIM('Entry Tab'!E95)="Husband"),"Spouse","Child")))</f>
        <v/>
      </c>
      <c r="AD94" s="44" t="str">
        <f>IF(B94="","",IF('Entry Tab'!AC95="",0,1))</f>
        <v/>
      </c>
      <c r="AE94" s="44" t="str">
        <f t="shared" si="15"/>
        <v/>
      </c>
      <c r="AF94" s="44" t="str">
        <f>IF(AE94="","",IF(AC94&lt;&gt;"Subscriber","",IF('Entry Tab'!AC95="","0",AE94)))</f>
        <v/>
      </c>
    </row>
    <row r="95" spans="1:32" x14ac:dyDescent="0.2">
      <c r="A95" s="36" t="str">
        <f t="shared" si="16"/>
        <v/>
      </c>
      <c r="B95" s="36" t="str">
        <f>IF('Entry Tab'!A96="","",IF(TRIM('Entry Tab'!E96)="","Subscriber",IF(OR(TRIM('Entry Tab'!E96)="Wife",TRIM('Entry Tab'!E96)="Husband"),"Spouse","Child")))</f>
        <v/>
      </c>
      <c r="C95" s="68" t="str">
        <f>IF(TRIM('Entry Tab'!A96)="","",TRIM('Entry Tab'!A96))</f>
        <v/>
      </c>
      <c r="D95" s="68" t="str">
        <f>IF(TRIM('Entry Tab'!A96)="","",TRIM('Entry Tab'!B96))</f>
        <v/>
      </c>
      <c r="E95" s="69" t="str">
        <f>IF(B95="Subscriber",'Entry Tab'!L96,"")</f>
        <v/>
      </c>
      <c r="F95" s="70" t="str">
        <f>IF('Entry Tab'!F96="","",'Entry Tab'!F96)</f>
        <v/>
      </c>
      <c r="G95" s="68" t="str">
        <f>IF(TRIM('Entry Tab'!G96)="","",TRIM('Entry Tab'!G96))</f>
        <v/>
      </c>
      <c r="H95" s="36" t="str">
        <f>IF(TRIM('Entry Tab'!A96)="","",IF(B95&lt;&gt;"Subscriber","",IF(AND(B95="Subscriber",OR(TRIM('Entry Tab'!AO96)&lt;&gt;"",TRIM('Entry Tab'!AN96)&lt;&gt;"",TRIM('Entry Tab'!AP96)&lt;&gt;"")),$AP$1,"0")))</f>
        <v/>
      </c>
      <c r="I95" s="71" t="str">
        <f>IF(TRIM('Entry Tab'!A96)="","",IF(AND(TRIM('Entry Tab'!AQ96)="Y",TRIM('Entry Tab'!AR96)="Y"),"N",IF(TRIM('Entry Tab'!AQ96)="","N",TRIM('Entry Tab'!AQ96))))</f>
        <v/>
      </c>
      <c r="J95" s="42" t="str">
        <f>IF(TRIM('Entry Tab'!A96)="","",IF(AND(TRIM('Entry Tab'!W96)&lt;&gt;"",TRIM('Entry Tab'!Y96)=""),0,14))</f>
        <v/>
      </c>
      <c r="K95" s="42" t="str">
        <f>IF(TRIM('Entry Tab'!A96)="","",IF(B95&lt;&gt;"Subscriber","",IF(AND(B95="Subscriber",dental="No"),13,IF(TRIM('Entry Tab'!X96)&lt;&gt;"",IF('Entry Tab'!X96="Spousal Coverage",8,13),IF(Z95="","",Z95)))))</f>
        <v/>
      </c>
      <c r="L95" s="36" t="str">
        <f t="shared" si="10"/>
        <v/>
      </c>
      <c r="M95" s="36" t="str">
        <f>IF(B95&lt;&gt;"Subscriber","",IF(disability="No",0,IF(AND(B95="Subscriber",'Entry Tab'!AE96&lt;&gt;""),1,0)))</f>
        <v/>
      </c>
      <c r="N95" s="37" t="str">
        <f>IF(B95&lt;&gt;"Subscriber","",IF(AND(B95="Subscriber",otherLoc="No"),workZip,'Entry Tab'!P96))</f>
        <v/>
      </c>
      <c r="P95" s="36" t="str">
        <f t="shared" si="17"/>
        <v/>
      </c>
      <c r="Q95" s="36" t="str">
        <f>IF('Entry Tab'!A96="","",IF(TRIM('Entry Tab'!E96)="","Subscriber",IF(OR(TRIM('Entry Tab'!E96)="Wife",TRIM('Entry Tab'!E96)="Husband"),"Spouse","Child")))</f>
        <v/>
      </c>
      <c r="R95" s="44" t="str">
        <f>IF(B95="","",IF('Entry Tab'!W96&lt;&gt;"",0,IF(Q95="Subscriber",1,IF(Q95="Spouse",1,0.01))))</f>
        <v/>
      </c>
      <c r="S95" s="44" t="str">
        <f t="shared" si="11"/>
        <v/>
      </c>
      <c r="T95" s="44" t="str">
        <f t="shared" si="12"/>
        <v/>
      </c>
      <c r="U95" s="113"/>
      <c r="V95" s="36" t="str">
        <f t="shared" si="18"/>
        <v/>
      </c>
      <c r="W95" s="36" t="str">
        <f>IF('Entry Tab'!A96="","",IF(TRIM('Entry Tab'!E96)="","Subscriber",IF(OR(TRIM('Entry Tab'!E96)="Wife",TRIM('Entry Tab'!E96)="Husband"),"Spouse","Child")))</f>
        <v/>
      </c>
      <c r="X95" s="44" t="str">
        <f>IF(B95="","",IF('Entry Tab'!X96&lt;&gt;"",0,IF(W95="Subscriber",1,IF(W95="Spouse",1,0.01))))</f>
        <v/>
      </c>
      <c r="Y95" s="44" t="str">
        <f t="shared" si="13"/>
        <v/>
      </c>
      <c r="Z95" s="44" t="str">
        <f t="shared" si="14"/>
        <v/>
      </c>
      <c r="AB95" s="36" t="str">
        <f t="shared" si="19"/>
        <v/>
      </c>
      <c r="AC95" s="36" t="str">
        <f>IF('Entry Tab'!A96="","",IF(TRIM('Entry Tab'!E96)="","Subscriber",IF(OR(TRIM('Entry Tab'!E96)="Wife",TRIM('Entry Tab'!E96)="Husband"),"Spouse","Child")))</f>
        <v/>
      </c>
      <c r="AD95" s="44" t="str">
        <f>IF(B95="","",IF('Entry Tab'!AC96="",0,1))</f>
        <v/>
      </c>
      <c r="AE95" s="44" t="str">
        <f t="shared" si="15"/>
        <v/>
      </c>
      <c r="AF95" s="44" t="str">
        <f>IF(AE95="","",IF(AC95&lt;&gt;"Subscriber","",IF('Entry Tab'!AC96="","0",AE95)))</f>
        <v/>
      </c>
    </row>
    <row r="96" spans="1:32" x14ac:dyDescent="0.2">
      <c r="A96" s="36" t="str">
        <f t="shared" si="16"/>
        <v/>
      </c>
      <c r="B96" s="36" t="str">
        <f>IF('Entry Tab'!A97="","",IF(TRIM('Entry Tab'!E97)="","Subscriber",IF(OR(TRIM('Entry Tab'!E97)="Wife",TRIM('Entry Tab'!E97)="Husband"),"Spouse","Child")))</f>
        <v/>
      </c>
      <c r="C96" s="68" t="str">
        <f>IF(TRIM('Entry Tab'!A97)="","",TRIM('Entry Tab'!A97))</f>
        <v/>
      </c>
      <c r="D96" s="68" t="str">
        <f>IF(TRIM('Entry Tab'!A97)="","",TRIM('Entry Tab'!B97))</f>
        <v/>
      </c>
      <c r="E96" s="69" t="str">
        <f>IF(B96="Subscriber",'Entry Tab'!L97,"")</f>
        <v/>
      </c>
      <c r="F96" s="70" t="str">
        <f>IF('Entry Tab'!F97="","",'Entry Tab'!F97)</f>
        <v/>
      </c>
      <c r="G96" s="68" t="str">
        <f>IF(TRIM('Entry Tab'!G97)="","",TRIM('Entry Tab'!G97))</f>
        <v/>
      </c>
      <c r="H96" s="36" t="str">
        <f>IF(TRIM('Entry Tab'!A97)="","",IF(B96&lt;&gt;"Subscriber","",IF(AND(B96="Subscriber",OR(TRIM('Entry Tab'!AO97)&lt;&gt;"",TRIM('Entry Tab'!AN97)&lt;&gt;"",TRIM('Entry Tab'!AP97)&lt;&gt;"")),$AP$1,"0")))</f>
        <v/>
      </c>
      <c r="I96" s="71" t="str">
        <f>IF(TRIM('Entry Tab'!A97)="","",IF(AND(TRIM('Entry Tab'!AQ97)="Y",TRIM('Entry Tab'!AR97)="Y"),"N",IF(TRIM('Entry Tab'!AQ97)="","N",TRIM('Entry Tab'!AQ97))))</f>
        <v/>
      </c>
      <c r="J96" s="42" t="str">
        <f>IF(TRIM('Entry Tab'!A97)="","",IF(AND(TRIM('Entry Tab'!W97)&lt;&gt;"",TRIM('Entry Tab'!Y97)=""),0,14))</f>
        <v/>
      </c>
      <c r="K96" s="42" t="str">
        <f>IF(TRIM('Entry Tab'!A97)="","",IF(B96&lt;&gt;"Subscriber","",IF(AND(B96="Subscriber",dental="No"),13,IF(TRIM('Entry Tab'!X97)&lt;&gt;"",IF('Entry Tab'!X97="Spousal Coverage",8,13),IF(Z96="","",Z96)))))</f>
        <v/>
      </c>
      <c r="L96" s="36" t="str">
        <f t="shared" si="10"/>
        <v/>
      </c>
      <c r="M96" s="36" t="str">
        <f>IF(B96&lt;&gt;"Subscriber","",IF(disability="No",0,IF(AND(B96="Subscriber",'Entry Tab'!AE97&lt;&gt;""),1,0)))</f>
        <v/>
      </c>
      <c r="N96" s="37" t="str">
        <f>IF(B96&lt;&gt;"Subscriber","",IF(AND(B96="Subscriber",otherLoc="No"),workZip,'Entry Tab'!P97))</f>
        <v/>
      </c>
      <c r="P96" s="36" t="str">
        <f t="shared" si="17"/>
        <v/>
      </c>
      <c r="Q96" s="36" t="str">
        <f>IF('Entry Tab'!A97="","",IF(TRIM('Entry Tab'!E97)="","Subscriber",IF(OR(TRIM('Entry Tab'!E97)="Wife",TRIM('Entry Tab'!E97)="Husband"),"Spouse","Child")))</f>
        <v/>
      </c>
      <c r="R96" s="44" t="str">
        <f>IF(B96="","",IF('Entry Tab'!W97&lt;&gt;"",0,IF(Q96="Subscriber",1,IF(Q96="Spouse",1,0.01))))</f>
        <v/>
      </c>
      <c r="S96" s="44" t="str">
        <f t="shared" si="11"/>
        <v/>
      </c>
      <c r="T96" s="44" t="str">
        <f t="shared" si="12"/>
        <v/>
      </c>
      <c r="U96" s="113"/>
      <c r="V96" s="36" t="str">
        <f t="shared" si="18"/>
        <v/>
      </c>
      <c r="W96" s="36" t="str">
        <f>IF('Entry Tab'!A97="","",IF(TRIM('Entry Tab'!E97)="","Subscriber",IF(OR(TRIM('Entry Tab'!E97)="Wife",TRIM('Entry Tab'!E97)="Husband"),"Spouse","Child")))</f>
        <v/>
      </c>
      <c r="X96" s="44" t="str">
        <f>IF(B96="","",IF('Entry Tab'!X97&lt;&gt;"",0,IF(W96="Subscriber",1,IF(W96="Spouse",1,0.01))))</f>
        <v/>
      </c>
      <c r="Y96" s="44" t="str">
        <f t="shared" si="13"/>
        <v/>
      </c>
      <c r="Z96" s="44" t="str">
        <f t="shared" si="14"/>
        <v/>
      </c>
      <c r="AB96" s="36" t="str">
        <f t="shared" si="19"/>
        <v/>
      </c>
      <c r="AC96" s="36" t="str">
        <f>IF('Entry Tab'!A97="","",IF(TRIM('Entry Tab'!E97)="","Subscriber",IF(OR(TRIM('Entry Tab'!E97)="Wife",TRIM('Entry Tab'!E97)="Husband"),"Spouse","Child")))</f>
        <v/>
      </c>
      <c r="AD96" s="44" t="str">
        <f>IF(B96="","",IF('Entry Tab'!AC97="",0,1))</f>
        <v/>
      </c>
      <c r="AE96" s="44" t="str">
        <f t="shared" si="15"/>
        <v/>
      </c>
      <c r="AF96" s="44" t="str">
        <f>IF(AE96="","",IF(AC96&lt;&gt;"Subscriber","",IF('Entry Tab'!AC97="","0",AE96)))</f>
        <v/>
      </c>
    </row>
    <row r="97" spans="1:32" x14ac:dyDescent="0.2">
      <c r="A97" s="36" t="str">
        <f t="shared" si="16"/>
        <v/>
      </c>
      <c r="B97" s="36" t="str">
        <f>IF('Entry Tab'!A98="","",IF(TRIM('Entry Tab'!E98)="","Subscriber",IF(OR(TRIM('Entry Tab'!E98)="Wife",TRIM('Entry Tab'!E98)="Husband"),"Spouse","Child")))</f>
        <v/>
      </c>
      <c r="C97" s="68" t="str">
        <f>IF(TRIM('Entry Tab'!A98)="","",TRIM('Entry Tab'!A98))</f>
        <v/>
      </c>
      <c r="D97" s="68" t="str">
        <f>IF(TRIM('Entry Tab'!A98)="","",TRIM('Entry Tab'!B98))</f>
        <v/>
      </c>
      <c r="E97" s="69" t="str">
        <f>IF(B97="Subscriber",'Entry Tab'!L98,"")</f>
        <v/>
      </c>
      <c r="F97" s="70" t="str">
        <f>IF('Entry Tab'!F98="","",'Entry Tab'!F98)</f>
        <v/>
      </c>
      <c r="G97" s="68" t="str">
        <f>IF(TRIM('Entry Tab'!G98)="","",TRIM('Entry Tab'!G98))</f>
        <v/>
      </c>
      <c r="H97" s="36" t="str">
        <f>IF(TRIM('Entry Tab'!A98)="","",IF(B97&lt;&gt;"Subscriber","",IF(AND(B97="Subscriber",OR(TRIM('Entry Tab'!AO98)&lt;&gt;"",TRIM('Entry Tab'!AN98)&lt;&gt;"",TRIM('Entry Tab'!AP98)&lt;&gt;"")),$AP$1,"0")))</f>
        <v/>
      </c>
      <c r="I97" s="71" t="str">
        <f>IF(TRIM('Entry Tab'!A98)="","",IF(AND(TRIM('Entry Tab'!AQ98)="Y",TRIM('Entry Tab'!AR98)="Y"),"N",IF(TRIM('Entry Tab'!AQ98)="","N",TRIM('Entry Tab'!AQ98))))</f>
        <v/>
      </c>
      <c r="J97" s="42" t="str">
        <f>IF(TRIM('Entry Tab'!A98)="","",IF(AND(TRIM('Entry Tab'!W98)&lt;&gt;"",TRIM('Entry Tab'!Y98)=""),0,14))</f>
        <v/>
      </c>
      <c r="K97" s="42" t="str">
        <f>IF(TRIM('Entry Tab'!A98)="","",IF(B97&lt;&gt;"Subscriber","",IF(AND(B97="Subscriber",dental="No"),13,IF(TRIM('Entry Tab'!X98)&lt;&gt;"",IF('Entry Tab'!X98="Spousal Coverage",8,13),IF(Z97="","",Z97)))))</f>
        <v/>
      </c>
      <c r="L97" s="36" t="str">
        <f t="shared" si="10"/>
        <v/>
      </c>
      <c r="M97" s="36" t="str">
        <f>IF(B97&lt;&gt;"Subscriber","",IF(disability="No",0,IF(AND(B97="Subscriber",'Entry Tab'!AE98&lt;&gt;""),1,0)))</f>
        <v/>
      </c>
      <c r="N97" s="37" t="str">
        <f>IF(B97&lt;&gt;"Subscriber","",IF(AND(B97="Subscriber",otherLoc="No"),workZip,'Entry Tab'!P98))</f>
        <v/>
      </c>
      <c r="P97" s="36" t="str">
        <f t="shared" si="17"/>
        <v/>
      </c>
      <c r="Q97" s="36" t="str">
        <f>IF('Entry Tab'!A98="","",IF(TRIM('Entry Tab'!E98)="","Subscriber",IF(OR(TRIM('Entry Tab'!E98)="Wife",TRIM('Entry Tab'!E98)="Husband"),"Spouse","Child")))</f>
        <v/>
      </c>
      <c r="R97" s="44" t="str">
        <f>IF(B97="","",IF('Entry Tab'!W98&lt;&gt;"",0,IF(Q97="Subscriber",1,IF(Q97="Spouse",1,0.01))))</f>
        <v/>
      </c>
      <c r="S97" s="44" t="str">
        <f t="shared" si="11"/>
        <v/>
      </c>
      <c r="T97" s="44" t="str">
        <f t="shared" si="12"/>
        <v/>
      </c>
      <c r="U97" s="113"/>
      <c r="V97" s="36" t="str">
        <f t="shared" si="18"/>
        <v/>
      </c>
      <c r="W97" s="36" t="str">
        <f>IF('Entry Tab'!A98="","",IF(TRIM('Entry Tab'!E98)="","Subscriber",IF(OR(TRIM('Entry Tab'!E98)="Wife",TRIM('Entry Tab'!E98)="Husband"),"Spouse","Child")))</f>
        <v/>
      </c>
      <c r="X97" s="44" t="str">
        <f>IF(B97="","",IF('Entry Tab'!X98&lt;&gt;"",0,IF(W97="Subscriber",1,IF(W97="Spouse",1,0.01))))</f>
        <v/>
      </c>
      <c r="Y97" s="44" t="str">
        <f t="shared" si="13"/>
        <v/>
      </c>
      <c r="Z97" s="44" t="str">
        <f t="shared" si="14"/>
        <v/>
      </c>
      <c r="AB97" s="36" t="str">
        <f t="shared" si="19"/>
        <v/>
      </c>
      <c r="AC97" s="36" t="str">
        <f>IF('Entry Tab'!A98="","",IF(TRIM('Entry Tab'!E98)="","Subscriber",IF(OR(TRIM('Entry Tab'!E98)="Wife",TRIM('Entry Tab'!E98)="Husband"),"Spouse","Child")))</f>
        <v/>
      </c>
      <c r="AD97" s="44" t="str">
        <f>IF(B97="","",IF('Entry Tab'!AC98="",0,1))</f>
        <v/>
      </c>
      <c r="AE97" s="44" t="str">
        <f t="shared" si="15"/>
        <v/>
      </c>
      <c r="AF97" s="44" t="str">
        <f>IF(AE97="","",IF(AC97&lt;&gt;"Subscriber","",IF('Entry Tab'!AC98="","0",AE97)))</f>
        <v/>
      </c>
    </row>
    <row r="98" spans="1:32" x14ac:dyDescent="0.2">
      <c r="A98" s="36" t="str">
        <f t="shared" si="16"/>
        <v/>
      </c>
      <c r="B98" s="36" t="str">
        <f>IF('Entry Tab'!A99="","",IF(TRIM('Entry Tab'!E99)="","Subscriber",IF(OR(TRIM('Entry Tab'!E99)="Wife",TRIM('Entry Tab'!E99)="Husband"),"Spouse","Child")))</f>
        <v/>
      </c>
      <c r="C98" s="68" t="str">
        <f>IF(TRIM('Entry Tab'!A99)="","",TRIM('Entry Tab'!A99))</f>
        <v/>
      </c>
      <c r="D98" s="68" t="str">
        <f>IF(TRIM('Entry Tab'!A99)="","",TRIM('Entry Tab'!B99))</f>
        <v/>
      </c>
      <c r="E98" s="69" t="str">
        <f>IF(B98="Subscriber",'Entry Tab'!L99,"")</f>
        <v/>
      </c>
      <c r="F98" s="70" t="str">
        <f>IF('Entry Tab'!F99="","",'Entry Tab'!F99)</f>
        <v/>
      </c>
      <c r="G98" s="68" t="str">
        <f>IF(TRIM('Entry Tab'!G99)="","",TRIM('Entry Tab'!G99))</f>
        <v/>
      </c>
      <c r="H98" s="36" t="str">
        <f>IF(TRIM('Entry Tab'!A99)="","",IF(B98&lt;&gt;"Subscriber","",IF(AND(B98="Subscriber",OR(TRIM('Entry Tab'!AO99)&lt;&gt;"",TRIM('Entry Tab'!AN99)&lt;&gt;"",TRIM('Entry Tab'!AP99)&lt;&gt;"")),$AP$1,"0")))</f>
        <v/>
      </c>
      <c r="I98" s="71" t="str">
        <f>IF(TRIM('Entry Tab'!A99)="","",IF(AND(TRIM('Entry Tab'!AQ99)="Y",TRIM('Entry Tab'!AR99)="Y"),"N",IF(TRIM('Entry Tab'!AQ99)="","N",TRIM('Entry Tab'!AQ99))))</f>
        <v/>
      </c>
      <c r="J98" s="42" t="str">
        <f>IF(TRIM('Entry Tab'!A99)="","",IF(AND(TRIM('Entry Tab'!W99)&lt;&gt;"",TRIM('Entry Tab'!Y99)=""),0,14))</f>
        <v/>
      </c>
      <c r="K98" s="42" t="str">
        <f>IF(TRIM('Entry Tab'!A99)="","",IF(B98&lt;&gt;"Subscriber","",IF(AND(B98="Subscriber",dental="No"),13,IF(TRIM('Entry Tab'!X99)&lt;&gt;"",IF('Entry Tab'!X99="Spousal Coverage",8,13),IF(Z98="","",Z98)))))</f>
        <v/>
      </c>
      <c r="L98" s="36" t="str">
        <f t="shared" si="10"/>
        <v/>
      </c>
      <c r="M98" s="36" t="str">
        <f>IF(B98&lt;&gt;"Subscriber","",IF(disability="No",0,IF(AND(B98="Subscriber",'Entry Tab'!AE99&lt;&gt;""),1,0)))</f>
        <v/>
      </c>
      <c r="N98" s="37" t="str">
        <f>IF(B98&lt;&gt;"Subscriber","",IF(AND(B98="Subscriber",otherLoc="No"),workZip,'Entry Tab'!P99))</f>
        <v/>
      </c>
      <c r="P98" s="36" t="str">
        <f t="shared" si="17"/>
        <v/>
      </c>
      <c r="Q98" s="36" t="str">
        <f>IF('Entry Tab'!A99="","",IF(TRIM('Entry Tab'!E99)="","Subscriber",IF(OR(TRIM('Entry Tab'!E99)="Wife",TRIM('Entry Tab'!E99)="Husband"),"Spouse","Child")))</f>
        <v/>
      </c>
      <c r="R98" s="44" t="str">
        <f>IF(B98="","",IF('Entry Tab'!W99&lt;&gt;"",0,IF(Q98="Subscriber",1,IF(Q98="Spouse",1,0.01))))</f>
        <v/>
      </c>
      <c r="S98" s="44" t="str">
        <f t="shared" si="11"/>
        <v/>
      </c>
      <c r="T98" s="44" t="str">
        <f t="shared" si="12"/>
        <v/>
      </c>
      <c r="U98" s="113"/>
      <c r="V98" s="36" t="str">
        <f t="shared" si="18"/>
        <v/>
      </c>
      <c r="W98" s="36" t="str">
        <f>IF('Entry Tab'!A99="","",IF(TRIM('Entry Tab'!E99)="","Subscriber",IF(OR(TRIM('Entry Tab'!E99)="Wife",TRIM('Entry Tab'!E99)="Husband"),"Spouse","Child")))</f>
        <v/>
      </c>
      <c r="X98" s="44" t="str">
        <f>IF(B98="","",IF('Entry Tab'!X99&lt;&gt;"",0,IF(W98="Subscriber",1,IF(W98="Spouse",1,0.01))))</f>
        <v/>
      </c>
      <c r="Y98" s="44" t="str">
        <f t="shared" si="13"/>
        <v/>
      </c>
      <c r="Z98" s="44" t="str">
        <f t="shared" si="14"/>
        <v/>
      </c>
      <c r="AB98" s="36" t="str">
        <f t="shared" si="19"/>
        <v/>
      </c>
      <c r="AC98" s="36" t="str">
        <f>IF('Entry Tab'!A99="","",IF(TRIM('Entry Tab'!E99)="","Subscriber",IF(OR(TRIM('Entry Tab'!E99)="Wife",TRIM('Entry Tab'!E99)="Husband"),"Spouse","Child")))</f>
        <v/>
      </c>
      <c r="AD98" s="44" t="str">
        <f>IF(B98="","",IF('Entry Tab'!AC99="",0,1))</f>
        <v/>
      </c>
      <c r="AE98" s="44" t="str">
        <f t="shared" si="15"/>
        <v/>
      </c>
      <c r="AF98" s="44" t="str">
        <f>IF(AE98="","",IF(AC98&lt;&gt;"Subscriber","",IF('Entry Tab'!AC99="","0",AE98)))</f>
        <v/>
      </c>
    </row>
    <row r="99" spans="1:32" x14ac:dyDescent="0.2">
      <c r="A99" s="36" t="str">
        <f t="shared" si="16"/>
        <v/>
      </c>
      <c r="B99" s="36" t="str">
        <f>IF('Entry Tab'!A100="","",IF(TRIM('Entry Tab'!E100)="","Subscriber",IF(OR(TRIM('Entry Tab'!E100)="Wife",TRIM('Entry Tab'!E100)="Husband"),"Spouse","Child")))</f>
        <v/>
      </c>
      <c r="C99" s="68" t="str">
        <f>IF(TRIM('Entry Tab'!A100)="","",TRIM('Entry Tab'!A100))</f>
        <v/>
      </c>
      <c r="D99" s="68" t="str">
        <f>IF(TRIM('Entry Tab'!A100)="","",TRIM('Entry Tab'!B100))</f>
        <v/>
      </c>
      <c r="E99" s="69" t="str">
        <f>IF(B99="Subscriber",'Entry Tab'!L100,"")</f>
        <v/>
      </c>
      <c r="F99" s="70" t="str">
        <f>IF('Entry Tab'!F100="","",'Entry Tab'!F100)</f>
        <v/>
      </c>
      <c r="G99" s="68" t="str">
        <f>IF(TRIM('Entry Tab'!G100)="","",TRIM('Entry Tab'!G100))</f>
        <v/>
      </c>
      <c r="H99" s="36" t="str">
        <f>IF(TRIM('Entry Tab'!A100)="","",IF(B99&lt;&gt;"Subscriber","",IF(AND(B99="Subscriber",OR(TRIM('Entry Tab'!AO100)&lt;&gt;"",TRIM('Entry Tab'!AN100)&lt;&gt;"",TRIM('Entry Tab'!AP100)&lt;&gt;"")),$AP$1,"0")))</f>
        <v/>
      </c>
      <c r="I99" s="71" t="str">
        <f>IF(TRIM('Entry Tab'!A100)="","",IF(AND(TRIM('Entry Tab'!AQ100)="Y",TRIM('Entry Tab'!AR100)="Y"),"N",IF(TRIM('Entry Tab'!AQ100)="","N",TRIM('Entry Tab'!AQ100))))</f>
        <v/>
      </c>
      <c r="J99" s="42" t="str">
        <f>IF(TRIM('Entry Tab'!A100)="","",IF(AND(TRIM('Entry Tab'!W100)&lt;&gt;"",TRIM('Entry Tab'!Y100)=""),0,14))</f>
        <v/>
      </c>
      <c r="K99" s="42" t="str">
        <f>IF(TRIM('Entry Tab'!A100)="","",IF(B99&lt;&gt;"Subscriber","",IF(AND(B99="Subscriber",dental="No"),13,IF(TRIM('Entry Tab'!X100)&lt;&gt;"",IF('Entry Tab'!X100="Spousal Coverage",8,13),IF(Z99="","",Z99)))))</f>
        <v/>
      </c>
      <c r="L99" s="36" t="str">
        <f t="shared" si="10"/>
        <v/>
      </c>
      <c r="M99" s="36" t="str">
        <f>IF(B99&lt;&gt;"Subscriber","",IF(disability="No",0,IF(AND(B99="Subscriber",'Entry Tab'!AE100&lt;&gt;""),1,0)))</f>
        <v/>
      </c>
      <c r="N99" s="37" t="str">
        <f>IF(B99&lt;&gt;"Subscriber","",IF(AND(B99="Subscriber",otherLoc="No"),workZip,'Entry Tab'!P100))</f>
        <v/>
      </c>
      <c r="P99" s="36" t="str">
        <f t="shared" si="17"/>
        <v/>
      </c>
      <c r="Q99" s="36" t="str">
        <f>IF('Entry Tab'!A100="","",IF(TRIM('Entry Tab'!E100)="","Subscriber",IF(OR(TRIM('Entry Tab'!E100)="Wife",TRIM('Entry Tab'!E100)="Husband"),"Spouse","Child")))</f>
        <v/>
      </c>
      <c r="R99" s="44" t="str">
        <f>IF(B99="","",IF('Entry Tab'!W100&lt;&gt;"",0,IF(Q99="Subscriber",1,IF(Q99="Spouse",1,0.01))))</f>
        <v/>
      </c>
      <c r="S99" s="44" t="str">
        <f t="shared" si="11"/>
        <v/>
      </c>
      <c r="T99" s="44" t="str">
        <f t="shared" si="12"/>
        <v/>
      </c>
      <c r="U99" s="113"/>
      <c r="V99" s="36" t="str">
        <f t="shared" si="18"/>
        <v/>
      </c>
      <c r="W99" s="36" t="str">
        <f>IF('Entry Tab'!A100="","",IF(TRIM('Entry Tab'!E100)="","Subscriber",IF(OR(TRIM('Entry Tab'!E100)="Wife",TRIM('Entry Tab'!E100)="Husband"),"Spouse","Child")))</f>
        <v/>
      </c>
      <c r="X99" s="44" t="str">
        <f>IF(B99="","",IF('Entry Tab'!X100&lt;&gt;"",0,IF(W99="Subscriber",1,IF(W99="Spouse",1,0.01))))</f>
        <v/>
      </c>
      <c r="Y99" s="44" t="str">
        <f t="shared" si="13"/>
        <v/>
      </c>
      <c r="Z99" s="44" t="str">
        <f t="shared" si="14"/>
        <v/>
      </c>
      <c r="AB99" s="36" t="str">
        <f t="shared" si="19"/>
        <v/>
      </c>
      <c r="AC99" s="36" t="str">
        <f>IF('Entry Tab'!A100="","",IF(TRIM('Entry Tab'!E100)="","Subscriber",IF(OR(TRIM('Entry Tab'!E100)="Wife",TRIM('Entry Tab'!E100)="Husband"),"Spouse","Child")))</f>
        <v/>
      </c>
      <c r="AD99" s="44" t="str">
        <f>IF(B99="","",IF('Entry Tab'!AC100="",0,1))</f>
        <v/>
      </c>
      <c r="AE99" s="44" t="str">
        <f t="shared" si="15"/>
        <v/>
      </c>
      <c r="AF99" s="44" t="str">
        <f>IF(AE99="","",IF(AC99&lt;&gt;"Subscriber","",IF('Entry Tab'!AC100="","0",AE99)))</f>
        <v/>
      </c>
    </row>
    <row r="100" spans="1:32" x14ac:dyDescent="0.2">
      <c r="A100" s="36" t="str">
        <f t="shared" si="16"/>
        <v/>
      </c>
      <c r="B100" s="36" t="str">
        <f>IF('Entry Tab'!A101="","",IF(TRIM('Entry Tab'!E101)="","Subscriber",IF(OR(TRIM('Entry Tab'!E101)="Wife",TRIM('Entry Tab'!E101)="Husband"),"Spouse","Child")))</f>
        <v/>
      </c>
      <c r="C100" s="68" t="str">
        <f>IF(TRIM('Entry Tab'!A101)="","",TRIM('Entry Tab'!A101))</f>
        <v/>
      </c>
      <c r="D100" s="68" t="str">
        <f>IF(TRIM('Entry Tab'!A101)="","",TRIM('Entry Tab'!B101))</f>
        <v/>
      </c>
      <c r="E100" s="69" t="str">
        <f>IF(B100="Subscriber",'Entry Tab'!L101,"")</f>
        <v/>
      </c>
      <c r="F100" s="70" t="str">
        <f>IF('Entry Tab'!F101="","",'Entry Tab'!F101)</f>
        <v/>
      </c>
      <c r="G100" s="68" t="str">
        <f>IF(TRIM('Entry Tab'!G101)="","",TRIM('Entry Tab'!G101))</f>
        <v/>
      </c>
      <c r="H100" s="36" t="str">
        <f>IF(TRIM('Entry Tab'!A101)="","",IF(B100&lt;&gt;"Subscriber","",IF(AND(B100="Subscriber",OR(TRIM('Entry Tab'!AO101)&lt;&gt;"",TRIM('Entry Tab'!AN101)&lt;&gt;"",TRIM('Entry Tab'!AP101)&lt;&gt;"")),$AP$1,"0")))</f>
        <v/>
      </c>
      <c r="I100" s="71" t="str">
        <f>IF(TRIM('Entry Tab'!A101)="","",IF(AND(TRIM('Entry Tab'!AQ101)="Y",TRIM('Entry Tab'!AR101)="Y"),"N",IF(TRIM('Entry Tab'!AQ101)="","N",TRIM('Entry Tab'!AQ101))))</f>
        <v/>
      </c>
      <c r="J100" s="42" t="str">
        <f>IF(TRIM('Entry Tab'!A101)="","",IF(AND(TRIM('Entry Tab'!W101)&lt;&gt;"",TRIM('Entry Tab'!Y101)=""),0,14))</f>
        <v/>
      </c>
      <c r="K100" s="42" t="str">
        <f>IF(TRIM('Entry Tab'!A101)="","",IF(B100&lt;&gt;"Subscriber","",IF(AND(B100="Subscriber",dental="No"),13,IF(TRIM('Entry Tab'!X101)&lt;&gt;"",IF('Entry Tab'!X101="Spousal Coverage",8,13),IF(Z100="","",Z100)))))</f>
        <v/>
      </c>
      <c r="L100" s="36" t="str">
        <f t="shared" si="10"/>
        <v/>
      </c>
      <c r="M100" s="36" t="str">
        <f>IF(B100&lt;&gt;"Subscriber","",IF(disability="No",0,IF(AND(B100="Subscriber",'Entry Tab'!AE101&lt;&gt;""),1,0)))</f>
        <v/>
      </c>
      <c r="N100" s="37" t="str">
        <f>IF(B100&lt;&gt;"Subscriber","",IF(AND(B100="Subscriber",otherLoc="No"),workZip,'Entry Tab'!P101))</f>
        <v/>
      </c>
      <c r="P100" s="36" t="str">
        <f t="shared" si="17"/>
        <v/>
      </c>
      <c r="Q100" s="36" t="str">
        <f>IF('Entry Tab'!A101="","",IF(TRIM('Entry Tab'!E101)="","Subscriber",IF(OR(TRIM('Entry Tab'!E101)="Wife",TRIM('Entry Tab'!E101)="Husband"),"Spouse","Child")))</f>
        <v/>
      </c>
      <c r="R100" s="44" t="str">
        <f>IF(B100="","",IF('Entry Tab'!W101&lt;&gt;"",0,IF(Q100="Subscriber",1,IF(Q100="Spouse",1,0.01))))</f>
        <v/>
      </c>
      <c r="S100" s="44" t="str">
        <f t="shared" si="11"/>
        <v/>
      </c>
      <c r="T100" s="44" t="str">
        <f t="shared" si="12"/>
        <v/>
      </c>
      <c r="U100" s="113"/>
      <c r="V100" s="36" t="str">
        <f t="shared" si="18"/>
        <v/>
      </c>
      <c r="W100" s="36" t="str">
        <f>IF('Entry Tab'!A101="","",IF(TRIM('Entry Tab'!E101)="","Subscriber",IF(OR(TRIM('Entry Tab'!E101)="Wife",TRIM('Entry Tab'!E101)="Husband"),"Spouse","Child")))</f>
        <v/>
      </c>
      <c r="X100" s="44" t="str">
        <f>IF(B100="","",IF('Entry Tab'!X101&lt;&gt;"",0,IF(W100="Subscriber",1,IF(W100="Spouse",1,0.01))))</f>
        <v/>
      </c>
      <c r="Y100" s="44" t="str">
        <f t="shared" si="13"/>
        <v/>
      </c>
      <c r="Z100" s="44" t="str">
        <f t="shared" si="14"/>
        <v/>
      </c>
      <c r="AB100" s="36" t="str">
        <f t="shared" si="19"/>
        <v/>
      </c>
      <c r="AC100" s="36" t="str">
        <f>IF('Entry Tab'!A101="","",IF(TRIM('Entry Tab'!E101)="","Subscriber",IF(OR(TRIM('Entry Tab'!E101)="Wife",TRIM('Entry Tab'!E101)="Husband"),"Spouse","Child")))</f>
        <v/>
      </c>
      <c r="AD100" s="44" t="str">
        <f>IF(B100="","",IF('Entry Tab'!AC101="",0,1))</f>
        <v/>
      </c>
      <c r="AE100" s="44" t="str">
        <f t="shared" si="15"/>
        <v/>
      </c>
      <c r="AF100" s="44" t="str">
        <f>IF(AE100="","",IF(AC100&lt;&gt;"Subscriber","",IF('Entry Tab'!AC101="","0",AE100)))</f>
        <v/>
      </c>
    </row>
    <row r="101" spans="1:32" x14ac:dyDescent="0.2">
      <c r="A101" s="36" t="str">
        <f t="shared" si="16"/>
        <v/>
      </c>
      <c r="B101" s="36" t="str">
        <f>IF('Entry Tab'!A102="","",IF(TRIM('Entry Tab'!E102)="","Subscriber",IF(OR(TRIM('Entry Tab'!E102)="Wife",TRIM('Entry Tab'!E102)="Husband"),"Spouse","Child")))</f>
        <v/>
      </c>
      <c r="C101" s="68" t="str">
        <f>IF(TRIM('Entry Tab'!A102)="","",TRIM('Entry Tab'!A102))</f>
        <v/>
      </c>
      <c r="D101" s="68" t="str">
        <f>IF(TRIM('Entry Tab'!A102)="","",TRIM('Entry Tab'!B102))</f>
        <v/>
      </c>
      <c r="E101" s="69" t="str">
        <f>IF(B101="Subscriber",'Entry Tab'!L102,"")</f>
        <v/>
      </c>
      <c r="F101" s="70" t="str">
        <f>IF('Entry Tab'!F102="","",'Entry Tab'!F102)</f>
        <v/>
      </c>
      <c r="G101" s="68" t="str">
        <f>IF(TRIM('Entry Tab'!G102)="","",TRIM('Entry Tab'!G102))</f>
        <v/>
      </c>
      <c r="H101" s="36" t="str">
        <f>IF(TRIM('Entry Tab'!A102)="","",IF(B101&lt;&gt;"Subscriber","",IF(AND(B101="Subscriber",OR(TRIM('Entry Tab'!AO102)&lt;&gt;"",TRIM('Entry Tab'!AN102)&lt;&gt;"",TRIM('Entry Tab'!AP102)&lt;&gt;"")),$AP$1,"0")))</f>
        <v/>
      </c>
      <c r="I101" s="71" t="str">
        <f>IF(TRIM('Entry Tab'!A102)="","",IF(AND(TRIM('Entry Tab'!AQ102)="Y",TRIM('Entry Tab'!AR102)="Y"),"N",IF(TRIM('Entry Tab'!AQ102)="","N",TRIM('Entry Tab'!AQ102))))</f>
        <v/>
      </c>
      <c r="J101" s="42" t="str">
        <f>IF(TRIM('Entry Tab'!A102)="","",IF(AND(TRIM('Entry Tab'!W102)&lt;&gt;"",TRIM('Entry Tab'!Y102)=""),0,14))</f>
        <v/>
      </c>
      <c r="K101" s="42" t="str">
        <f>IF(TRIM('Entry Tab'!A102)="","",IF(B101&lt;&gt;"Subscriber","",IF(AND(B101="Subscriber",dental="No"),13,IF(TRIM('Entry Tab'!X102)&lt;&gt;"",IF('Entry Tab'!X102="Spousal Coverage",8,13),IF(Z101="","",Z101)))))</f>
        <v/>
      </c>
      <c r="L101" s="36" t="str">
        <f t="shared" si="10"/>
        <v/>
      </c>
      <c r="M101" s="36" t="str">
        <f>IF(B101&lt;&gt;"Subscriber","",IF(disability="No",0,IF(AND(B101="Subscriber",'Entry Tab'!AE102&lt;&gt;""),1,0)))</f>
        <v/>
      </c>
      <c r="N101" s="37" t="str">
        <f>IF(B101&lt;&gt;"Subscriber","",IF(AND(B101="Subscriber",otherLoc="No"),workZip,'Entry Tab'!P102))</f>
        <v/>
      </c>
      <c r="P101" s="36" t="str">
        <f t="shared" si="17"/>
        <v/>
      </c>
      <c r="Q101" s="36" t="str">
        <f>IF('Entry Tab'!A102="","",IF(TRIM('Entry Tab'!E102)="","Subscriber",IF(OR(TRIM('Entry Tab'!E102)="Wife",TRIM('Entry Tab'!E102)="Husband"),"Spouse","Child")))</f>
        <v/>
      </c>
      <c r="R101" s="44" t="str">
        <f>IF(B101="","",IF('Entry Tab'!W102&lt;&gt;"",0,IF(Q101="Subscriber",1,IF(Q101="Spouse",1,0.01))))</f>
        <v/>
      </c>
      <c r="S101" s="44" t="str">
        <f t="shared" si="11"/>
        <v/>
      </c>
      <c r="T101" s="44" t="str">
        <f t="shared" si="12"/>
        <v/>
      </c>
      <c r="U101" s="113"/>
      <c r="V101" s="36" t="str">
        <f t="shared" si="18"/>
        <v/>
      </c>
      <c r="W101" s="36" t="str">
        <f>IF('Entry Tab'!A102="","",IF(TRIM('Entry Tab'!E102)="","Subscriber",IF(OR(TRIM('Entry Tab'!E102)="Wife",TRIM('Entry Tab'!E102)="Husband"),"Spouse","Child")))</f>
        <v/>
      </c>
      <c r="X101" s="44" t="str">
        <f>IF(B101="","",IF('Entry Tab'!X102&lt;&gt;"",0,IF(W101="Subscriber",1,IF(W101="Spouse",1,0.01))))</f>
        <v/>
      </c>
      <c r="Y101" s="44" t="str">
        <f t="shared" si="13"/>
        <v/>
      </c>
      <c r="Z101" s="44" t="str">
        <f t="shared" si="14"/>
        <v/>
      </c>
      <c r="AB101" s="36" t="str">
        <f t="shared" si="19"/>
        <v/>
      </c>
      <c r="AC101" s="36" t="str">
        <f>IF('Entry Tab'!A102="","",IF(TRIM('Entry Tab'!E102)="","Subscriber",IF(OR(TRIM('Entry Tab'!E102)="Wife",TRIM('Entry Tab'!E102)="Husband"),"Spouse","Child")))</f>
        <v/>
      </c>
      <c r="AD101" s="44" t="str">
        <f>IF(B101="","",IF('Entry Tab'!AC102="",0,1))</f>
        <v/>
      </c>
      <c r="AE101" s="44" t="str">
        <f t="shared" si="15"/>
        <v/>
      </c>
      <c r="AF101" s="44" t="str">
        <f>IF(AE101="","",IF(AC101&lt;&gt;"Subscriber","",IF('Entry Tab'!AC102="","0",AE101)))</f>
        <v/>
      </c>
    </row>
    <row r="102" spans="1:32" x14ac:dyDescent="0.2">
      <c r="A102" s="36" t="str">
        <f t="shared" si="16"/>
        <v/>
      </c>
      <c r="B102" s="36" t="str">
        <f>IF('Entry Tab'!A103="","",IF(TRIM('Entry Tab'!E103)="","Subscriber",IF(OR(TRIM('Entry Tab'!E103)="Wife",TRIM('Entry Tab'!E103)="Husband"),"Spouse","Child")))</f>
        <v/>
      </c>
      <c r="C102" s="68" t="str">
        <f>IF(TRIM('Entry Tab'!A103)="","",TRIM('Entry Tab'!A103))</f>
        <v/>
      </c>
      <c r="D102" s="68" t="str">
        <f>IF(TRIM('Entry Tab'!A103)="","",TRIM('Entry Tab'!B103))</f>
        <v/>
      </c>
      <c r="E102" s="69" t="str">
        <f>IF(B102="Subscriber",'Entry Tab'!L103,"")</f>
        <v/>
      </c>
      <c r="F102" s="70" t="str">
        <f>IF('Entry Tab'!F103="","",'Entry Tab'!F103)</f>
        <v/>
      </c>
      <c r="G102" s="68" t="str">
        <f>IF(TRIM('Entry Tab'!G103)="","",TRIM('Entry Tab'!G103))</f>
        <v/>
      </c>
      <c r="H102" s="36" t="str">
        <f>IF(TRIM('Entry Tab'!A103)="","",IF(B102&lt;&gt;"Subscriber","",IF(AND(B102="Subscriber",OR(TRIM('Entry Tab'!AO103)&lt;&gt;"",TRIM('Entry Tab'!AN103)&lt;&gt;"",TRIM('Entry Tab'!AP103)&lt;&gt;"")),$AP$1,"0")))</f>
        <v/>
      </c>
      <c r="I102" s="71" t="str">
        <f>IF(TRIM('Entry Tab'!A103)="","",IF(AND(TRIM('Entry Tab'!AQ103)="Y",TRIM('Entry Tab'!AR103)="Y"),"N",IF(TRIM('Entry Tab'!AQ103)="","N",TRIM('Entry Tab'!AQ103))))</f>
        <v/>
      </c>
      <c r="J102" s="42" t="str">
        <f>IF(TRIM('Entry Tab'!A103)="","",IF(AND(TRIM('Entry Tab'!W103)&lt;&gt;"",TRIM('Entry Tab'!Y103)=""),0,14))</f>
        <v/>
      </c>
      <c r="K102" s="42" t="str">
        <f>IF(TRIM('Entry Tab'!A103)="","",IF(B102&lt;&gt;"Subscriber","",IF(AND(B102="Subscriber",dental="No"),13,IF(TRIM('Entry Tab'!X103)&lt;&gt;"",IF('Entry Tab'!X103="Spousal Coverage",8,13),IF(Z102="","",Z102)))))</f>
        <v/>
      </c>
      <c r="L102" s="36" t="str">
        <f t="shared" si="10"/>
        <v/>
      </c>
      <c r="M102" s="36" t="str">
        <f>IF(B102&lt;&gt;"Subscriber","",IF(disability="No",0,IF(AND(B102="Subscriber",'Entry Tab'!AE103&lt;&gt;""),1,0)))</f>
        <v/>
      </c>
      <c r="N102" s="37" t="str">
        <f>IF(B102&lt;&gt;"Subscriber","",IF(AND(B102="Subscriber",otherLoc="No"),workZip,'Entry Tab'!P103))</f>
        <v/>
      </c>
      <c r="P102" s="36" t="str">
        <f t="shared" si="17"/>
        <v/>
      </c>
      <c r="Q102" s="36" t="str">
        <f>IF('Entry Tab'!A103="","",IF(TRIM('Entry Tab'!E103)="","Subscriber",IF(OR(TRIM('Entry Tab'!E103)="Wife",TRIM('Entry Tab'!E103)="Husband"),"Spouse","Child")))</f>
        <v/>
      </c>
      <c r="R102" s="44" t="str">
        <f>IF(B102="","",IF('Entry Tab'!W103&lt;&gt;"",0,IF(Q102="Subscriber",1,IF(Q102="Spouse",1,0.01))))</f>
        <v/>
      </c>
      <c r="S102" s="44" t="str">
        <f t="shared" si="11"/>
        <v/>
      </c>
      <c r="T102" s="44" t="str">
        <f t="shared" si="12"/>
        <v/>
      </c>
      <c r="U102" s="113"/>
      <c r="V102" s="36" t="str">
        <f t="shared" si="18"/>
        <v/>
      </c>
      <c r="W102" s="36" t="str">
        <f>IF('Entry Tab'!A103="","",IF(TRIM('Entry Tab'!E103)="","Subscriber",IF(OR(TRIM('Entry Tab'!E103)="Wife",TRIM('Entry Tab'!E103)="Husband"),"Spouse","Child")))</f>
        <v/>
      </c>
      <c r="X102" s="44" t="str">
        <f>IF(B102="","",IF('Entry Tab'!X103&lt;&gt;"",0,IF(W102="Subscriber",1,IF(W102="Spouse",1,0.01))))</f>
        <v/>
      </c>
      <c r="Y102" s="44" t="str">
        <f t="shared" si="13"/>
        <v/>
      </c>
      <c r="Z102" s="44" t="str">
        <f t="shared" si="14"/>
        <v/>
      </c>
      <c r="AB102" s="36" t="str">
        <f t="shared" si="19"/>
        <v/>
      </c>
      <c r="AC102" s="36" t="str">
        <f>IF('Entry Tab'!A103="","",IF(TRIM('Entry Tab'!E103)="","Subscriber",IF(OR(TRIM('Entry Tab'!E103)="Wife",TRIM('Entry Tab'!E103)="Husband"),"Spouse","Child")))</f>
        <v/>
      </c>
      <c r="AD102" s="44" t="str">
        <f>IF(B102="","",IF('Entry Tab'!AC103="",0,1))</f>
        <v/>
      </c>
      <c r="AE102" s="44" t="str">
        <f t="shared" si="15"/>
        <v/>
      </c>
      <c r="AF102" s="44" t="str">
        <f>IF(AE102="","",IF(AC102&lt;&gt;"Subscriber","",IF('Entry Tab'!AC103="","0",AE102)))</f>
        <v/>
      </c>
    </row>
    <row r="103" spans="1:32" x14ac:dyDescent="0.2">
      <c r="A103" s="36" t="str">
        <f t="shared" si="16"/>
        <v/>
      </c>
      <c r="B103" s="36" t="str">
        <f>IF('Entry Tab'!A104="","",IF(TRIM('Entry Tab'!E104)="","Subscriber",IF(OR(TRIM('Entry Tab'!E104)="Wife",TRIM('Entry Tab'!E104)="Husband"),"Spouse","Child")))</f>
        <v/>
      </c>
      <c r="C103" s="68" t="str">
        <f>IF(TRIM('Entry Tab'!A104)="","",TRIM('Entry Tab'!A104))</f>
        <v/>
      </c>
      <c r="D103" s="68" t="str">
        <f>IF(TRIM('Entry Tab'!A104)="","",TRIM('Entry Tab'!B104))</f>
        <v/>
      </c>
      <c r="E103" s="69" t="str">
        <f>IF(B103="Subscriber",'Entry Tab'!L104,"")</f>
        <v/>
      </c>
      <c r="F103" s="70" t="str">
        <f>IF('Entry Tab'!F104="","",'Entry Tab'!F104)</f>
        <v/>
      </c>
      <c r="G103" s="68" t="str">
        <f>IF(TRIM('Entry Tab'!G104)="","",TRIM('Entry Tab'!G104))</f>
        <v/>
      </c>
      <c r="H103" s="36" t="str">
        <f>IF(TRIM('Entry Tab'!A104)="","",IF(B103&lt;&gt;"Subscriber","",IF(AND(B103="Subscriber",OR(TRIM('Entry Tab'!AO104)&lt;&gt;"",TRIM('Entry Tab'!AN104)&lt;&gt;"",TRIM('Entry Tab'!AP104)&lt;&gt;"")),$AP$1,"0")))</f>
        <v/>
      </c>
      <c r="I103" s="71" t="str">
        <f>IF(TRIM('Entry Tab'!A104)="","",IF(AND(TRIM('Entry Tab'!AQ104)="Y",TRIM('Entry Tab'!AR104)="Y"),"N",IF(TRIM('Entry Tab'!AQ104)="","N",TRIM('Entry Tab'!AQ104))))</f>
        <v/>
      </c>
      <c r="J103" s="42" t="str">
        <f>IF(TRIM('Entry Tab'!A104)="","",IF(AND(TRIM('Entry Tab'!W104)&lt;&gt;"",TRIM('Entry Tab'!Y104)=""),0,14))</f>
        <v/>
      </c>
      <c r="K103" s="42" t="str">
        <f>IF(TRIM('Entry Tab'!A104)="","",IF(B103&lt;&gt;"Subscriber","",IF(AND(B103="Subscriber",dental="No"),13,IF(TRIM('Entry Tab'!X104)&lt;&gt;"",IF('Entry Tab'!X104="Spousal Coverage",8,13),IF(Z103="","",Z103)))))</f>
        <v/>
      </c>
      <c r="L103" s="36" t="str">
        <f t="shared" si="10"/>
        <v/>
      </c>
      <c r="M103" s="36" t="str">
        <f>IF(B103&lt;&gt;"Subscriber","",IF(disability="No",0,IF(AND(B103="Subscriber",'Entry Tab'!AE104&lt;&gt;""),1,0)))</f>
        <v/>
      </c>
      <c r="N103" s="37" t="str">
        <f>IF(B103&lt;&gt;"Subscriber","",IF(AND(B103="Subscriber",otherLoc="No"),workZip,'Entry Tab'!P104))</f>
        <v/>
      </c>
      <c r="P103" s="36" t="str">
        <f t="shared" si="17"/>
        <v/>
      </c>
      <c r="Q103" s="36" t="str">
        <f>IF('Entry Tab'!A104="","",IF(TRIM('Entry Tab'!E104)="","Subscriber",IF(OR(TRIM('Entry Tab'!E104)="Wife",TRIM('Entry Tab'!E104)="Husband"),"Spouse","Child")))</f>
        <v/>
      </c>
      <c r="R103" s="44" t="str">
        <f>IF(B103="","",IF('Entry Tab'!W104&lt;&gt;"",0,IF(Q103="Subscriber",1,IF(Q103="Spouse",1,0.01))))</f>
        <v/>
      </c>
      <c r="S103" s="44" t="str">
        <f t="shared" si="11"/>
        <v/>
      </c>
      <c r="T103" s="44" t="str">
        <f t="shared" si="12"/>
        <v/>
      </c>
      <c r="U103" s="113"/>
      <c r="V103" s="36" t="str">
        <f t="shared" si="18"/>
        <v/>
      </c>
      <c r="W103" s="36" t="str">
        <f>IF('Entry Tab'!A104="","",IF(TRIM('Entry Tab'!E104)="","Subscriber",IF(OR(TRIM('Entry Tab'!E104)="Wife",TRIM('Entry Tab'!E104)="Husband"),"Spouse","Child")))</f>
        <v/>
      </c>
      <c r="X103" s="44" t="str">
        <f>IF(B103="","",IF('Entry Tab'!X104&lt;&gt;"",0,IF(W103="Subscriber",1,IF(W103="Spouse",1,0.01))))</f>
        <v/>
      </c>
      <c r="Y103" s="44" t="str">
        <f t="shared" si="13"/>
        <v/>
      </c>
      <c r="Z103" s="44" t="str">
        <f t="shared" si="14"/>
        <v/>
      </c>
      <c r="AB103" s="36" t="str">
        <f t="shared" si="19"/>
        <v/>
      </c>
      <c r="AC103" s="36" t="str">
        <f>IF('Entry Tab'!A104="","",IF(TRIM('Entry Tab'!E104)="","Subscriber",IF(OR(TRIM('Entry Tab'!E104)="Wife",TRIM('Entry Tab'!E104)="Husband"),"Spouse","Child")))</f>
        <v/>
      </c>
      <c r="AD103" s="44" t="str">
        <f>IF(B103="","",IF('Entry Tab'!AC104="",0,1))</f>
        <v/>
      </c>
      <c r="AE103" s="44" t="str">
        <f t="shared" si="15"/>
        <v/>
      </c>
      <c r="AF103" s="44" t="str">
        <f>IF(AE103="","",IF(AC103&lt;&gt;"Subscriber","",IF('Entry Tab'!AC104="","0",AE103)))</f>
        <v/>
      </c>
    </row>
    <row r="104" spans="1:32" x14ac:dyDescent="0.2">
      <c r="A104" s="36" t="str">
        <f t="shared" si="16"/>
        <v/>
      </c>
      <c r="B104" s="36" t="str">
        <f>IF('Entry Tab'!A105="","",IF(TRIM('Entry Tab'!E105)="","Subscriber",IF(OR(TRIM('Entry Tab'!E105)="Wife",TRIM('Entry Tab'!E105)="Husband"),"Spouse","Child")))</f>
        <v/>
      </c>
      <c r="C104" s="68" t="str">
        <f>IF(TRIM('Entry Tab'!A105)="","",TRIM('Entry Tab'!A105))</f>
        <v/>
      </c>
      <c r="D104" s="68" t="str">
        <f>IF(TRIM('Entry Tab'!A105)="","",TRIM('Entry Tab'!B105))</f>
        <v/>
      </c>
      <c r="E104" s="69" t="str">
        <f>IF(B104="Subscriber",'Entry Tab'!L105,"")</f>
        <v/>
      </c>
      <c r="F104" s="70" t="str">
        <f>IF('Entry Tab'!F105="","",'Entry Tab'!F105)</f>
        <v/>
      </c>
      <c r="G104" s="68" t="str">
        <f>IF(TRIM('Entry Tab'!G105)="","",TRIM('Entry Tab'!G105))</f>
        <v/>
      </c>
      <c r="H104" s="36" t="str">
        <f>IF(TRIM('Entry Tab'!A105)="","",IF(B104&lt;&gt;"Subscriber","",IF(AND(B104="Subscriber",OR(TRIM('Entry Tab'!AO105)&lt;&gt;"",TRIM('Entry Tab'!AN105)&lt;&gt;"",TRIM('Entry Tab'!AP105)&lt;&gt;"")),$AP$1,"0")))</f>
        <v/>
      </c>
      <c r="I104" s="71" t="str">
        <f>IF(TRIM('Entry Tab'!A105)="","",IF(AND(TRIM('Entry Tab'!AQ105)="Y",TRIM('Entry Tab'!AR105)="Y"),"N",IF(TRIM('Entry Tab'!AQ105)="","N",TRIM('Entry Tab'!AQ105))))</f>
        <v/>
      </c>
      <c r="J104" s="42" t="str">
        <f>IF(TRIM('Entry Tab'!A105)="","",IF(AND(TRIM('Entry Tab'!W105)&lt;&gt;"",TRIM('Entry Tab'!Y105)=""),0,14))</f>
        <v/>
      </c>
      <c r="K104" s="42" t="str">
        <f>IF(TRIM('Entry Tab'!A105)="","",IF(B104&lt;&gt;"Subscriber","",IF(AND(B104="Subscriber",dental="No"),13,IF(TRIM('Entry Tab'!X105)&lt;&gt;"",IF('Entry Tab'!X105="Spousal Coverage",8,13),IF(Z104="","",Z104)))))</f>
        <v/>
      </c>
      <c r="L104" s="36" t="str">
        <f t="shared" si="10"/>
        <v/>
      </c>
      <c r="M104" s="36" t="str">
        <f>IF(B104&lt;&gt;"Subscriber","",IF(disability="No",0,IF(AND(B104="Subscriber",'Entry Tab'!AE105&lt;&gt;""),1,0)))</f>
        <v/>
      </c>
      <c r="N104" s="37" t="str">
        <f>IF(B104&lt;&gt;"Subscriber","",IF(AND(B104="Subscriber",otherLoc="No"),workZip,'Entry Tab'!P105))</f>
        <v/>
      </c>
      <c r="P104" s="36" t="str">
        <f t="shared" si="17"/>
        <v/>
      </c>
      <c r="Q104" s="36" t="str">
        <f>IF('Entry Tab'!A105="","",IF(TRIM('Entry Tab'!E105)="","Subscriber",IF(OR(TRIM('Entry Tab'!E105)="Wife",TRIM('Entry Tab'!E105)="Husband"),"Spouse","Child")))</f>
        <v/>
      </c>
      <c r="R104" s="44" t="str">
        <f>IF(B104="","",IF('Entry Tab'!W105&lt;&gt;"",0,IF(Q104="Subscriber",1,IF(Q104="Spouse",1,0.01))))</f>
        <v/>
      </c>
      <c r="S104" s="44" t="str">
        <f t="shared" si="11"/>
        <v/>
      </c>
      <c r="T104" s="44" t="str">
        <f t="shared" si="12"/>
        <v/>
      </c>
      <c r="U104" s="113"/>
      <c r="V104" s="36" t="str">
        <f t="shared" si="18"/>
        <v/>
      </c>
      <c r="W104" s="36" t="str">
        <f>IF('Entry Tab'!A105="","",IF(TRIM('Entry Tab'!E105)="","Subscriber",IF(OR(TRIM('Entry Tab'!E105)="Wife",TRIM('Entry Tab'!E105)="Husband"),"Spouse","Child")))</f>
        <v/>
      </c>
      <c r="X104" s="44" t="str">
        <f>IF(B104="","",IF('Entry Tab'!X105&lt;&gt;"",0,IF(W104="Subscriber",1,IF(W104="Spouse",1,0.01))))</f>
        <v/>
      </c>
      <c r="Y104" s="44" t="str">
        <f t="shared" si="13"/>
        <v/>
      </c>
      <c r="Z104" s="44" t="str">
        <f t="shared" si="14"/>
        <v/>
      </c>
      <c r="AB104" s="36" t="str">
        <f t="shared" si="19"/>
        <v/>
      </c>
      <c r="AC104" s="36" t="str">
        <f>IF('Entry Tab'!A105="","",IF(TRIM('Entry Tab'!E105)="","Subscriber",IF(OR(TRIM('Entry Tab'!E105)="Wife",TRIM('Entry Tab'!E105)="Husband"),"Spouse","Child")))</f>
        <v/>
      </c>
      <c r="AD104" s="44" t="str">
        <f>IF(B104="","",IF('Entry Tab'!AC105="",0,1))</f>
        <v/>
      </c>
      <c r="AE104" s="44" t="str">
        <f t="shared" si="15"/>
        <v/>
      </c>
      <c r="AF104" s="44" t="str">
        <f>IF(AE104="","",IF(AC104&lt;&gt;"Subscriber","",IF('Entry Tab'!AC105="","0",AE104)))</f>
        <v/>
      </c>
    </row>
    <row r="105" spans="1:32" x14ac:dyDescent="0.2">
      <c r="A105" s="36" t="str">
        <f t="shared" si="16"/>
        <v/>
      </c>
      <c r="B105" s="36" t="str">
        <f>IF('Entry Tab'!A106="","",IF(TRIM('Entry Tab'!E106)="","Subscriber",IF(OR(TRIM('Entry Tab'!E106)="Wife",TRIM('Entry Tab'!E106)="Husband"),"Spouse","Child")))</f>
        <v/>
      </c>
      <c r="C105" s="68" t="str">
        <f>IF(TRIM('Entry Tab'!A106)="","",TRIM('Entry Tab'!A106))</f>
        <v/>
      </c>
      <c r="D105" s="68" t="str">
        <f>IF(TRIM('Entry Tab'!A106)="","",TRIM('Entry Tab'!B106))</f>
        <v/>
      </c>
      <c r="E105" s="69" t="str">
        <f>IF(B105="Subscriber",'Entry Tab'!L106,"")</f>
        <v/>
      </c>
      <c r="F105" s="70" t="str">
        <f>IF('Entry Tab'!F106="","",'Entry Tab'!F106)</f>
        <v/>
      </c>
      <c r="G105" s="68" t="str">
        <f>IF(TRIM('Entry Tab'!G106)="","",TRIM('Entry Tab'!G106))</f>
        <v/>
      </c>
      <c r="H105" s="36" t="str">
        <f>IF(TRIM('Entry Tab'!A106)="","",IF(B105&lt;&gt;"Subscriber","",IF(AND(B105="Subscriber",OR(TRIM('Entry Tab'!AO106)&lt;&gt;"",TRIM('Entry Tab'!AN106)&lt;&gt;"",TRIM('Entry Tab'!AP106)&lt;&gt;"")),$AP$1,"0")))</f>
        <v/>
      </c>
      <c r="I105" s="71" t="str">
        <f>IF(TRIM('Entry Tab'!A106)="","",IF(AND(TRIM('Entry Tab'!AQ106)="Y",TRIM('Entry Tab'!AR106)="Y"),"N",IF(TRIM('Entry Tab'!AQ106)="","N",TRIM('Entry Tab'!AQ106))))</f>
        <v/>
      </c>
      <c r="J105" s="42" t="str">
        <f>IF(TRIM('Entry Tab'!A106)="","",IF(AND(TRIM('Entry Tab'!W106)&lt;&gt;"",TRIM('Entry Tab'!Y106)=""),0,14))</f>
        <v/>
      </c>
      <c r="K105" s="42" t="str">
        <f>IF(TRIM('Entry Tab'!A106)="","",IF(B105&lt;&gt;"Subscriber","",IF(AND(B105="Subscriber",dental="No"),13,IF(TRIM('Entry Tab'!X106)&lt;&gt;"",IF('Entry Tab'!X106="Spousal Coverage",8,13),IF(Z105="","",Z105)))))</f>
        <v/>
      </c>
      <c r="L105" s="36" t="str">
        <f t="shared" si="10"/>
        <v/>
      </c>
      <c r="M105" s="36" t="str">
        <f>IF(B105&lt;&gt;"Subscriber","",IF(disability="No",0,IF(AND(B105="Subscriber",'Entry Tab'!AE106&lt;&gt;""),1,0)))</f>
        <v/>
      </c>
      <c r="N105" s="37" t="str">
        <f>IF(B105&lt;&gt;"Subscriber","",IF(AND(B105="Subscriber",otherLoc="No"),workZip,'Entry Tab'!P106))</f>
        <v/>
      </c>
      <c r="P105" s="36" t="str">
        <f t="shared" si="17"/>
        <v/>
      </c>
      <c r="Q105" s="36" t="str">
        <f>IF('Entry Tab'!A106="","",IF(TRIM('Entry Tab'!E106)="","Subscriber",IF(OR(TRIM('Entry Tab'!E106)="Wife",TRIM('Entry Tab'!E106)="Husband"),"Spouse","Child")))</f>
        <v/>
      </c>
      <c r="R105" s="44" t="str">
        <f>IF(B105="","",IF('Entry Tab'!W106&lt;&gt;"",0,IF(Q105="Subscriber",1,IF(Q105="Spouse",1,0.01))))</f>
        <v/>
      </c>
      <c r="S105" s="44" t="str">
        <f t="shared" si="11"/>
        <v/>
      </c>
      <c r="T105" s="44" t="str">
        <f t="shared" si="12"/>
        <v/>
      </c>
      <c r="U105" s="113"/>
      <c r="V105" s="36" t="str">
        <f t="shared" si="18"/>
        <v/>
      </c>
      <c r="W105" s="36" t="str">
        <f>IF('Entry Tab'!A106="","",IF(TRIM('Entry Tab'!E106)="","Subscriber",IF(OR(TRIM('Entry Tab'!E106)="Wife",TRIM('Entry Tab'!E106)="Husband"),"Spouse","Child")))</f>
        <v/>
      </c>
      <c r="X105" s="44" t="str">
        <f>IF(B105="","",IF('Entry Tab'!X106&lt;&gt;"",0,IF(W105="Subscriber",1,IF(W105="Spouse",1,0.01))))</f>
        <v/>
      </c>
      <c r="Y105" s="44" t="str">
        <f t="shared" si="13"/>
        <v/>
      </c>
      <c r="Z105" s="44" t="str">
        <f t="shared" si="14"/>
        <v/>
      </c>
      <c r="AB105" s="36" t="str">
        <f t="shared" si="19"/>
        <v/>
      </c>
      <c r="AC105" s="36" t="str">
        <f>IF('Entry Tab'!A106="","",IF(TRIM('Entry Tab'!E106)="","Subscriber",IF(OR(TRIM('Entry Tab'!E106)="Wife",TRIM('Entry Tab'!E106)="Husband"),"Spouse","Child")))</f>
        <v/>
      </c>
      <c r="AD105" s="44" t="str">
        <f>IF(B105="","",IF('Entry Tab'!AC106="",0,1))</f>
        <v/>
      </c>
      <c r="AE105" s="44" t="str">
        <f t="shared" si="15"/>
        <v/>
      </c>
      <c r="AF105" s="44" t="str">
        <f>IF(AE105="","",IF(AC105&lt;&gt;"Subscriber","",IF('Entry Tab'!AC106="","0",AE105)))</f>
        <v/>
      </c>
    </row>
    <row r="106" spans="1:32" x14ac:dyDescent="0.2">
      <c r="A106" s="36" t="str">
        <f t="shared" si="16"/>
        <v/>
      </c>
      <c r="B106" s="36" t="str">
        <f>IF('Entry Tab'!A107="","",IF(TRIM('Entry Tab'!E107)="","Subscriber",IF(OR(TRIM('Entry Tab'!E107)="Wife",TRIM('Entry Tab'!E107)="Husband"),"Spouse","Child")))</f>
        <v/>
      </c>
      <c r="C106" s="68" t="str">
        <f>IF(TRIM('Entry Tab'!A107)="","",TRIM('Entry Tab'!A107))</f>
        <v/>
      </c>
      <c r="D106" s="68" t="str">
        <f>IF(TRIM('Entry Tab'!A107)="","",TRIM('Entry Tab'!B107))</f>
        <v/>
      </c>
      <c r="E106" s="69" t="str">
        <f>IF(B106="Subscriber",'Entry Tab'!L107,"")</f>
        <v/>
      </c>
      <c r="F106" s="70" t="str">
        <f>IF('Entry Tab'!F107="","",'Entry Tab'!F107)</f>
        <v/>
      </c>
      <c r="G106" s="68" t="str">
        <f>IF(TRIM('Entry Tab'!G107)="","",TRIM('Entry Tab'!G107))</f>
        <v/>
      </c>
      <c r="H106" s="36" t="str">
        <f>IF(TRIM('Entry Tab'!A107)="","",IF(B106&lt;&gt;"Subscriber","",IF(AND(B106="Subscriber",OR(TRIM('Entry Tab'!AO107)&lt;&gt;"",TRIM('Entry Tab'!AN107)&lt;&gt;"",TRIM('Entry Tab'!AP107)&lt;&gt;"")),$AP$1,"0")))</f>
        <v/>
      </c>
      <c r="I106" s="71" t="str">
        <f>IF(TRIM('Entry Tab'!A107)="","",IF(AND(TRIM('Entry Tab'!AQ107)="Y",TRIM('Entry Tab'!AR107)="Y"),"N",IF(TRIM('Entry Tab'!AQ107)="","N",TRIM('Entry Tab'!AQ107))))</f>
        <v/>
      </c>
      <c r="J106" s="42" t="str">
        <f>IF(TRIM('Entry Tab'!A107)="","",IF(AND(TRIM('Entry Tab'!W107)&lt;&gt;"",TRIM('Entry Tab'!Y107)=""),0,14))</f>
        <v/>
      </c>
      <c r="K106" s="42" t="str">
        <f>IF(TRIM('Entry Tab'!A107)="","",IF(B106&lt;&gt;"Subscriber","",IF(AND(B106="Subscriber",dental="No"),13,IF(TRIM('Entry Tab'!X107)&lt;&gt;"",IF('Entry Tab'!X107="Spousal Coverage",8,13),IF(Z106="","",Z106)))))</f>
        <v/>
      </c>
      <c r="L106" s="36" t="str">
        <f t="shared" si="10"/>
        <v/>
      </c>
      <c r="M106" s="36" t="str">
        <f>IF(B106&lt;&gt;"Subscriber","",IF(disability="No",0,IF(AND(B106="Subscriber",'Entry Tab'!AE107&lt;&gt;""),1,0)))</f>
        <v/>
      </c>
      <c r="N106" s="37" t="str">
        <f>IF(B106&lt;&gt;"Subscriber","",IF(AND(B106="Subscriber",otherLoc="No"),workZip,'Entry Tab'!P107))</f>
        <v/>
      </c>
      <c r="P106" s="36" t="str">
        <f t="shared" si="17"/>
        <v/>
      </c>
      <c r="Q106" s="36" t="str">
        <f>IF('Entry Tab'!A107="","",IF(TRIM('Entry Tab'!E107)="","Subscriber",IF(OR(TRIM('Entry Tab'!E107)="Wife",TRIM('Entry Tab'!E107)="Husband"),"Spouse","Child")))</f>
        <v/>
      </c>
      <c r="R106" s="44" t="str">
        <f>IF(B106="","",IF('Entry Tab'!W107&lt;&gt;"",0,IF(Q106="Subscriber",1,IF(Q106="Spouse",1,0.01))))</f>
        <v/>
      </c>
      <c r="S106" s="44" t="str">
        <f t="shared" si="11"/>
        <v/>
      </c>
      <c r="T106" s="44" t="str">
        <f t="shared" si="12"/>
        <v/>
      </c>
      <c r="U106" s="113"/>
      <c r="V106" s="36" t="str">
        <f t="shared" si="18"/>
        <v/>
      </c>
      <c r="W106" s="36" t="str">
        <f>IF('Entry Tab'!A107="","",IF(TRIM('Entry Tab'!E107)="","Subscriber",IF(OR(TRIM('Entry Tab'!E107)="Wife",TRIM('Entry Tab'!E107)="Husband"),"Spouse","Child")))</f>
        <v/>
      </c>
      <c r="X106" s="44" t="str">
        <f>IF(B106="","",IF('Entry Tab'!X107&lt;&gt;"",0,IF(W106="Subscriber",1,IF(W106="Spouse",1,0.01))))</f>
        <v/>
      </c>
      <c r="Y106" s="44" t="str">
        <f t="shared" si="13"/>
        <v/>
      </c>
      <c r="Z106" s="44" t="str">
        <f t="shared" si="14"/>
        <v/>
      </c>
      <c r="AB106" s="36" t="str">
        <f t="shared" si="19"/>
        <v/>
      </c>
      <c r="AC106" s="36" t="str">
        <f>IF('Entry Tab'!A107="","",IF(TRIM('Entry Tab'!E107)="","Subscriber",IF(OR(TRIM('Entry Tab'!E107)="Wife",TRIM('Entry Tab'!E107)="Husband"),"Spouse","Child")))</f>
        <v/>
      </c>
      <c r="AD106" s="44" t="str">
        <f>IF(B106="","",IF('Entry Tab'!AC107="",0,1))</f>
        <v/>
      </c>
      <c r="AE106" s="44" t="str">
        <f t="shared" si="15"/>
        <v/>
      </c>
      <c r="AF106" s="44" t="str">
        <f>IF(AE106="","",IF(AC106&lt;&gt;"Subscriber","",IF('Entry Tab'!AC107="","0",AE106)))</f>
        <v/>
      </c>
    </row>
    <row r="107" spans="1:32" x14ac:dyDescent="0.2">
      <c r="A107" s="36" t="str">
        <f t="shared" si="16"/>
        <v/>
      </c>
      <c r="B107" s="36" t="str">
        <f>IF('Entry Tab'!A108="","",IF(TRIM('Entry Tab'!E108)="","Subscriber",IF(OR(TRIM('Entry Tab'!E108)="Wife",TRIM('Entry Tab'!E108)="Husband"),"Spouse","Child")))</f>
        <v/>
      </c>
      <c r="C107" s="68" t="str">
        <f>IF(TRIM('Entry Tab'!A108)="","",TRIM('Entry Tab'!A108))</f>
        <v/>
      </c>
      <c r="D107" s="68" t="str">
        <f>IF(TRIM('Entry Tab'!A108)="","",TRIM('Entry Tab'!B108))</f>
        <v/>
      </c>
      <c r="E107" s="69" t="str">
        <f>IF(B107="Subscriber",'Entry Tab'!L108,"")</f>
        <v/>
      </c>
      <c r="F107" s="70" t="str">
        <f>IF('Entry Tab'!F108="","",'Entry Tab'!F108)</f>
        <v/>
      </c>
      <c r="G107" s="68" t="str">
        <f>IF(TRIM('Entry Tab'!G108)="","",TRIM('Entry Tab'!G108))</f>
        <v/>
      </c>
      <c r="H107" s="36" t="str">
        <f>IF(TRIM('Entry Tab'!A108)="","",IF(B107&lt;&gt;"Subscriber","",IF(AND(B107="Subscriber",OR(TRIM('Entry Tab'!AO108)&lt;&gt;"",TRIM('Entry Tab'!AN108)&lt;&gt;"",TRIM('Entry Tab'!AP108)&lt;&gt;"")),$AP$1,"0")))</f>
        <v/>
      </c>
      <c r="I107" s="71" t="str">
        <f>IF(TRIM('Entry Tab'!A108)="","",IF(AND(TRIM('Entry Tab'!AQ108)="Y",TRIM('Entry Tab'!AR108)="Y"),"N",IF(TRIM('Entry Tab'!AQ108)="","N",TRIM('Entry Tab'!AQ108))))</f>
        <v/>
      </c>
      <c r="J107" s="42" t="str">
        <f>IF(TRIM('Entry Tab'!A108)="","",IF(AND(TRIM('Entry Tab'!W108)&lt;&gt;"",TRIM('Entry Tab'!Y108)=""),0,14))</f>
        <v/>
      </c>
      <c r="K107" s="42" t="str">
        <f>IF(TRIM('Entry Tab'!A108)="","",IF(B107&lt;&gt;"Subscriber","",IF(AND(B107="Subscriber",dental="No"),13,IF(TRIM('Entry Tab'!X108)&lt;&gt;"",IF('Entry Tab'!X108="Spousal Coverage",8,13),IF(Z107="","",Z107)))))</f>
        <v/>
      </c>
      <c r="L107" s="36" t="str">
        <f t="shared" si="10"/>
        <v/>
      </c>
      <c r="M107" s="36" t="str">
        <f>IF(B107&lt;&gt;"Subscriber","",IF(disability="No",0,IF(AND(B107="Subscriber",'Entry Tab'!AE108&lt;&gt;""),1,0)))</f>
        <v/>
      </c>
      <c r="N107" s="37" t="str">
        <f>IF(B107&lt;&gt;"Subscriber","",IF(AND(B107="Subscriber",otherLoc="No"),workZip,'Entry Tab'!P108))</f>
        <v/>
      </c>
      <c r="P107" s="36" t="str">
        <f t="shared" si="17"/>
        <v/>
      </c>
      <c r="Q107" s="36" t="str">
        <f>IF('Entry Tab'!A108="","",IF(TRIM('Entry Tab'!E108)="","Subscriber",IF(OR(TRIM('Entry Tab'!E108)="Wife",TRIM('Entry Tab'!E108)="Husband"),"Spouse","Child")))</f>
        <v/>
      </c>
      <c r="R107" s="44" t="str">
        <f>IF(B107="","",IF('Entry Tab'!W108&lt;&gt;"",0,IF(Q107="Subscriber",1,IF(Q107="Spouse",1,0.01))))</f>
        <v/>
      </c>
      <c r="S107" s="44" t="str">
        <f t="shared" si="11"/>
        <v/>
      </c>
      <c r="T107" s="44" t="str">
        <f t="shared" si="12"/>
        <v/>
      </c>
      <c r="U107" s="113"/>
      <c r="V107" s="36" t="str">
        <f t="shared" si="18"/>
        <v/>
      </c>
      <c r="W107" s="36" t="str">
        <f>IF('Entry Tab'!A108="","",IF(TRIM('Entry Tab'!E108)="","Subscriber",IF(OR(TRIM('Entry Tab'!E108)="Wife",TRIM('Entry Tab'!E108)="Husband"),"Spouse","Child")))</f>
        <v/>
      </c>
      <c r="X107" s="44" t="str">
        <f>IF(B107="","",IF('Entry Tab'!X108&lt;&gt;"",0,IF(W107="Subscriber",1,IF(W107="Spouse",1,0.01))))</f>
        <v/>
      </c>
      <c r="Y107" s="44" t="str">
        <f t="shared" si="13"/>
        <v/>
      </c>
      <c r="Z107" s="44" t="str">
        <f t="shared" si="14"/>
        <v/>
      </c>
      <c r="AB107" s="36" t="str">
        <f t="shared" si="19"/>
        <v/>
      </c>
      <c r="AC107" s="36" t="str">
        <f>IF('Entry Tab'!A108="","",IF(TRIM('Entry Tab'!E108)="","Subscriber",IF(OR(TRIM('Entry Tab'!E108)="Wife",TRIM('Entry Tab'!E108)="Husband"),"Spouse","Child")))</f>
        <v/>
      </c>
      <c r="AD107" s="44" t="str">
        <f>IF(B107="","",IF('Entry Tab'!AC108="",0,1))</f>
        <v/>
      </c>
      <c r="AE107" s="44" t="str">
        <f t="shared" si="15"/>
        <v/>
      </c>
      <c r="AF107" s="44" t="str">
        <f>IF(AE107="","",IF(AC107&lt;&gt;"Subscriber","",IF('Entry Tab'!AC108="","0",AE107)))</f>
        <v/>
      </c>
    </row>
    <row r="108" spans="1:32" x14ac:dyDescent="0.2">
      <c r="A108" s="36" t="str">
        <f t="shared" si="16"/>
        <v/>
      </c>
      <c r="B108" s="36" t="str">
        <f>IF('Entry Tab'!A109="","",IF(TRIM('Entry Tab'!E109)="","Subscriber",IF(OR(TRIM('Entry Tab'!E109)="Wife",TRIM('Entry Tab'!E109)="Husband"),"Spouse","Child")))</f>
        <v/>
      </c>
      <c r="C108" s="68" t="str">
        <f>IF(TRIM('Entry Tab'!A109)="","",TRIM('Entry Tab'!A109))</f>
        <v/>
      </c>
      <c r="D108" s="68" t="str">
        <f>IF(TRIM('Entry Tab'!A109)="","",TRIM('Entry Tab'!B109))</f>
        <v/>
      </c>
      <c r="E108" s="69" t="str">
        <f>IF(B108="Subscriber",'Entry Tab'!L109,"")</f>
        <v/>
      </c>
      <c r="F108" s="70" t="str">
        <f>IF('Entry Tab'!F109="","",'Entry Tab'!F109)</f>
        <v/>
      </c>
      <c r="G108" s="68" t="str">
        <f>IF(TRIM('Entry Tab'!G109)="","",TRIM('Entry Tab'!G109))</f>
        <v/>
      </c>
      <c r="H108" s="36" t="str">
        <f>IF(TRIM('Entry Tab'!A109)="","",IF(B108&lt;&gt;"Subscriber","",IF(AND(B108="Subscriber",OR(TRIM('Entry Tab'!AO109)&lt;&gt;"",TRIM('Entry Tab'!AN109)&lt;&gt;"",TRIM('Entry Tab'!AP109)&lt;&gt;"")),$AP$1,"0")))</f>
        <v/>
      </c>
      <c r="I108" s="71" t="str">
        <f>IF(TRIM('Entry Tab'!A109)="","",IF(AND(TRIM('Entry Tab'!AQ109)="Y",TRIM('Entry Tab'!AR109)="Y"),"N",IF(TRIM('Entry Tab'!AQ109)="","N",TRIM('Entry Tab'!AQ109))))</f>
        <v/>
      </c>
      <c r="J108" s="42" t="str">
        <f>IF(TRIM('Entry Tab'!A109)="","",IF(AND(TRIM('Entry Tab'!W109)&lt;&gt;"",TRIM('Entry Tab'!Y109)=""),0,14))</f>
        <v/>
      </c>
      <c r="K108" s="42" t="str">
        <f>IF(TRIM('Entry Tab'!A109)="","",IF(B108&lt;&gt;"Subscriber","",IF(AND(B108="Subscriber",dental="No"),13,IF(TRIM('Entry Tab'!X109)&lt;&gt;"",IF('Entry Tab'!X109="Spousal Coverage",8,13),IF(Z108="","",Z108)))))</f>
        <v/>
      </c>
      <c r="L108" s="36" t="str">
        <f t="shared" si="10"/>
        <v/>
      </c>
      <c r="M108" s="36" t="str">
        <f>IF(B108&lt;&gt;"Subscriber","",IF(disability="No",0,IF(AND(B108="Subscriber",'Entry Tab'!AE109&lt;&gt;""),1,0)))</f>
        <v/>
      </c>
      <c r="N108" s="37" t="str">
        <f>IF(B108&lt;&gt;"Subscriber","",IF(AND(B108="Subscriber",otherLoc="No"),workZip,'Entry Tab'!P109))</f>
        <v/>
      </c>
      <c r="P108" s="36" t="str">
        <f t="shared" si="17"/>
        <v/>
      </c>
      <c r="Q108" s="36" t="str">
        <f>IF('Entry Tab'!A109="","",IF(TRIM('Entry Tab'!E109)="","Subscriber",IF(OR(TRIM('Entry Tab'!E109)="Wife",TRIM('Entry Tab'!E109)="Husband"),"Spouse","Child")))</f>
        <v/>
      </c>
      <c r="R108" s="44" t="str">
        <f>IF(B108="","",IF('Entry Tab'!W109&lt;&gt;"",0,IF(Q108="Subscriber",1,IF(Q108="Spouse",1,0.01))))</f>
        <v/>
      </c>
      <c r="S108" s="44" t="str">
        <f t="shared" si="11"/>
        <v/>
      </c>
      <c r="T108" s="44" t="str">
        <f t="shared" si="12"/>
        <v/>
      </c>
      <c r="U108" s="113"/>
      <c r="V108" s="36" t="str">
        <f t="shared" si="18"/>
        <v/>
      </c>
      <c r="W108" s="36" t="str">
        <f>IF('Entry Tab'!A109="","",IF(TRIM('Entry Tab'!E109)="","Subscriber",IF(OR(TRIM('Entry Tab'!E109)="Wife",TRIM('Entry Tab'!E109)="Husband"),"Spouse","Child")))</f>
        <v/>
      </c>
      <c r="X108" s="44" t="str">
        <f>IF(B108="","",IF('Entry Tab'!X109&lt;&gt;"",0,IF(W108="Subscriber",1,IF(W108="Spouse",1,0.01))))</f>
        <v/>
      </c>
      <c r="Y108" s="44" t="str">
        <f t="shared" si="13"/>
        <v/>
      </c>
      <c r="Z108" s="44" t="str">
        <f t="shared" si="14"/>
        <v/>
      </c>
      <c r="AB108" s="36" t="str">
        <f t="shared" si="19"/>
        <v/>
      </c>
      <c r="AC108" s="36" t="str">
        <f>IF('Entry Tab'!A109="","",IF(TRIM('Entry Tab'!E109)="","Subscriber",IF(OR(TRIM('Entry Tab'!E109)="Wife",TRIM('Entry Tab'!E109)="Husband"),"Spouse","Child")))</f>
        <v/>
      </c>
      <c r="AD108" s="44" t="str">
        <f>IF(B108="","",IF('Entry Tab'!AC109="",0,1))</f>
        <v/>
      </c>
      <c r="AE108" s="44" t="str">
        <f t="shared" si="15"/>
        <v/>
      </c>
      <c r="AF108" s="44" t="str">
        <f>IF(AE108="","",IF(AC108&lt;&gt;"Subscriber","",IF('Entry Tab'!AC109="","0",AE108)))</f>
        <v/>
      </c>
    </row>
    <row r="109" spans="1:32" x14ac:dyDescent="0.2">
      <c r="A109" s="36" t="str">
        <f t="shared" si="16"/>
        <v/>
      </c>
      <c r="B109" s="36" t="str">
        <f>IF('Entry Tab'!A110="","",IF(TRIM('Entry Tab'!E110)="","Subscriber",IF(OR(TRIM('Entry Tab'!E110)="Wife",TRIM('Entry Tab'!E110)="Husband"),"Spouse","Child")))</f>
        <v/>
      </c>
      <c r="C109" s="68" t="str">
        <f>IF(TRIM('Entry Tab'!A110)="","",TRIM('Entry Tab'!A110))</f>
        <v/>
      </c>
      <c r="D109" s="68" t="str">
        <f>IF(TRIM('Entry Tab'!A110)="","",TRIM('Entry Tab'!B110))</f>
        <v/>
      </c>
      <c r="E109" s="69" t="str">
        <f>IF(B109="Subscriber",'Entry Tab'!L110,"")</f>
        <v/>
      </c>
      <c r="F109" s="70" t="str">
        <f>IF('Entry Tab'!F110="","",'Entry Tab'!F110)</f>
        <v/>
      </c>
      <c r="G109" s="68" t="str">
        <f>IF(TRIM('Entry Tab'!G110)="","",TRIM('Entry Tab'!G110))</f>
        <v/>
      </c>
      <c r="H109" s="36" t="str">
        <f>IF(TRIM('Entry Tab'!A110)="","",IF(B109&lt;&gt;"Subscriber","",IF(AND(B109="Subscriber",OR(TRIM('Entry Tab'!AO110)&lt;&gt;"",TRIM('Entry Tab'!AN110)&lt;&gt;"",TRIM('Entry Tab'!AP110)&lt;&gt;"")),$AP$1,"0")))</f>
        <v/>
      </c>
      <c r="I109" s="71" t="str">
        <f>IF(TRIM('Entry Tab'!A110)="","",IF(AND(TRIM('Entry Tab'!AQ110)="Y",TRIM('Entry Tab'!AR110)="Y"),"N",IF(TRIM('Entry Tab'!AQ110)="","N",TRIM('Entry Tab'!AQ110))))</f>
        <v/>
      </c>
      <c r="J109" s="42" t="str">
        <f>IF(TRIM('Entry Tab'!A110)="","",IF(AND(TRIM('Entry Tab'!W110)&lt;&gt;"",TRIM('Entry Tab'!Y110)=""),0,14))</f>
        <v/>
      </c>
      <c r="K109" s="42" t="str">
        <f>IF(TRIM('Entry Tab'!A110)="","",IF(B109&lt;&gt;"Subscriber","",IF(AND(B109="Subscriber",dental="No"),13,IF(TRIM('Entry Tab'!X110)&lt;&gt;"",IF('Entry Tab'!X110="Spousal Coverage",8,13),IF(Z109="","",Z109)))))</f>
        <v/>
      </c>
      <c r="L109" s="36" t="str">
        <f t="shared" si="10"/>
        <v/>
      </c>
      <c r="M109" s="36" t="str">
        <f>IF(B109&lt;&gt;"Subscriber","",IF(disability="No",0,IF(AND(B109="Subscriber",'Entry Tab'!AE110&lt;&gt;""),1,0)))</f>
        <v/>
      </c>
      <c r="N109" s="37" t="str">
        <f>IF(B109&lt;&gt;"Subscriber","",IF(AND(B109="Subscriber",otherLoc="No"),workZip,'Entry Tab'!P110))</f>
        <v/>
      </c>
      <c r="P109" s="36" t="str">
        <f t="shared" si="17"/>
        <v/>
      </c>
      <c r="Q109" s="36" t="str">
        <f>IF('Entry Tab'!A110="","",IF(TRIM('Entry Tab'!E110)="","Subscriber",IF(OR(TRIM('Entry Tab'!E110)="Wife",TRIM('Entry Tab'!E110)="Husband"),"Spouse","Child")))</f>
        <v/>
      </c>
      <c r="R109" s="44" t="str">
        <f>IF(B109="","",IF('Entry Tab'!W110&lt;&gt;"",0,IF(Q109="Subscriber",1,IF(Q109="Spouse",1,0.01))))</f>
        <v/>
      </c>
      <c r="S109" s="44" t="str">
        <f t="shared" si="11"/>
        <v/>
      </c>
      <c r="T109" s="44" t="str">
        <f t="shared" si="12"/>
        <v/>
      </c>
      <c r="U109" s="113"/>
      <c r="V109" s="36" t="str">
        <f t="shared" si="18"/>
        <v/>
      </c>
      <c r="W109" s="36" t="str">
        <f>IF('Entry Tab'!A110="","",IF(TRIM('Entry Tab'!E110)="","Subscriber",IF(OR(TRIM('Entry Tab'!E110)="Wife",TRIM('Entry Tab'!E110)="Husband"),"Spouse","Child")))</f>
        <v/>
      </c>
      <c r="X109" s="44" t="str">
        <f>IF(B109="","",IF('Entry Tab'!X110&lt;&gt;"",0,IF(W109="Subscriber",1,IF(W109="Spouse",1,0.01))))</f>
        <v/>
      </c>
      <c r="Y109" s="44" t="str">
        <f t="shared" si="13"/>
        <v/>
      </c>
      <c r="Z109" s="44" t="str">
        <f t="shared" si="14"/>
        <v/>
      </c>
      <c r="AB109" s="36" t="str">
        <f t="shared" si="19"/>
        <v/>
      </c>
      <c r="AC109" s="36" t="str">
        <f>IF('Entry Tab'!A110="","",IF(TRIM('Entry Tab'!E110)="","Subscriber",IF(OR(TRIM('Entry Tab'!E110)="Wife",TRIM('Entry Tab'!E110)="Husband"),"Spouse","Child")))</f>
        <v/>
      </c>
      <c r="AD109" s="44" t="str">
        <f>IF(B109="","",IF('Entry Tab'!AC110="",0,1))</f>
        <v/>
      </c>
      <c r="AE109" s="44" t="str">
        <f t="shared" si="15"/>
        <v/>
      </c>
      <c r="AF109" s="44" t="str">
        <f>IF(AE109="","",IF(AC109&lt;&gt;"Subscriber","",IF('Entry Tab'!AC110="","0",AE109)))</f>
        <v/>
      </c>
    </row>
    <row r="110" spans="1:32" x14ac:dyDescent="0.2">
      <c r="A110" s="36" t="str">
        <f t="shared" si="16"/>
        <v/>
      </c>
      <c r="B110" s="36" t="str">
        <f>IF('Entry Tab'!A111="","",IF(TRIM('Entry Tab'!E111)="","Subscriber",IF(OR(TRIM('Entry Tab'!E111)="Wife",TRIM('Entry Tab'!E111)="Husband"),"Spouse","Child")))</f>
        <v/>
      </c>
      <c r="C110" s="68" t="str">
        <f>IF(TRIM('Entry Tab'!A111)="","",TRIM('Entry Tab'!A111))</f>
        <v/>
      </c>
      <c r="D110" s="68" t="str">
        <f>IF(TRIM('Entry Tab'!A111)="","",TRIM('Entry Tab'!B111))</f>
        <v/>
      </c>
      <c r="E110" s="69" t="str">
        <f>IF(B110="Subscriber",'Entry Tab'!L111,"")</f>
        <v/>
      </c>
      <c r="F110" s="70" t="str">
        <f>IF('Entry Tab'!F111="","",'Entry Tab'!F111)</f>
        <v/>
      </c>
      <c r="G110" s="68" t="str">
        <f>IF(TRIM('Entry Tab'!G111)="","",TRIM('Entry Tab'!G111))</f>
        <v/>
      </c>
      <c r="H110" s="36" t="str">
        <f>IF(TRIM('Entry Tab'!A111)="","",IF(B110&lt;&gt;"Subscriber","",IF(AND(B110="Subscriber",OR(TRIM('Entry Tab'!AO111)&lt;&gt;"",TRIM('Entry Tab'!AN111)&lt;&gt;"",TRIM('Entry Tab'!AP111)&lt;&gt;"")),$AP$1,"0")))</f>
        <v/>
      </c>
      <c r="I110" s="71" t="str">
        <f>IF(TRIM('Entry Tab'!A111)="","",IF(AND(TRIM('Entry Tab'!AQ111)="Y",TRIM('Entry Tab'!AR111)="Y"),"N",IF(TRIM('Entry Tab'!AQ111)="","N",TRIM('Entry Tab'!AQ111))))</f>
        <v/>
      </c>
      <c r="J110" s="42" t="str">
        <f>IF(TRIM('Entry Tab'!A111)="","",IF(AND(TRIM('Entry Tab'!W111)&lt;&gt;"",TRIM('Entry Tab'!Y111)=""),0,14))</f>
        <v/>
      </c>
      <c r="K110" s="42" t="str">
        <f>IF(TRIM('Entry Tab'!A111)="","",IF(B110&lt;&gt;"Subscriber","",IF(AND(B110="Subscriber",dental="No"),13,IF(TRIM('Entry Tab'!X111)&lt;&gt;"",IF('Entry Tab'!X111="Spousal Coverage",8,13),IF(Z110="","",Z110)))))</f>
        <v/>
      </c>
      <c r="L110" s="36" t="str">
        <f t="shared" si="10"/>
        <v/>
      </c>
      <c r="M110" s="36" t="str">
        <f>IF(B110&lt;&gt;"Subscriber","",IF(disability="No",0,IF(AND(B110="Subscriber",'Entry Tab'!AE111&lt;&gt;""),1,0)))</f>
        <v/>
      </c>
      <c r="N110" s="37" t="str">
        <f>IF(B110&lt;&gt;"Subscriber","",IF(AND(B110="Subscriber",otherLoc="No"),workZip,'Entry Tab'!P111))</f>
        <v/>
      </c>
      <c r="P110" s="36" t="str">
        <f t="shared" si="17"/>
        <v/>
      </c>
      <c r="Q110" s="36" t="str">
        <f>IF('Entry Tab'!A111="","",IF(TRIM('Entry Tab'!E111)="","Subscriber",IF(OR(TRIM('Entry Tab'!E111)="Wife",TRIM('Entry Tab'!E111)="Husband"),"Spouse","Child")))</f>
        <v/>
      </c>
      <c r="R110" s="44" t="str">
        <f>IF(B110="","",IF('Entry Tab'!W111&lt;&gt;"",0,IF(Q110="Subscriber",1,IF(Q110="Spouse",1,0.01))))</f>
        <v/>
      </c>
      <c r="S110" s="44" t="str">
        <f t="shared" si="11"/>
        <v/>
      </c>
      <c r="T110" s="44" t="str">
        <f t="shared" si="12"/>
        <v/>
      </c>
      <c r="U110" s="113"/>
      <c r="V110" s="36" t="str">
        <f t="shared" si="18"/>
        <v/>
      </c>
      <c r="W110" s="36" t="str">
        <f>IF('Entry Tab'!A111="","",IF(TRIM('Entry Tab'!E111)="","Subscriber",IF(OR(TRIM('Entry Tab'!E111)="Wife",TRIM('Entry Tab'!E111)="Husband"),"Spouse","Child")))</f>
        <v/>
      </c>
      <c r="X110" s="44" t="str">
        <f>IF(B110="","",IF('Entry Tab'!X111&lt;&gt;"",0,IF(W110="Subscriber",1,IF(W110="Spouse",1,0.01))))</f>
        <v/>
      </c>
      <c r="Y110" s="44" t="str">
        <f t="shared" si="13"/>
        <v/>
      </c>
      <c r="Z110" s="44" t="str">
        <f t="shared" si="14"/>
        <v/>
      </c>
      <c r="AB110" s="36" t="str">
        <f t="shared" si="19"/>
        <v/>
      </c>
      <c r="AC110" s="36" t="str">
        <f>IF('Entry Tab'!A111="","",IF(TRIM('Entry Tab'!E111)="","Subscriber",IF(OR(TRIM('Entry Tab'!E111)="Wife",TRIM('Entry Tab'!E111)="Husband"),"Spouse","Child")))</f>
        <v/>
      </c>
      <c r="AD110" s="44" t="str">
        <f>IF(B110="","",IF('Entry Tab'!AC111="",0,1))</f>
        <v/>
      </c>
      <c r="AE110" s="44" t="str">
        <f t="shared" si="15"/>
        <v/>
      </c>
      <c r="AF110" s="44" t="str">
        <f>IF(AE110="","",IF(AC110&lt;&gt;"Subscriber","",IF('Entry Tab'!AC111="","0",AE110)))</f>
        <v/>
      </c>
    </row>
    <row r="111" spans="1:32" x14ac:dyDescent="0.2">
      <c r="A111" s="36" t="str">
        <f t="shared" si="16"/>
        <v/>
      </c>
      <c r="B111" s="36" t="str">
        <f>IF('Entry Tab'!A112="","",IF(TRIM('Entry Tab'!E112)="","Subscriber",IF(OR(TRIM('Entry Tab'!E112)="Wife",TRIM('Entry Tab'!E112)="Husband"),"Spouse","Child")))</f>
        <v/>
      </c>
      <c r="C111" s="68" t="str">
        <f>IF(TRIM('Entry Tab'!A112)="","",TRIM('Entry Tab'!A112))</f>
        <v/>
      </c>
      <c r="D111" s="68" t="str">
        <f>IF(TRIM('Entry Tab'!A112)="","",TRIM('Entry Tab'!B112))</f>
        <v/>
      </c>
      <c r="E111" s="69" t="str">
        <f>IF(B111="Subscriber",'Entry Tab'!L112,"")</f>
        <v/>
      </c>
      <c r="F111" s="70" t="str">
        <f>IF('Entry Tab'!F112="","",'Entry Tab'!F112)</f>
        <v/>
      </c>
      <c r="G111" s="68" t="str">
        <f>IF(TRIM('Entry Tab'!G112)="","",TRIM('Entry Tab'!G112))</f>
        <v/>
      </c>
      <c r="H111" s="36" t="str">
        <f>IF(TRIM('Entry Tab'!A112)="","",IF(B111&lt;&gt;"Subscriber","",IF(AND(B111="Subscriber",OR(TRIM('Entry Tab'!AO112)&lt;&gt;"",TRIM('Entry Tab'!AN112)&lt;&gt;"",TRIM('Entry Tab'!AP112)&lt;&gt;"")),$AP$1,"0")))</f>
        <v/>
      </c>
      <c r="I111" s="71" t="str">
        <f>IF(TRIM('Entry Tab'!A112)="","",IF(AND(TRIM('Entry Tab'!AQ112)="Y",TRIM('Entry Tab'!AR112)="Y"),"N",IF(TRIM('Entry Tab'!AQ112)="","N",TRIM('Entry Tab'!AQ112))))</f>
        <v/>
      </c>
      <c r="J111" s="42" t="str">
        <f>IF(TRIM('Entry Tab'!A112)="","",IF(AND(TRIM('Entry Tab'!W112)&lt;&gt;"",TRIM('Entry Tab'!Y112)=""),0,14))</f>
        <v/>
      </c>
      <c r="K111" s="42" t="str">
        <f>IF(TRIM('Entry Tab'!A112)="","",IF(B111&lt;&gt;"Subscriber","",IF(AND(B111="Subscriber",dental="No"),13,IF(TRIM('Entry Tab'!X112)&lt;&gt;"",IF('Entry Tab'!X112="Spousal Coverage",8,13),IF(Z111="","",Z111)))))</f>
        <v/>
      </c>
      <c r="L111" s="36" t="str">
        <f t="shared" si="10"/>
        <v/>
      </c>
      <c r="M111" s="36" t="str">
        <f>IF(B111&lt;&gt;"Subscriber","",IF(disability="No",0,IF(AND(B111="Subscriber",'Entry Tab'!AE112&lt;&gt;""),1,0)))</f>
        <v/>
      </c>
      <c r="N111" s="37" t="str">
        <f>IF(B111&lt;&gt;"Subscriber","",IF(AND(B111="Subscriber",otherLoc="No"),workZip,'Entry Tab'!P112))</f>
        <v/>
      </c>
      <c r="P111" s="36" t="str">
        <f t="shared" si="17"/>
        <v/>
      </c>
      <c r="Q111" s="36" t="str">
        <f>IF('Entry Tab'!A112="","",IF(TRIM('Entry Tab'!E112)="","Subscriber",IF(OR(TRIM('Entry Tab'!E112)="Wife",TRIM('Entry Tab'!E112)="Husband"),"Spouse","Child")))</f>
        <v/>
      </c>
      <c r="R111" s="44" t="str">
        <f>IF(B111="","",IF('Entry Tab'!W112&lt;&gt;"",0,IF(Q111="Subscriber",1,IF(Q111="Spouse",1,0.01))))</f>
        <v/>
      </c>
      <c r="S111" s="44" t="str">
        <f t="shared" si="11"/>
        <v/>
      </c>
      <c r="T111" s="44" t="str">
        <f t="shared" si="12"/>
        <v/>
      </c>
      <c r="U111" s="113"/>
      <c r="V111" s="36" t="str">
        <f t="shared" si="18"/>
        <v/>
      </c>
      <c r="W111" s="36" t="str">
        <f>IF('Entry Tab'!A112="","",IF(TRIM('Entry Tab'!E112)="","Subscriber",IF(OR(TRIM('Entry Tab'!E112)="Wife",TRIM('Entry Tab'!E112)="Husband"),"Spouse","Child")))</f>
        <v/>
      </c>
      <c r="X111" s="44" t="str">
        <f>IF(B111="","",IF('Entry Tab'!X112&lt;&gt;"",0,IF(W111="Subscriber",1,IF(W111="Spouse",1,0.01))))</f>
        <v/>
      </c>
      <c r="Y111" s="44" t="str">
        <f t="shared" si="13"/>
        <v/>
      </c>
      <c r="Z111" s="44" t="str">
        <f t="shared" si="14"/>
        <v/>
      </c>
      <c r="AB111" s="36" t="str">
        <f t="shared" si="19"/>
        <v/>
      </c>
      <c r="AC111" s="36" t="str">
        <f>IF('Entry Tab'!A112="","",IF(TRIM('Entry Tab'!E112)="","Subscriber",IF(OR(TRIM('Entry Tab'!E112)="Wife",TRIM('Entry Tab'!E112)="Husband"),"Spouse","Child")))</f>
        <v/>
      </c>
      <c r="AD111" s="44" t="str">
        <f>IF(B111="","",IF('Entry Tab'!AC112="",0,1))</f>
        <v/>
      </c>
      <c r="AE111" s="44" t="str">
        <f t="shared" si="15"/>
        <v/>
      </c>
      <c r="AF111" s="44" t="str">
        <f>IF(AE111="","",IF(AC111&lt;&gt;"Subscriber","",IF('Entry Tab'!AC112="","0",AE111)))</f>
        <v/>
      </c>
    </row>
    <row r="112" spans="1:32" x14ac:dyDescent="0.2">
      <c r="A112" s="36" t="str">
        <f t="shared" si="16"/>
        <v/>
      </c>
      <c r="B112" s="36" t="str">
        <f>IF('Entry Tab'!A113="","",IF(TRIM('Entry Tab'!E113)="","Subscriber",IF(OR(TRIM('Entry Tab'!E113)="Wife",TRIM('Entry Tab'!E113)="Husband"),"Spouse","Child")))</f>
        <v/>
      </c>
      <c r="C112" s="68" t="str">
        <f>IF(TRIM('Entry Tab'!A113)="","",TRIM('Entry Tab'!A113))</f>
        <v/>
      </c>
      <c r="D112" s="68" t="str">
        <f>IF(TRIM('Entry Tab'!A113)="","",TRIM('Entry Tab'!B113))</f>
        <v/>
      </c>
      <c r="E112" s="69" t="str">
        <f>IF(B112="Subscriber",'Entry Tab'!L113,"")</f>
        <v/>
      </c>
      <c r="F112" s="70" t="str">
        <f>IF('Entry Tab'!F113="","",'Entry Tab'!F113)</f>
        <v/>
      </c>
      <c r="G112" s="68" t="str">
        <f>IF(TRIM('Entry Tab'!G113)="","",TRIM('Entry Tab'!G113))</f>
        <v/>
      </c>
      <c r="H112" s="36" t="str">
        <f>IF(TRIM('Entry Tab'!A113)="","",IF(B112&lt;&gt;"Subscriber","",IF(AND(B112="Subscriber",OR(TRIM('Entry Tab'!AO113)&lt;&gt;"",TRIM('Entry Tab'!AN113)&lt;&gt;"",TRIM('Entry Tab'!AP113)&lt;&gt;"")),$AP$1,"0")))</f>
        <v/>
      </c>
      <c r="I112" s="71" t="str">
        <f>IF(TRIM('Entry Tab'!A113)="","",IF(AND(TRIM('Entry Tab'!AQ113)="Y",TRIM('Entry Tab'!AR113)="Y"),"N",IF(TRIM('Entry Tab'!AQ113)="","N",TRIM('Entry Tab'!AQ113))))</f>
        <v/>
      </c>
      <c r="J112" s="42" t="str">
        <f>IF(TRIM('Entry Tab'!A113)="","",IF(AND(TRIM('Entry Tab'!W113)&lt;&gt;"",TRIM('Entry Tab'!Y113)=""),0,14))</f>
        <v/>
      </c>
      <c r="K112" s="42" t="str">
        <f>IF(TRIM('Entry Tab'!A113)="","",IF(B112&lt;&gt;"Subscriber","",IF(AND(B112="Subscriber",dental="No"),13,IF(TRIM('Entry Tab'!X113)&lt;&gt;"",IF('Entry Tab'!X113="Spousal Coverage",8,13),IF(Z112="","",Z112)))))</f>
        <v/>
      </c>
      <c r="L112" s="36" t="str">
        <f t="shared" si="10"/>
        <v/>
      </c>
      <c r="M112" s="36" t="str">
        <f>IF(B112&lt;&gt;"Subscriber","",IF(disability="No",0,IF(AND(B112="Subscriber",'Entry Tab'!AE113&lt;&gt;""),1,0)))</f>
        <v/>
      </c>
      <c r="N112" s="37" t="str">
        <f>IF(B112&lt;&gt;"Subscriber","",IF(AND(B112="Subscriber",otherLoc="No"),workZip,'Entry Tab'!P113))</f>
        <v/>
      </c>
      <c r="P112" s="36" t="str">
        <f t="shared" si="17"/>
        <v/>
      </c>
      <c r="Q112" s="36" t="str">
        <f>IF('Entry Tab'!A113="","",IF(TRIM('Entry Tab'!E113)="","Subscriber",IF(OR(TRIM('Entry Tab'!E113)="Wife",TRIM('Entry Tab'!E113)="Husband"),"Spouse","Child")))</f>
        <v/>
      </c>
      <c r="R112" s="44" t="str">
        <f>IF(B112="","",IF('Entry Tab'!W113&lt;&gt;"",0,IF(Q112="Subscriber",1,IF(Q112="Spouse",1,0.01))))</f>
        <v/>
      </c>
      <c r="S112" s="44" t="str">
        <f t="shared" si="11"/>
        <v/>
      </c>
      <c r="T112" s="44" t="str">
        <f t="shared" si="12"/>
        <v/>
      </c>
      <c r="U112" s="113"/>
      <c r="V112" s="36" t="str">
        <f t="shared" si="18"/>
        <v/>
      </c>
      <c r="W112" s="36" t="str">
        <f>IF('Entry Tab'!A113="","",IF(TRIM('Entry Tab'!E113)="","Subscriber",IF(OR(TRIM('Entry Tab'!E113)="Wife",TRIM('Entry Tab'!E113)="Husband"),"Spouse","Child")))</f>
        <v/>
      </c>
      <c r="X112" s="44" t="str">
        <f>IF(B112="","",IF('Entry Tab'!X113&lt;&gt;"",0,IF(W112="Subscriber",1,IF(W112="Spouse",1,0.01))))</f>
        <v/>
      </c>
      <c r="Y112" s="44" t="str">
        <f t="shared" si="13"/>
        <v/>
      </c>
      <c r="Z112" s="44" t="str">
        <f t="shared" si="14"/>
        <v/>
      </c>
      <c r="AB112" s="36" t="str">
        <f t="shared" si="19"/>
        <v/>
      </c>
      <c r="AC112" s="36" t="str">
        <f>IF('Entry Tab'!A113="","",IF(TRIM('Entry Tab'!E113)="","Subscriber",IF(OR(TRIM('Entry Tab'!E113)="Wife",TRIM('Entry Tab'!E113)="Husband"),"Spouse","Child")))</f>
        <v/>
      </c>
      <c r="AD112" s="44" t="str">
        <f>IF(B112="","",IF('Entry Tab'!AC113="",0,1))</f>
        <v/>
      </c>
      <c r="AE112" s="44" t="str">
        <f t="shared" si="15"/>
        <v/>
      </c>
      <c r="AF112" s="44" t="str">
        <f>IF(AE112="","",IF(AC112&lt;&gt;"Subscriber","",IF('Entry Tab'!AC113="","0",AE112)))</f>
        <v/>
      </c>
    </row>
    <row r="113" spans="1:32" x14ac:dyDescent="0.2">
      <c r="A113" s="36" t="str">
        <f t="shared" si="16"/>
        <v/>
      </c>
      <c r="B113" s="36" t="str">
        <f>IF('Entry Tab'!A114="","",IF(TRIM('Entry Tab'!E114)="","Subscriber",IF(OR(TRIM('Entry Tab'!E114)="Wife",TRIM('Entry Tab'!E114)="Husband"),"Spouse","Child")))</f>
        <v/>
      </c>
      <c r="C113" s="68" t="str">
        <f>IF(TRIM('Entry Tab'!A114)="","",TRIM('Entry Tab'!A114))</f>
        <v/>
      </c>
      <c r="D113" s="68" t="str">
        <f>IF(TRIM('Entry Tab'!A114)="","",TRIM('Entry Tab'!B114))</f>
        <v/>
      </c>
      <c r="E113" s="69" t="str">
        <f>IF(B113="Subscriber",'Entry Tab'!L114,"")</f>
        <v/>
      </c>
      <c r="F113" s="70" t="str">
        <f>IF('Entry Tab'!F114="","",'Entry Tab'!F114)</f>
        <v/>
      </c>
      <c r="G113" s="68" t="str">
        <f>IF(TRIM('Entry Tab'!G114)="","",TRIM('Entry Tab'!G114))</f>
        <v/>
      </c>
      <c r="H113" s="36" t="str">
        <f>IF(TRIM('Entry Tab'!A114)="","",IF(B113&lt;&gt;"Subscriber","",IF(AND(B113="Subscriber",OR(TRIM('Entry Tab'!AO114)&lt;&gt;"",TRIM('Entry Tab'!AN114)&lt;&gt;"",TRIM('Entry Tab'!AP114)&lt;&gt;"")),$AP$1,"0")))</f>
        <v/>
      </c>
      <c r="I113" s="71" t="str">
        <f>IF(TRIM('Entry Tab'!A114)="","",IF(AND(TRIM('Entry Tab'!AQ114)="Y",TRIM('Entry Tab'!AR114)="Y"),"N",IF(TRIM('Entry Tab'!AQ114)="","N",TRIM('Entry Tab'!AQ114))))</f>
        <v/>
      </c>
      <c r="J113" s="42" t="str">
        <f>IF(TRIM('Entry Tab'!A114)="","",IF(AND(TRIM('Entry Tab'!W114)&lt;&gt;"",TRIM('Entry Tab'!Y114)=""),0,14))</f>
        <v/>
      </c>
      <c r="K113" s="42" t="str">
        <f>IF(TRIM('Entry Tab'!A114)="","",IF(B113&lt;&gt;"Subscriber","",IF(AND(B113="Subscriber",dental="No"),13,IF(TRIM('Entry Tab'!X114)&lt;&gt;"",IF('Entry Tab'!X114="Spousal Coverage",8,13),IF(Z113="","",Z113)))))</f>
        <v/>
      </c>
      <c r="L113" s="36" t="str">
        <f t="shared" si="10"/>
        <v/>
      </c>
      <c r="M113" s="36" t="str">
        <f>IF(B113&lt;&gt;"Subscriber","",IF(disability="No",0,IF(AND(B113="Subscriber",'Entry Tab'!AE114&lt;&gt;""),1,0)))</f>
        <v/>
      </c>
      <c r="N113" s="37" t="str">
        <f>IF(B113&lt;&gt;"Subscriber","",IF(AND(B113="Subscriber",otherLoc="No"),workZip,'Entry Tab'!P114))</f>
        <v/>
      </c>
      <c r="P113" s="36" t="str">
        <f t="shared" si="17"/>
        <v/>
      </c>
      <c r="Q113" s="36" t="str">
        <f>IF('Entry Tab'!A114="","",IF(TRIM('Entry Tab'!E114)="","Subscriber",IF(OR(TRIM('Entry Tab'!E114)="Wife",TRIM('Entry Tab'!E114)="Husband"),"Spouse","Child")))</f>
        <v/>
      </c>
      <c r="R113" s="44" t="str">
        <f>IF(B113="","",IF('Entry Tab'!W114&lt;&gt;"",0,IF(Q113="Subscriber",1,IF(Q113="Spouse",1,0.01))))</f>
        <v/>
      </c>
      <c r="S113" s="44" t="str">
        <f t="shared" si="11"/>
        <v/>
      </c>
      <c r="T113" s="44" t="str">
        <f t="shared" si="12"/>
        <v/>
      </c>
      <c r="U113" s="113"/>
      <c r="V113" s="36" t="str">
        <f t="shared" si="18"/>
        <v/>
      </c>
      <c r="W113" s="36" t="str">
        <f>IF('Entry Tab'!A114="","",IF(TRIM('Entry Tab'!E114)="","Subscriber",IF(OR(TRIM('Entry Tab'!E114)="Wife",TRIM('Entry Tab'!E114)="Husband"),"Spouse","Child")))</f>
        <v/>
      </c>
      <c r="X113" s="44" t="str">
        <f>IF(B113="","",IF('Entry Tab'!X114&lt;&gt;"",0,IF(W113="Subscriber",1,IF(W113="Spouse",1,0.01))))</f>
        <v/>
      </c>
      <c r="Y113" s="44" t="str">
        <f t="shared" si="13"/>
        <v/>
      </c>
      <c r="Z113" s="44" t="str">
        <f t="shared" si="14"/>
        <v/>
      </c>
      <c r="AB113" s="36" t="str">
        <f t="shared" si="19"/>
        <v/>
      </c>
      <c r="AC113" s="36" t="str">
        <f>IF('Entry Tab'!A114="","",IF(TRIM('Entry Tab'!E114)="","Subscriber",IF(OR(TRIM('Entry Tab'!E114)="Wife",TRIM('Entry Tab'!E114)="Husband"),"Spouse","Child")))</f>
        <v/>
      </c>
      <c r="AD113" s="44" t="str">
        <f>IF(B113="","",IF('Entry Tab'!AC114="",0,1))</f>
        <v/>
      </c>
      <c r="AE113" s="44" t="str">
        <f t="shared" si="15"/>
        <v/>
      </c>
      <c r="AF113" s="44" t="str">
        <f>IF(AE113="","",IF(AC113&lt;&gt;"Subscriber","",IF('Entry Tab'!AC114="","0",AE113)))</f>
        <v/>
      </c>
    </row>
    <row r="114" spans="1:32" x14ac:dyDescent="0.2">
      <c r="A114" s="36" t="str">
        <f t="shared" si="16"/>
        <v/>
      </c>
      <c r="B114" s="36" t="str">
        <f>IF('Entry Tab'!A115="","",IF(TRIM('Entry Tab'!E115)="","Subscriber",IF(OR(TRIM('Entry Tab'!E115)="Wife",TRIM('Entry Tab'!E115)="Husband"),"Spouse","Child")))</f>
        <v/>
      </c>
      <c r="C114" s="68" t="str">
        <f>IF(TRIM('Entry Tab'!A115)="","",TRIM('Entry Tab'!A115))</f>
        <v/>
      </c>
      <c r="D114" s="68" t="str">
        <f>IF(TRIM('Entry Tab'!A115)="","",TRIM('Entry Tab'!B115))</f>
        <v/>
      </c>
      <c r="E114" s="69" t="str">
        <f>IF(B114="Subscriber",'Entry Tab'!L115,"")</f>
        <v/>
      </c>
      <c r="F114" s="70" t="str">
        <f>IF('Entry Tab'!F115="","",'Entry Tab'!F115)</f>
        <v/>
      </c>
      <c r="G114" s="68" t="str">
        <f>IF(TRIM('Entry Tab'!G115)="","",TRIM('Entry Tab'!G115))</f>
        <v/>
      </c>
      <c r="H114" s="36" t="str">
        <f>IF(TRIM('Entry Tab'!A115)="","",IF(B114&lt;&gt;"Subscriber","",IF(AND(B114="Subscriber",OR(TRIM('Entry Tab'!AO115)&lt;&gt;"",TRIM('Entry Tab'!AN115)&lt;&gt;"",TRIM('Entry Tab'!AP115)&lt;&gt;"")),$AP$1,"0")))</f>
        <v/>
      </c>
      <c r="I114" s="71" t="str">
        <f>IF(TRIM('Entry Tab'!A115)="","",IF(AND(TRIM('Entry Tab'!AQ115)="Y",TRIM('Entry Tab'!AR115)="Y"),"N",IF(TRIM('Entry Tab'!AQ115)="","N",TRIM('Entry Tab'!AQ115))))</f>
        <v/>
      </c>
      <c r="J114" s="42" t="str">
        <f>IF(TRIM('Entry Tab'!A115)="","",IF(AND(TRIM('Entry Tab'!W115)&lt;&gt;"",TRIM('Entry Tab'!Y115)=""),0,14))</f>
        <v/>
      </c>
      <c r="K114" s="42" t="str">
        <f>IF(TRIM('Entry Tab'!A115)="","",IF(B114&lt;&gt;"Subscriber","",IF(AND(B114="Subscriber",dental="No"),13,IF(TRIM('Entry Tab'!X115)&lt;&gt;"",IF('Entry Tab'!X115="Spousal Coverage",8,13),IF(Z114="","",Z114)))))</f>
        <v/>
      </c>
      <c r="L114" s="36" t="str">
        <f t="shared" si="10"/>
        <v/>
      </c>
      <c r="M114" s="36" t="str">
        <f>IF(B114&lt;&gt;"Subscriber","",IF(disability="No",0,IF(AND(B114="Subscriber",'Entry Tab'!AE115&lt;&gt;""),1,0)))</f>
        <v/>
      </c>
      <c r="N114" s="37" t="str">
        <f>IF(B114&lt;&gt;"Subscriber","",IF(AND(B114="Subscriber",otherLoc="No"),workZip,'Entry Tab'!P115))</f>
        <v/>
      </c>
      <c r="P114" s="36" t="str">
        <f t="shared" si="17"/>
        <v/>
      </c>
      <c r="Q114" s="36" t="str">
        <f>IF('Entry Tab'!A115="","",IF(TRIM('Entry Tab'!E115)="","Subscriber",IF(OR(TRIM('Entry Tab'!E115)="Wife",TRIM('Entry Tab'!E115)="Husband"),"Spouse","Child")))</f>
        <v/>
      </c>
      <c r="R114" s="44" t="str">
        <f>IF(B114="","",IF('Entry Tab'!W115&lt;&gt;"",0,IF(Q114="Subscriber",1,IF(Q114="Spouse",1,0.01))))</f>
        <v/>
      </c>
      <c r="S114" s="44" t="str">
        <f t="shared" si="11"/>
        <v/>
      </c>
      <c r="T114" s="44" t="str">
        <f t="shared" si="12"/>
        <v/>
      </c>
      <c r="U114" s="113"/>
      <c r="V114" s="36" t="str">
        <f t="shared" si="18"/>
        <v/>
      </c>
      <c r="W114" s="36" t="str">
        <f>IF('Entry Tab'!A115="","",IF(TRIM('Entry Tab'!E115)="","Subscriber",IF(OR(TRIM('Entry Tab'!E115)="Wife",TRIM('Entry Tab'!E115)="Husband"),"Spouse","Child")))</f>
        <v/>
      </c>
      <c r="X114" s="44" t="str">
        <f>IF(B114="","",IF('Entry Tab'!X115&lt;&gt;"",0,IF(W114="Subscriber",1,IF(W114="Spouse",1,0.01))))</f>
        <v/>
      </c>
      <c r="Y114" s="44" t="str">
        <f t="shared" si="13"/>
        <v/>
      </c>
      <c r="Z114" s="44" t="str">
        <f t="shared" si="14"/>
        <v/>
      </c>
      <c r="AB114" s="36" t="str">
        <f t="shared" si="19"/>
        <v/>
      </c>
      <c r="AC114" s="36" t="str">
        <f>IF('Entry Tab'!A115="","",IF(TRIM('Entry Tab'!E115)="","Subscriber",IF(OR(TRIM('Entry Tab'!E115)="Wife",TRIM('Entry Tab'!E115)="Husband"),"Spouse","Child")))</f>
        <v/>
      </c>
      <c r="AD114" s="44" t="str">
        <f>IF(B114="","",IF('Entry Tab'!AC115="",0,1))</f>
        <v/>
      </c>
      <c r="AE114" s="44" t="str">
        <f t="shared" si="15"/>
        <v/>
      </c>
      <c r="AF114" s="44" t="str">
        <f>IF(AE114="","",IF(AC114&lt;&gt;"Subscriber","",IF('Entry Tab'!AC115="","0",AE114)))</f>
        <v/>
      </c>
    </row>
    <row r="115" spans="1:32" x14ac:dyDescent="0.2">
      <c r="A115" s="36" t="str">
        <f t="shared" si="16"/>
        <v/>
      </c>
      <c r="B115" s="36" t="str">
        <f>IF('Entry Tab'!A116="","",IF(TRIM('Entry Tab'!E116)="","Subscriber",IF(OR(TRIM('Entry Tab'!E116)="Wife",TRIM('Entry Tab'!E116)="Husband"),"Spouse","Child")))</f>
        <v/>
      </c>
      <c r="C115" s="68" t="str">
        <f>IF(TRIM('Entry Tab'!A116)="","",TRIM('Entry Tab'!A116))</f>
        <v/>
      </c>
      <c r="D115" s="68" t="str">
        <f>IF(TRIM('Entry Tab'!A116)="","",TRIM('Entry Tab'!B116))</f>
        <v/>
      </c>
      <c r="E115" s="69" t="str">
        <f>IF(B115="Subscriber",'Entry Tab'!L116,"")</f>
        <v/>
      </c>
      <c r="F115" s="70" t="str">
        <f>IF('Entry Tab'!F116="","",'Entry Tab'!F116)</f>
        <v/>
      </c>
      <c r="G115" s="68" t="str">
        <f>IF(TRIM('Entry Tab'!G116)="","",TRIM('Entry Tab'!G116))</f>
        <v/>
      </c>
      <c r="H115" s="36" t="str">
        <f>IF(TRIM('Entry Tab'!A116)="","",IF(B115&lt;&gt;"Subscriber","",IF(AND(B115="Subscriber",OR(TRIM('Entry Tab'!AO116)&lt;&gt;"",TRIM('Entry Tab'!AN116)&lt;&gt;"",TRIM('Entry Tab'!AP116)&lt;&gt;"")),$AP$1,"0")))</f>
        <v/>
      </c>
      <c r="I115" s="71" t="str">
        <f>IF(TRIM('Entry Tab'!A116)="","",IF(AND(TRIM('Entry Tab'!AQ116)="Y",TRIM('Entry Tab'!AR116)="Y"),"N",IF(TRIM('Entry Tab'!AQ116)="","N",TRIM('Entry Tab'!AQ116))))</f>
        <v/>
      </c>
      <c r="J115" s="42" t="str">
        <f>IF(TRIM('Entry Tab'!A116)="","",IF(AND(TRIM('Entry Tab'!W116)&lt;&gt;"",TRIM('Entry Tab'!Y116)=""),0,14))</f>
        <v/>
      </c>
      <c r="K115" s="42" t="str">
        <f>IF(TRIM('Entry Tab'!A116)="","",IF(B115&lt;&gt;"Subscriber","",IF(AND(B115="Subscriber",dental="No"),13,IF(TRIM('Entry Tab'!X116)&lt;&gt;"",IF('Entry Tab'!X116="Spousal Coverage",8,13),IF(Z115="","",Z115)))))</f>
        <v/>
      </c>
      <c r="L115" s="36" t="str">
        <f t="shared" si="10"/>
        <v/>
      </c>
      <c r="M115" s="36" t="str">
        <f>IF(B115&lt;&gt;"Subscriber","",IF(disability="No",0,IF(AND(B115="Subscriber",'Entry Tab'!AE116&lt;&gt;""),1,0)))</f>
        <v/>
      </c>
      <c r="N115" s="37" t="str">
        <f>IF(B115&lt;&gt;"Subscriber","",IF(AND(B115="Subscriber",otherLoc="No"),workZip,'Entry Tab'!P116))</f>
        <v/>
      </c>
      <c r="P115" s="36" t="str">
        <f t="shared" si="17"/>
        <v/>
      </c>
      <c r="Q115" s="36" t="str">
        <f>IF('Entry Tab'!A116="","",IF(TRIM('Entry Tab'!E116)="","Subscriber",IF(OR(TRIM('Entry Tab'!E116)="Wife",TRIM('Entry Tab'!E116)="Husband"),"Spouse","Child")))</f>
        <v/>
      </c>
      <c r="R115" s="44" t="str">
        <f>IF(B115="","",IF('Entry Tab'!W116&lt;&gt;"",0,IF(Q115="Subscriber",1,IF(Q115="Spouse",1,0.01))))</f>
        <v/>
      </c>
      <c r="S115" s="44" t="str">
        <f t="shared" si="11"/>
        <v/>
      </c>
      <c r="T115" s="44" t="str">
        <f t="shared" si="12"/>
        <v/>
      </c>
      <c r="U115" s="113"/>
      <c r="V115" s="36" t="str">
        <f t="shared" si="18"/>
        <v/>
      </c>
      <c r="W115" s="36" t="str">
        <f>IF('Entry Tab'!A116="","",IF(TRIM('Entry Tab'!E116)="","Subscriber",IF(OR(TRIM('Entry Tab'!E116)="Wife",TRIM('Entry Tab'!E116)="Husband"),"Spouse","Child")))</f>
        <v/>
      </c>
      <c r="X115" s="44" t="str">
        <f>IF(B115="","",IF('Entry Tab'!X116&lt;&gt;"",0,IF(W115="Subscriber",1,IF(W115="Spouse",1,0.01))))</f>
        <v/>
      </c>
      <c r="Y115" s="44" t="str">
        <f t="shared" si="13"/>
        <v/>
      </c>
      <c r="Z115" s="44" t="str">
        <f t="shared" si="14"/>
        <v/>
      </c>
      <c r="AB115" s="36" t="str">
        <f t="shared" si="19"/>
        <v/>
      </c>
      <c r="AC115" s="36" t="str">
        <f>IF('Entry Tab'!A116="","",IF(TRIM('Entry Tab'!E116)="","Subscriber",IF(OR(TRIM('Entry Tab'!E116)="Wife",TRIM('Entry Tab'!E116)="Husband"),"Spouse","Child")))</f>
        <v/>
      </c>
      <c r="AD115" s="44" t="str">
        <f>IF(B115="","",IF('Entry Tab'!AC116="",0,1))</f>
        <v/>
      </c>
      <c r="AE115" s="44" t="str">
        <f t="shared" si="15"/>
        <v/>
      </c>
      <c r="AF115" s="44" t="str">
        <f>IF(AE115="","",IF(AC115&lt;&gt;"Subscriber","",IF('Entry Tab'!AC116="","0",AE115)))</f>
        <v/>
      </c>
    </row>
    <row r="116" spans="1:32" x14ac:dyDescent="0.2">
      <c r="A116" s="36" t="str">
        <f t="shared" si="16"/>
        <v/>
      </c>
      <c r="B116" s="36" t="str">
        <f>IF('Entry Tab'!A117="","",IF(TRIM('Entry Tab'!E117)="","Subscriber",IF(OR(TRIM('Entry Tab'!E117)="Wife",TRIM('Entry Tab'!E117)="Husband"),"Spouse","Child")))</f>
        <v/>
      </c>
      <c r="C116" s="68" t="str">
        <f>IF(TRIM('Entry Tab'!A117)="","",TRIM('Entry Tab'!A117))</f>
        <v/>
      </c>
      <c r="D116" s="68" t="str">
        <f>IF(TRIM('Entry Tab'!A117)="","",TRIM('Entry Tab'!B117))</f>
        <v/>
      </c>
      <c r="E116" s="69" t="str">
        <f>IF(B116="Subscriber",'Entry Tab'!L117,"")</f>
        <v/>
      </c>
      <c r="F116" s="70" t="str">
        <f>IF('Entry Tab'!F117="","",'Entry Tab'!F117)</f>
        <v/>
      </c>
      <c r="G116" s="68" t="str">
        <f>IF(TRIM('Entry Tab'!G117)="","",TRIM('Entry Tab'!G117))</f>
        <v/>
      </c>
      <c r="H116" s="36" t="str">
        <f>IF(TRIM('Entry Tab'!A117)="","",IF(B116&lt;&gt;"Subscriber","",IF(AND(B116="Subscriber",OR(TRIM('Entry Tab'!AO117)&lt;&gt;"",TRIM('Entry Tab'!AN117)&lt;&gt;"",TRIM('Entry Tab'!AP117)&lt;&gt;"")),$AP$1,"0")))</f>
        <v/>
      </c>
      <c r="I116" s="71" t="str">
        <f>IF(TRIM('Entry Tab'!A117)="","",IF(AND(TRIM('Entry Tab'!AQ117)="Y",TRIM('Entry Tab'!AR117)="Y"),"N",IF(TRIM('Entry Tab'!AQ117)="","N",TRIM('Entry Tab'!AQ117))))</f>
        <v/>
      </c>
      <c r="J116" s="42" t="str">
        <f>IF(TRIM('Entry Tab'!A117)="","",IF(AND(TRIM('Entry Tab'!W117)&lt;&gt;"",TRIM('Entry Tab'!Y117)=""),0,14))</f>
        <v/>
      </c>
      <c r="K116" s="42" t="str">
        <f>IF(TRIM('Entry Tab'!A117)="","",IF(B116&lt;&gt;"Subscriber","",IF(AND(B116="Subscriber",dental="No"),13,IF(TRIM('Entry Tab'!X117)&lt;&gt;"",IF('Entry Tab'!X117="Spousal Coverage",8,13),IF(Z116="","",Z116)))))</f>
        <v/>
      </c>
      <c r="L116" s="36" t="str">
        <f t="shared" si="10"/>
        <v/>
      </c>
      <c r="M116" s="36" t="str">
        <f>IF(B116&lt;&gt;"Subscriber","",IF(disability="No",0,IF(AND(B116="Subscriber",'Entry Tab'!AE117&lt;&gt;""),1,0)))</f>
        <v/>
      </c>
      <c r="N116" s="37" t="str">
        <f>IF(B116&lt;&gt;"Subscriber","",IF(AND(B116="Subscriber",otherLoc="No"),workZip,'Entry Tab'!P117))</f>
        <v/>
      </c>
      <c r="P116" s="36" t="str">
        <f t="shared" si="17"/>
        <v/>
      </c>
      <c r="Q116" s="36" t="str">
        <f>IF('Entry Tab'!A117="","",IF(TRIM('Entry Tab'!E117)="","Subscriber",IF(OR(TRIM('Entry Tab'!E117)="Wife",TRIM('Entry Tab'!E117)="Husband"),"Spouse","Child")))</f>
        <v/>
      </c>
      <c r="R116" s="44" t="str">
        <f>IF(B116="","",IF('Entry Tab'!W117&lt;&gt;"",0,IF(Q116="Subscriber",1,IF(Q116="Spouse",1,0.01))))</f>
        <v/>
      </c>
      <c r="S116" s="44" t="str">
        <f t="shared" si="11"/>
        <v/>
      </c>
      <c r="T116" s="44" t="str">
        <f t="shared" si="12"/>
        <v/>
      </c>
      <c r="U116" s="113"/>
      <c r="V116" s="36" t="str">
        <f t="shared" si="18"/>
        <v/>
      </c>
      <c r="W116" s="36" t="str">
        <f>IF('Entry Tab'!A117="","",IF(TRIM('Entry Tab'!E117)="","Subscriber",IF(OR(TRIM('Entry Tab'!E117)="Wife",TRIM('Entry Tab'!E117)="Husband"),"Spouse","Child")))</f>
        <v/>
      </c>
      <c r="X116" s="44" t="str">
        <f>IF(B116="","",IF('Entry Tab'!X117&lt;&gt;"",0,IF(W116="Subscriber",1,IF(W116="Spouse",1,0.01))))</f>
        <v/>
      </c>
      <c r="Y116" s="44" t="str">
        <f t="shared" si="13"/>
        <v/>
      </c>
      <c r="Z116" s="44" t="str">
        <f t="shared" si="14"/>
        <v/>
      </c>
      <c r="AB116" s="36" t="str">
        <f t="shared" si="19"/>
        <v/>
      </c>
      <c r="AC116" s="36" t="str">
        <f>IF('Entry Tab'!A117="","",IF(TRIM('Entry Tab'!E117)="","Subscriber",IF(OR(TRIM('Entry Tab'!E117)="Wife",TRIM('Entry Tab'!E117)="Husband"),"Spouse","Child")))</f>
        <v/>
      </c>
      <c r="AD116" s="44" t="str">
        <f>IF(B116="","",IF('Entry Tab'!AC117="",0,1))</f>
        <v/>
      </c>
      <c r="AE116" s="44" t="str">
        <f t="shared" si="15"/>
        <v/>
      </c>
      <c r="AF116" s="44" t="str">
        <f>IF(AE116="","",IF(AC116&lt;&gt;"Subscriber","",IF('Entry Tab'!AC117="","0",AE116)))</f>
        <v/>
      </c>
    </row>
    <row r="117" spans="1:32" x14ac:dyDescent="0.2">
      <c r="A117" s="36" t="str">
        <f t="shared" si="16"/>
        <v/>
      </c>
      <c r="B117" s="36" t="str">
        <f>IF('Entry Tab'!A118="","",IF(TRIM('Entry Tab'!E118)="","Subscriber",IF(OR(TRIM('Entry Tab'!E118)="Wife",TRIM('Entry Tab'!E118)="Husband"),"Spouse","Child")))</f>
        <v/>
      </c>
      <c r="C117" s="68" t="str">
        <f>IF(TRIM('Entry Tab'!A118)="","",TRIM('Entry Tab'!A118))</f>
        <v/>
      </c>
      <c r="D117" s="68" t="str">
        <f>IF(TRIM('Entry Tab'!A118)="","",TRIM('Entry Tab'!B118))</f>
        <v/>
      </c>
      <c r="E117" s="69" t="str">
        <f>IF(B117="Subscriber",'Entry Tab'!L118,"")</f>
        <v/>
      </c>
      <c r="F117" s="70" t="str">
        <f>IF('Entry Tab'!F118="","",'Entry Tab'!F118)</f>
        <v/>
      </c>
      <c r="G117" s="68" t="str">
        <f>IF(TRIM('Entry Tab'!G118)="","",TRIM('Entry Tab'!G118))</f>
        <v/>
      </c>
      <c r="H117" s="36" t="str">
        <f>IF(TRIM('Entry Tab'!A118)="","",IF(B117&lt;&gt;"Subscriber","",IF(AND(B117="Subscriber",OR(TRIM('Entry Tab'!AO118)&lt;&gt;"",TRIM('Entry Tab'!AN118)&lt;&gt;"",TRIM('Entry Tab'!AP118)&lt;&gt;"")),$AP$1,"0")))</f>
        <v/>
      </c>
      <c r="I117" s="71" t="str">
        <f>IF(TRIM('Entry Tab'!A118)="","",IF(AND(TRIM('Entry Tab'!AQ118)="Y",TRIM('Entry Tab'!AR118)="Y"),"N",IF(TRIM('Entry Tab'!AQ118)="","N",TRIM('Entry Tab'!AQ118))))</f>
        <v/>
      </c>
      <c r="J117" s="42" t="str">
        <f>IF(TRIM('Entry Tab'!A118)="","",IF(AND(TRIM('Entry Tab'!W118)&lt;&gt;"",TRIM('Entry Tab'!Y118)=""),0,14))</f>
        <v/>
      </c>
      <c r="K117" s="42" t="str">
        <f>IF(TRIM('Entry Tab'!A118)="","",IF(B117&lt;&gt;"Subscriber","",IF(AND(B117="Subscriber",dental="No"),13,IF(TRIM('Entry Tab'!X118)&lt;&gt;"",IF('Entry Tab'!X118="Spousal Coverage",8,13),IF(Z117="","",Z117)))))</f>
        <v/>
      </c>
      <c r="L117" s="36" t="str">
        <f t="shared" si="10"/>
        <v/>
      </c>
      <c r="M117" s="36" t="str">
        <f>IF(B117&lt;&gt;"Subscriber","",IF(disability="No",0,IF(AND(B117="Subscriber",'Entry Tab'!AE118&lt;&gt;""),1,0)))</f>
        <v/>
      </c>
      <c r="N117" s="37" t="str">
        <f>IF(B117&lt;&gt;"Subscriber","",IF(AND(B117="Subscriber",otherLoc="No"),workZip,'Entry Tab'!P118))</f>
        <v/>
      </c>
      <c r="P117" s="36" t="str">
        <f t="shared" si="17"/>
        <v/>
      </c>
      <c r="Q117" s="36" t="str">
        <f>IF('Entry Tab'!A118="","",IF(TRIM('Entry Tab'!E118)="","Subscriber",IF(OR(TRIM('Entry Tab'!E118)="Wife",TRIM('Entry Tab'!E118)="Husband"),"Spouse","Child")))</f>
        <v/>
      </c>
      <c r="R117" s="44" t="str">
        <f>IF(B117="","",IF('Entry Tab'!W118&lt;&gt;"",0,IF(Q117="Subscriber",1,IF(Q117="Spouse",1,0.01))))</f>
        <v/>
      </c>
      <c r="S117" s="44" t="str">
        <f t="shared" si="11"/>
        <v/>
      </c>
      <c r="T117" s="44" t="str">
        <f t="shared" si="12"/>
        <v/>
      </c>
      <c r="U117" s="113"/>
      <c r="V117" s="36" t="str">
        <f t="shared" si="18"/>
        <v/>
      </c>
      <c r="W117" s="36" t="str">
        <f>IF('Entry Tab'!A118="","",IF(TRIM('Entry Tab'!E118)="","Subscriber",IF(OR(TRIM('Entry Tab'!E118)="Wife",TRIM('Entry Tab'!E118)="Husband"),"Spouse","Child")))</f>
        <v/>
      </c>
      <c r="X117" s="44" t="str">
        <f>IF(B117="","",IF('Entry Tab'!X118&lt;&gt;"",0,IF(W117="Subscriber",1,IF(W117="Spouse",1,0.01))))</f>
        <v/>
      </c>
      <c r="Y117" s="44" t="str">
        <f t="shared" si="13"/>
        <v/>
      </c>
      <c r="Z117" s="44" t="str">
        <f t="shared" si="14"/>
        <v/>
      </c>
      <c r="AB117" s="36" t="str">
        <f t="shared" si="19"/>
        <v/>
      </c>
      <c r="AC117" s="36" t="str">
        <f>IF('Entry Tab'!A118="","",IF(TRIM('Entry Tab'!E118)="","Subscriber",IF(OR(TRIM('Entry Tab'!E118)="Wife",TRIM('Entry Tab'!E118)="Husband"),"Spouse","Child")))</f>
        <v/>
      </c>
      <c r="AD117" s="44" t="str">
        <f>IF(B117="","",IF('Entry Tab'!AC118="",0,1))</f>
        <v/>
      </c>
      <c r="AE117" s="44" t="str">
        <f t="shared" si="15"/>
        <v/>
      </c>
      <c r="AF117" s="44" t="str">
        <f>IF(AE117="","",IF(AC117&lt;&gt;"Subscriber","",IF('Entry Tab'!AC118="","0",AE117)))</f>
        <v/>
      </c>
    </row>
    <row r="118" spans="1:32" x14ac:dyDescent="0.2">
      <c r="A118" s="36" t="str">
        <f t="shared" si="16"/>
        <v/>
      </c>
      <c r="B118" s="36" t="str">
        <f>IF('Entry Tab'!A119="","",IF(TRIM('Entry Tab'!E119)="","Subscriber",IF(OR(TRIM('Entry Tab'!E119)="Wife",TRIM('Entry Tab'!E119)="Husband"),"Spouse","Child")))</f>
        <v/>
      </c>
      <c r="C118" s="68" t="str">
        <f>IF(TRIM('Entry Tab'!A119)="","",TRIM('Entry Tab'!A119))</f>
        <v/>
      </c>
      <c r="D118" s="68" t="str">
        <f>IF(TRIM('Entry Tab'!A119)="","",TRIM('Entry Tab'!B119))</f>
        <v/>
      </c>
      <c r="E118" s="69" t="str">
        <f>IF(B118="Subscriber",'Entry Tab'!L119,"")</f>
        <v/>
      </c>
      <c r="F118" s="70" t="str">
        <f>IF('Entry Tab'!F119="","",'Entry Tab'!F119)</f>
        <v/>
      </c>
      <c r="G118" s="68" t="str">
        <f>IF(TRIM('Entry Tab'!G119)="","",TRIM('Entry Tab'!G119))</f>
        <v/>
      </c>
      <c r="H118" s="36" t="str">
        <f>IF(TRIM('Entry Tab'!A119)="","",IF(B118&lt;&gt;"Subscriber","",IF(AND(B118="Subscriber",OR(TRIM('Entry Tab'!AO119)&lt;&gt;"",TRIM('Entry Tab'!AN119)&lt;&gt;"",TRIM('Entry Tab'!AP119)&lt;&gt;"")),$AP$1,"0")))</f>
        <v/>
      </c>
      <c r="I118" s="71" t="str">
        <f>IF(TRIM('Entry Tab'!A119)="","",IF(AND(TRIM('Entry Tab'!AQ119)="Y",TRIM('Entry Tab'!AR119)="Y"),"N",IF(TRIM('Entry Tab'!AQ119)="","N",TRIM('Entry Tab'!AQ119))))</f>
        <v/>
      </c>
      <c r="J118" s="42" t="str">
        <f>IF(TRIM('Entry Tab'!A119)="","",IF(AND(TRIM('Entry Tab'!W119)&lt;&gt;"",TRIM('Entry Tab'!Y119)=""),0,14))</f>
        <v/>
      </c>
      <c r="K118" s="42" t="str">
        <f>IF(TRIM('Entry Tab'!A119)="","",IF(B118&lt;&gt;"Subscriber","",IF(AND(B118="Subscriber",dental="No"),13,IF(TRIM('Entry Tab'!X119)&lt;&gt;"",IF('Entry Tab'!X119="Spousal Coverage",8,13),IF(Z118="","",Z118)))))</f>
        <v/>
      </c>
      <c r="L118" s="36" t="str">
        <f t="shared" si="10"/>
        <v/>
      </c>
      <c r="M118" s="36" t="str">
        <f>IF(B118&lt;&gt;"Subscriber","",IF(disability="No",0,IF(AND(B118="Subscriber",'Entry Tab'!AE119&lt;&gt;""),1,0)))</f>
        <v/>
      </c>
      <c r="N118" s="37" t="str">
        <f>IF(B118&lt;&gt;"Subscriber","",IF(AND(B118="Subscriber",otherLoc="No"),workZip,'Entry Tab'!P119))</f>
        <v/>
      </c>
      <c r="P118" s="36" t="str">
        <f t="shared" si="17"/>
        <v/>
      </c>
      <c r="Q118" s="36" t="str">
        <f>IF('Entry Tab'!A119="","",IF(TRIM('Entry Tab'!E119)="","Subscriber",IF(OR(TRIM('Entry Tab'!E119)="Wife",TRIM('Entry Tab'!E119)="Husband"),"Spouse","Child")))</f>
        <v/>
      </c>
      <c r="R118" s="44" t="str">
        <f>IF(B118="","",IF('Entry Tab'!W119&lt;&gt;"",0,IF(Q118="Subscriber",1,IF(Q118="Spouse",1,0.01))))</f>
        <v/>
      </c>
      <c r="S118" s="44" t="str">
        <f t="shared" si="11"/>
        <v/>
      </c>
      <c r="T118" s="44" t="str">
        <f t="shared" si="12"/>
        <v/>
      </c>
      <c r="U118" s="113"/>
      <c r="V118" s="36" t="str">
        <f t="shared" si="18"/>
        <v/>
      </c>
      <c r="W118" s="36" t="str">
        <f>IF('Entry Tab'!A119="","",IF(TRIM('Entry Tab'!E119)="","Subscriber",IF(OR(TRIM('Entry Tab'!E119)="Wife",TRIM('Entry Tab'!E119)="Husband"),"Spouse","Child")))</f>
        <v/>
      </c>
      <c r="X118" s="44" t="str">
        <f>IF(B118="","",IF('Entry Tab'!X119&lt;&gt;"",0,IF(W118="Subscriber",1,IF(W118="Spouse",1,0.01))))</f>
        <v/>
      </c>
      <c r="Y118" s="44" t="str">
        <f t="shared" si="13"/>
        <v/>
      </c>
      <c r="Z118" s="44" t="str">
        <f t="shared" si="14"/>
        <v/>
      </c>
      <c r="AB118" s="36" t="str">
        <f t="shared" si="19"/>
        <v/>
      </c>
      <c r="AC118" s="36" t="str">
        <f>IF('Entry Tab'!A119="","",IF(TRIM('Entry Tab'!E119)="","Subscriber",IF(OR(TRIM('Entry Tab'!E119)="Wife",TRIM('Entry Tab'!E119)="Husband"),"Spouse","Child")))</f>
        <v/>
      </c>
      <c r="AD118" s="44" t="str">
        <f>IF(B118="","",IF('Entry Tab'!AC119="",0,1))</f>
        <v/>
      </c>
      <c r="AE118" s="44" t="str">
        <f t="shared" si="15"/>
        <v/>
      </c>
      <c r="AF118" s="44" t="str">
        <f>IF(AE118="","",IF(AC118&lt;&gt;"Subscriber","",IF('Entry Tab'!AC119="","0",AE118)))</f>
        <v/>
      </c>
    </row>
    <row r="119" spans="1:32" x14ac:dyDescent="0.2">
      <c r="A119" s="36" t="str">
        <f t="shared" si="16"/>
        <v/>
      </c>
      <c r="B119" s="36" t="str">
        <f>IF('Entry Tab'!A120="","",IF(TRIM('Entry Tab'!E120)="","Subscriber",IF(OR(TRIM('Entry Tab'!E120)="Wife",TRIM('Entry Tab'!E120)="Husband"),"Spouse","Child")))</f>
        <v/>
      </c>
      <c r="C119" s="68" t="str">
        <f>IF(TRIM('Entry Tab'!A120)="","",TRIM('Entry Tab'!A120))</f>
        <v/>
      </c>
      <c r="D119" s="68" t="str">
        <f>IF(TRIM('Entry Tab'!A120)="","",TRIM('Entry Tab'!B120))</f>
        <v/>
      </c>
      <c r="E119" s="69" t="str">
        <f>IF(B119="Subscriber",'Entry Tab'!L120,"")</f>
        <v/>
      </c>
      <c r="F119" s="70" t="str">
        <f>IF('Entry Tab'!F120="","",'Entry Tab'!F120)</f>
        <v/>
      </c>
      <c r="G119" s="68" t="str">
        <f>IF(TRIM('Entry Tab'!G120)="","",TRIM('Entry Tab'!G120))</f>
        <v/>
      </c>
      <c r="H119" s="36" t="str">
        <f>IF(TRIM('Entry Tab'!A120)="","",IF(B119&lt;&gt;"Subscriber","",IF(AND(B119="Subscriber",OR(TRIM('Entry Tab'!AO120)&lt;&gt;"",TRIM('Entry Tab'!AN120)&lt;&gt;"",TRIM('Entry Tab'!AP120)&lt;&gt;"")),$AP$1,"0")))</f>
        <v/>
      </c>
      <c r="I119" s="71" t="str">
        <f>IF(TRIM('Entry Tab'!A120)="","",IF(AND(TRIM('Entry Tab'!AQ120)="Y",TRIM('Entry Tab'!AR120)="Y"),"N",IF(TRIM('Entry Tab'!AQ120)="","N",TRIM('Entry Tab'!AQ120))))</f>
        <v/>
      </c>
      <c r="J119" s="42" t="str">
        <f>IF(TRIM('Entry Tab'!A120)="","",IF(AND(TRIM('Entry Tab'!W120)&lt;&gt;"",TRIM('Entry Tab'!Y120)=""),0,14))</f>
        <v/>
      </c>
      <c r="K119" s="42" t="str">
        <f>IF(TRIM('Entry Tab'!A120)="","",IF(B119&lt;&gt;"Subscriber","",IF(AND(B119="Subscriber",dental="No"),13,IF(TRIM('Entry Tab'!X120)&lt;&gt;"",IF('Entry Tab'!X120="Spousal Coverage",8,13),IF(Z119="","",Z119)))))</f>
        <v/>
      </c>
      <c r="L119" s="36" t="str">
        <f t="shared" si="10"/>
        <v/>
      </c>
      <c r="M119" s="36" t="str">
        <f>IF(B119&lt;&gt;"Subscriber","",IF(disability="No",0,IF(AND(B119="Subscriber",'Entry Tab'!AE120&lt;&gt;""),1,0)))</f>
        <v/>
      </c>
      <c r="N119" s="37" t="str">
        <f>IF(B119&lt;&gt;"Subscriber","",IF(AND(B119="Subscriber",otherLoc="No"),workZip,'Entry Tab'!P120))</f>
        <v/>
      </c>
      <c r="P119" s="36" t="str">
        <f t="shared" si="17"/>
        <v/>
      </c>
      <c r="Q119" s="36" t="str">
        <f>IF('Entry Tab'!A120="","",IF(TRIM('Entry Tab'!E120)="","Subscriber",IF(OR(TRIM('Entry Tab'!E120)="Wife",TRIM('Entry Tab'!E120)="Husband"),"Spouse","Child")))</f>
        <v/>
      </c>
      <c r="R119" s="44" t="str">
        <f>IF(B119="","",IF('Entry Tab'!W120&lt;&gt;"",0,IF(Q119="Subscriber",1,IF(Q119="Spouse",1,0.01))))</f>
        <v/>
      </c>
      <c r="S119" s="44" t="str">
        <f t="shared" si="11"/>
        <v/>
      </c>
      <c r="T119" s="44" t="str">
        <f t="shared" si="12"/>
        <v/>
      </c>
      <c r="U119" s="113"/>
      <c r="V119" s="36" t="str">
        <f t="shared" si="18"/>
        <v/>
      </c>
      <c r="W119" s="36" t="str">
        <f>IF('Entry Tab'!A120="","",IF(TRIM('Entry Tab'!E120)="","Subscriber",IF(OR(TRIM('Entry Tab'!E120)="Wife",TRIM('Entry Tab'!E120)="Husband"),"Spouse","Child")))</f>
        <v/>
      </c>
      <c r="X119" s="44" t="str">
        <f>IF(B119="","",IF('Entry Tab'!X120&lt;&gt;"",0,IF(W119="Subscriber",1,IF(W119="Spouse",1,0.01))))</f>
        <v/>
      </c>
      <c r="Y119" s="44" t="str">
        <f t="shared" si="13"/>
        <v/>
      </c>
      <c r="Z119" s="44" t="str">
        <f t="shared" si="14"/>
        <v/>
      </c>
      <c r="AB119" s="36" t="str">
        <f t="shared" si="19"/>
        <v/>
      </c>
      <c r="AC119" s="36" t="str">
        <f>IF('Entry Tab'!A120="","",IF(TRIM('Entry Tab'!E120)="","Subscriber",IF(OR(TRIM('Entry Tab'!E120)="Wife",TRIM('Entry Tab'!E120)="Husband"),"Spouse","Child")))</f>
        <v/>
      </c>
      <c r="AD119" s="44" t="str">
        <f>IF(B119="","",IF('Entry Tab'!AC120="",0,1))</f>
        <v/>
      </c>
      <c r="AE119" s="44" t="str">
        <f t="shared" si="15"/>
        <v/>
      </c>
      <c r="AF119" s="44" t="str">
        <f>IF(AE119="","",IF(AC119&lt;&gt;"Subscriber","",IF('Entry Tab'!AC120="","0",AE119)))</f>
        <v/>
      </c>
    </row>
    <row r="120" spans="1:32" x14ac:dyDescent="0.2">
      <c r="A120" s="36" t="str">
        <f t="shared" si="16"/>
        <v/>
      </c>
      <c r="B120" s="36" t="str">
        <f>IF('Entry Tab'!A121="","",IF(TRIM('Entry Tab'!E121)="","Subscriber",IF(OR(TRIM('Entry Tab'!E121)="Wife",TRIM('Entry Tab'!E121)="Husband"),"Spouse","Child")))</f>
        <v/>
      </c>
      <c r="C120" s="68" t="str">
        <f>IF(TRIM('Entry Tab'!A121)="","",TRIM('Entry Tab'!A121))</f>
        <v/>
      </c>
      <c r="D120" s="68" t="str">
        <f>IF(TRIM('Entry Tab'!A121)="","",TRIM('Entry Tab'!B121))</f>
        <v/>
      </c>
      <c r="E120" s="69" t="str">
        <f>IF(B120="Subscriber",'Entry Tab'!L121,"")</f>
        <v/>
      </c>
      <c r="F120" s="70" t="str">
        <f>IF('Entry Tab'!F121="","",'Entry Tab'!F121)</f>
        <v/>
      </c>
      <c r="G120" s="68" t="str">
        <f>IF(TRIM('Entry Tab'!G121)="","",TRIM('Entry Tab'!G121))</f>
        <v/>
      </c>
      <c r="H120" s="36" t="str">
        <f>IF(TRIM('Entry Tab'!A121)="","",IF(B120&lt;&gt;"Subscriber","",IF(AND(B120="Subscriber",OR(TRIM('Entry Tab'!AO121)&lt;&gt;"",TRIM('Entry Tab'!AN121)&lt;&gt;"",TRIM('Entry Tab'!AP121)&lt;&gt;"")),$AP$1,"0")))</f>
        <v/>
      </c>
      <c r="I120" s="71" t="str">
        <f>IF(TRIM('Entry Tab'!A121)="","",IF(AND(TRIM('Entry Tab'!AQ121)="Y",TRIM('Entry Tab'!AR121)="Y"),"N",IF(TRIM('Entry Tab'!AQ121)="","N",TRIM('Entry Tab'!AQ121))))</f>
        <v/>
      </c>
      <c r="J120" s="42" t="str">
        <f>IF(TRIM('Entry Tab'!A121)="","",IF(AND(TRIM('Entry Tab'!W121)&lt;&gt;"",TRIM('Entry Tab'!Y121)=""),0,14))</f>
        <v/>
      </c>
      <c r="K120" s="42" t="str">
        <f>IF(TRIM('Entry Tab'!A121)="","",IF(B120&lt;&gt;"Subscriber","",IF(AND(B120="Subscriber",dental="No"),13,IF(TRIM('Entry Tab'!X121)&lt;&gt;"",IF('Entry Tab'!X121="Spousal Coverage",8,13),IF(Z120="","",Z120)))))</f>
        <v/>
      </c>
      <c r="L120" s="36" t="str">
        <f t="shared" si="10"/>
        <v/>
      </c>
      <c r="M120" s="36" t="str">
        <f>IF(B120&lt;&gt;"Subscriber","",IF(disability="No",0,IF(AND(B120="Subscriber",'Entry Tab'!AE121&lt;&gt;""),1,0)))</f>
        <v/>
      </c>
      <c r="N120" s="37" t="str">
        <f>IF(B120&lt;&gt;"Subscriber","",IF(AND(B120="Subscriber",otherLoc="No"),workZip,'Entry Tab'!P121))</f>
        <v/>
      </c>
      <c r="P120" s="36" t="str">
        <f t="shared" si="17"/>
        <v/>
      </c>
      <c r="Q120" s="36" t="str">
        <f>IF('Entry Tab'!A121="","",IF(TRIM('Entry Tab'!E121)="","Subscriber",IF(OR(TRIM('Entry Tab'!E121)="Wife",TRIM('Entry Tab'!E121)="Husband"),"Spouse","Child")))</f>
        <v/>
      </c>
      <c r="R120" s="44" t="str">
        <f>IF(B120="","",IF('Entry Tab'!W121&lt;&gt;"",0,IF(Q120="Subscriber",1,IF(Q120="Spouse",1,0.01))))</f>
        <v/>
      </c>
      <c r="S120" s="44" t="str">
        <f t="shared" si="11"/>
        <v/>
      </c>
      <c r="T120" s="44" t="str">
        <f t="shared" si="12"/>
        <v/>
      </c>
      <c r="U120" s="113"/>
      <c r="V120" s="36" t="str">
        <f t="shared" si="18"/>
        <v/>
      </c>
      <c r="W120" s="36" t="str">
        <f>IF('Entry Tab'!A121="","",IF(TRIM('Entry Tab'!E121)="","Subscriber",IF(OR(TRIM('Entry Tab'!E121)="Wife",TRIM('Entry Tab'!E121)="Husband"),"Spouse","Child")))</f>
        <v/>
      </c>
      <c r="X120" s="44" t="str">
        <f>IF(B120="","",IF('Entry Tab'!X121&lt;&gt;"",0,IF(W120="Subscriber",1,IF(W120="Spouse",1,0.01))))</f>
        <v/>
      </c>
      <c r="Y120" s="44" t="str">
        <f t="shared" si="13"/>
        <v/>
      </c>
      <c r="Z120" s="44" t="str">
        <f t="shared" si="14"/>
        <v/>
      </c>
      <c r="AB120" s="36" t="str">
        <f t="shared" si="19"/>
        <v/>
      </c>
      <c r="AC120" s="36" t="str">
        <f>IF('Entry Tab'!A121="","",IF(TRIM('Entry Tab'!E121)="","Subscriber",IF(OR(TRIM('Entry Tab'!E121)="Wife",TRIM('Entry Tab'!E121)="Husband"),"Spouse","Child")))</f>
        <v/>
      </c>
      <c r="AD120" s="44" t="str">
        <f>IF(B120="","",IF('Entry Tab'!AC121="",0,1))</f>
        <v/>
      </c>
      <c r="AE120" s="44" t="str">
        <f t="shared" si="15"/>
        <v/>
      </c>
      <c r="AF120" s="44" t="str">
        <f>IF(AE120="","",IF(AC120&lt;&gt;"Subscriber","",IF('Entry Tab'!AC121="","0",AE120)))</f>
        <v/>
      </c>
    </row>
    <row r="121" spans="1:32" x14ac:dyDescent="0.2">
      <c r="A121" s="36" t="str">
        <f t="shared" si="16"/>
        <v/>
      </c>
      <c r="B121" s="36" t="str">
        <f>IF('Entry Tab'!A122="","",IF(TRIM('Entry Tab'!E122)="","Subscriber",IF(OR(TRIM('Entry Tab'!E122)="Wife",TRIM('Entry Tab'!E122)="Husband"),"Spouse","Child")))</f>
        <v/>
      </c>
      <c r="C121" s="68" t="str">
        <f>IF(TRIM('Entry Tab'!A122)="","",TRIM('Entry Tab'!A122))</f>
        <v/>
      </c>
      <c r="D121" s="68" t="str">
        <f>IF(TRIM('Entry Tab'!A122)="","",TRIM('Entry Tab'!B122))</f>
        <v/>
      </c>
      <c r="E121" s="69" t="str">
        <f>IF(B121="Subscriber",'Entry Tab'!L122,"")</f>
        <v/>
      </c>
      <c r="F121" s="70" t="str">
        <f>IF('Entry Tab'!F122="","",'Entry Tab'!F122)</f>
        <v/>
      </c>
      <c r="G121" s="68" t="str">
        <f>IF(TRIM('Entry Tab'!G122)="","",TRIM('Entry Tab'!G122))</f>
        <v/>
      </c>
      <c r="H121" s="36" t="str">
        <f>IF(TRIM('Entry Tab'!A122)="","",IF(B121&lt;&gt;"Subscriber","",IF(AND(B121="Subscriber",OR(TRIM('Entry Tab'!AO122)&lt;&gt;"",TRIM('Entry Tab'!AN122)&lt;&gt;"",TRIM('Entry Tab'!AP122)&lt;&gt;"")),$AP$1,"0")))</f>
        <v/>
      </c>
      <c r="I121" s="71" t="str">
        <f>IF(TRIM('Entry Tab'!A122)="","",IF(AND(TRIM('Entry Tab'!AQ122)="Y",TRIM('Entry Tab'!AR122)="Y"),"N",IF(TRIM('Entry Tab'!AQ122)="","N",TRIM('Entry Tab'!AQ122))))</f>
        <v/>
      </c>
      <c r="J121" s="42" t="str">
        <f>IF(TRIM('Entry Tab'!A122)="","",IF(AND(TRIM('Entry Tab'!W122)&lt;&gt;"",TRIM('Entry Tab'!Y122)=""),0,14))</f>
        <v/>
      </c>
      <c r="K121" s="42" t="str">
        <f>IF(TRIM('Entry Tab'!A122)="","",IF(B121&lt;&gt;"Subscriber","",IF(AND(B121="Subscriber",dental="No"),13,IF(TRIM('Entry Tab'!X122)&lt;&gt;"",IF('Entry Tab'!X122="Spousal Coverage",8,13),IF(Z121="","",Z121)))))</f>
        <v/>
      </c>
      <c r="L121" s="36" t="str">
        <f t="shared" si="10"/>
        <v/>
      </c>
      <c r="M121" s="36" t="str">
        <f>IF(B121&lt;&gt;"Subscriber","",IF(disability="No",0,IF(AND(B121="Subscriber",'Entry Tab'!AE122&lt;&gt;""),1,0)))</f>
        <v/>
      </c>
      <c r="N121" s="37" t="str">
        <f>IF(B121&lt;&gt;"Subscriber","",IF(AND(B121="Subscriber",otherLoc="No"),workZip,'Entry Tab'!P122))</f>
        <v/>
      </c>
      <c r="P121" s="36" t="str">
        <f t="shared" si="17"/>
        <v/>
      </c>
      <c r="Q121" s="36" t="str">
        <f>IF('Entry Tab'!A122="","",IF(TRIM('Entry Tab'!E122)="","Subscriber",IF(OR(TRIM('Entry Tab'!E122)="Wife",TRIM('Entry Tab'!E122)="Husband"),"Spouse","Child")))</f>
        <v/>
      </c>
      <c r="R121" s="44" t="str">
        <f>IF(B121="","",IF('Entry Tab'!W122&lt;&gt;"",0,IF(Q121="Subscriber",1,IF(Q121="Spouse",1,0.01))))</f>
        <v/>
      </c>
      <c r="S121" s="44" t="str">
        <f t="shared" si="11"/>
        <v/>
      </c>
      <c r="T121" s="44" t="str">
        <f t="shared" si="12"/>
        <v/>
      </c>
      <c r="U121" s="113"/>
      <c r="V121" s="36" t="str">
        <f t="shared" si="18"/>
        <v/>
      </c>
      <c r="W121" s="36" t="str">
        <f>IF('Entry Tab'!A122="","",IF(TRIM('Entry Tab'!E122)="","Subscriber",IF(OR(TRIM('Entry Tab'!E122)="Wife",TRIM('Entry Tab'!E122)="Husband"),"Spouse","Child")))</f>
        <v/>
      </c>
      <c r="X121" s="44" t="str">
        <f>IF(B121="","",IF('Entry Tab'!X122&lt;&gt;"",0,IF(W121="Subscriber",1,IF(W121="Spouse",1,0.01))))</f>
        <v/>
      </c>
      <c r="Y121" s="44" t="str">
        <f t="shared" si="13"/>
        <v/>
      </c>
      <c r="Z121" s="44" t="str">
        <f t="shared" si="14"/>
        <v/>
      </c>
      <c r="AB121" s="36" t="str">
        <f t="shared" si="19"/>
        <v/>
      </c>
      <c r="AC121" s="36" t="str">
        <f>IF('Entry Tab'!A122="","",IF(TRIM('Entry Tab'!E122)="","Subscriber",IF(OR(TRIM('Entry Tab'!E122)="Wife",TRIM('Entry Tab'!E122)="Husband"),"Spouse","Child")))</f>
        <v/>
      </c>
      <c r="AD121" s="44" t="str">
        <f>IF(B121="","",IF('Entry Tab'!AC122="",0,1))</f>
        <v/>
      </c>
      <c r="AE121" s="44" t="str">
        <f t="shared" si="15"/>
        <v/>
      </c>
      <c r="AF121" s="44" t="str">
        <f>IF(AE121="","",IF(AC121&lt;&gt;"Subscriber","",IF('Entry Tab'!AC122="","0",AE121)))</f>
        <v/>
      </c>
    </row>
    <row r="122" spans="1:32" x14ac:dyDescent="0.2">
      <c r="A122" s="36" t="str">
        <f t="shared" si="16"/>
        <v/>
      </c>
      <c r="B122" s="36" t="str">
        <f>IF('Entry Tab'!A123="","",IF(TRIM('Entry Tab'!E123)="","Subscriber",IF(OR(TRIM('Entry Tab'!E123)="Wife",TRIM('Entry Tab'!E123)="Husband"),"Spouse","Child")))</f>
        <v/>
      </c>
      <c r="C122" s="68" t="str">
        <f>IF(TRIM('Entry Tab'!A123)="","",TRIM('Entry Tab'!A123))</f>
        <v/>
      </c>
      <c r="D122" s="68" t="str">
        <f>IF(TRIM('Entry Tab'!A123)="","",TRIM('Entry Tab'!B123))</f>
        <v/>
      </c>
      <c r="E122" s="69" t="str">
        <f>IF(B122="Subscriber",'Entry Tab'!L123,"")</f>
        <v/>
      </c>
      <c r="F122" s="70" t="str">
        <f>IF('Entry Tab'!F123="","",'Entry Tab'!F123)</f>
        <v/>
      </c>
      <c r="G122" s="68" t="str">
        <f>IF(TRIM('Entry Tab'!G123)="","",TRIM('Entry Tab'!G123))</f>
        <v/>
      </c>
      <c r="H122" s="36" t="str">
        <f>IF(TRIM('Entry Tab'!A123)="","",IF(B122&lt;&gt;"Subscriber","",IF(AND(B122="Subscriber",OR(TRIM('Entry Tab'!AO123)&lt;&gt;"",TRIM('Entry Tab'!AN123)&lt;&gt;"",TRIM('Entry Tab'!AP123)&lt;&gt;"")),$AP$1,"0")))</f>
        <v/>
      </c>
      <c r="I122" s="71" t="str">
        <f>IF(TRIM('Entry Tab'!A123)="","",IF(AND(TRIM('Entry Tab'!AQ123)="Y",TRIM('Entry Tab'!AR123)="Y"),"N",IF(TRIM('Entry Tab'!AQ123)="","N",TRIM('Entry Tab'!AQ123))))</f>
        <v/>
      </c>
      <c r="J122" s="42" t="str">
        <f>IF(TRIM('Entry Tab'!A123)="","",IF(AND(TRIM('Entry Tab'!W123)&lt;&gt;"",TRIM('Entry Tab'!Y123)=""),0,14))</f>
        <v/>
      </c>
      <c r="K122" s="42" t="str">
        <f>IF(TRIM('Entry Tab'!A123)="","",IF(B122&lt;&gt;"Subscriber","",IF(AND(B122="Subscriber",dental="No"),13,IF(TRIM('Entry Tab'!X123)&lt;&gt;"",IF('Entry Tab'!X123="Spousal Coverage",8,13),IF(Z122="","",Z122)))))</f>
        <v/>
      </c>
      <c r="L122" s="36" t="str">
        <f t="shared" si="10"/>
        <v/>
      </c>
      <c r="M122" s="36" t="str">
        <f>IF(B122&lt;&gt;"Subscriber","",IF(disability="No",0,IF(AND(B122="Subscriber",'Entry Tab'!AE123&lt;&gt;""),1,0)))</f>
        <v/>
      </c>
      <c r="N122" s="37" t="str">
        <f>IF(B122&lt;&gt;"Subscriber","",IF(AND(B122="Subscriber",otherLoc="No"),workZip,'Entry Tab'!P123))</f>
        <v/>
      </c>
      <c r="P122" s="36" t="str">
        <f t="shared" si="17"/>
        <v/>
      </c>
      <c r="Q122" s="36" t="str">
        <f>IF('Entry Tab'!A123="","",IF(TRIM('Entry Tab'!E123)="","Subscriber",IF(OR(TRIM('Entry Tab'!E123)="Wife",TRIM('Entry Tab'!E123)="Husband"),"Spouse","Child")))</f>
        <v/>
      </c>
      <c r="R122" s="44" t="str">
        <f>IF(B122="","",IF('Entry Tab'!W123&lt;&gt;"",0,IF(Q122="Subscriber",1,IF(Q122="Spouse",1,0.01))))</f>
        <v/>
      </c>
      <c r="S122" s="44" t="str">
        <f t="shared" si="11"/>
        <v/>
      </c>
      <c r="T122" s="44" t="str">
        <f t="shared" si="12"/>
        <v/>
      </c>
      <c r="U122" s="113"/>
      <c r="V122" s="36" t="str">
        <f t="shared" si="18"/>
        <v/>
      </c>
      <c r="W122" s="36" t="str">
        <f>IF('Entry Tab'!A123="","",IF(TRIM('Entry Tab'!E123)="","Subscriber",IF(OR(TRIM('Entry Tab'!E123)="Wife",TRIM('Entry Tab'!E123)="Husband"),"Spouse","Child")))</f>
        <v/>
      </c>
      <c r="X122" s="44" t="str">
        <f>IF(B122="","",IF('Entry Tab'!X123&lt;&gt;"",0,IF(W122="Subscriber",1,IF(W122="Spouse",1,0.01))))</f>
        <v/>
      </c>
      <c r="Y122" s="44" t="str">
        <f t="shared" si="13"/>
        <v/>
      </c>
      <c r="Z122" s="44" t="str">
        <f t="shared" si="14"/>
        <v/>
      </c>
      <c r="AB122" s="36" t="str">
        <f t="shared" si="19"/>
        <v/>
      </c>
      <c r="AC122" s="36" t="str">
        <f>IF('Entry Tab'!A123="","",IF(TRIM('Entry Tab'!E123)="","Subscriber",IF(OR(TRIM('Entry Tab'!E123)="Wife",TRIM('Entry Tab'!E123)="Husband"),"Spouse","Child")))</f>
        <v/>
      </c>
      <c r="AD122" s="44" t="str">
        <f>IF(B122="","",IF('Entry Tab'!AC123="",0,1))</f>
        <v/>
      </c>
      <c r="AE122" s="44" t="str">
        <f t="shared" si="15"/>
        <v/>
      </c>
      <c r="AF122" s="44" t="str">
        <f>IF(AE122="","",IF(AC122&lt;&gt;"Subscriber","",IF('Entry Tab'!AC123="","0",AE122)))</f>
        <v/>
      </c>
    </row>
    <row r="123" spans="1:32" x14ac:dyDescent="0.2">
      <c r="A123" s="36" t="str">
        <f t="shared" si="16"/>
        <v/>
      </c>
      <c r="B123" s="36" t="str">
        <f>IF('Entry Tab'!A124="","",IF(TRIM('Entry Tab'!E124)="","Subscriber",IF(OR(TRIM('Entry Tab'!E124)="Wife",TRIM('Entry Tab'!E124)="Husband"),"Spouse","Child")))</f>
        <v/>
      </c>
      <c r="C123" s="68" t="str">
        <f>IF(TRIM('Entry Tab'!A124)="","",TRIM('Entry Tab'!A124))</f>
        <v/>
      </c>
      <c r="D123" s="68" t="str">
        <f>IF(TRIM('Entry Tab'!A124)="","",TRIM('Entry Tab'!B124))</f>
        <v/>
      </c>
      <c r="E123" s="69" t="str">
        <f>IF(B123="Subscriber",'Entry Tab'!L124,"")</f>
        <v/>
      </c>
      <c r="F123" s="70" t="str">
        <f>IF('Entry Tab'!F124="","",'Entry Tab'!F124)</f>
        <v/>
      </c>
      <c r="G123" s="68" t="str">
        <f>IF(TRIM('Entry Tab'!G124)="","",TRIM('Entry Tab'!G124))</f>
        <v/>
      </c>
      <c r="H123" s="36" t="str">
        <f>IF(TRIM('Entry Tab'!A124)="","",IF(B123&lt;&gt;"Subscriber","",IF(AND(B123="Subscriber",OR(TRIM('Entry Tab'!AO124)&lt;&gt;"",TRIM('Entry Tab'!AN124)&lt;&gt;"",TRIM('Entry Tab'!AP124)&lt;&gt;"")),$AP$1,"0")))</f>
        <v/>
      </c>
      <c r="I123" s="71" t="str">
        <f>IF(TRIM('Entry Tab'!A124)="","",IF(AND(TRIM('Entry Tab'!AQ124)="Y",TRIM('Entry Tab'!AR124)="Y"),"N",IF(TRIM('Entry Tab'!AQ124)="","N",TRIM('Entry Tab'!AQ124))))</f>
        <v/>
      </c>
      <c r="J123" s="42" t="str">
        <f>IF(TRIM('Entry Tab'!A124)="","",IF(AND(TRIM('Entry Tab'!W124)&lt;&gt;"",TRIM('Entry Tab'!Y124)=""),0,14))</f>
        <v/>
      </c>
      <c r="K123" s="42" t="str">
        <f>IF(TRIM('Entry Tab'!A124)="","",IF(B123&lt;&gt;"Subscriber","",IF(AND(B123="Subscriber",dental="No"),13,IF(TRIM('Entry Tab'!X124)&lt;&gt;"",IF('Entry Tab'!X124="Spousal Coverage",8,13),IF(Z123="","",Z123)))))</f>
        <v/>
      </c>
      <c r="L123" s="36" t="str">
        <f t="shared" si="10"/>
        <v/>
      </c>
      <c r="M123" s="36" t="str">
        <f>IF(B123&lt;&gt;"Subscriber","",IF(disability="No",0,IF(AND(B123="Subscriber",'Entry Tab'!AE124&lt;&gt;""),1,0)))</f>
        <v/>
      </c>
      <c r="N123" s="37" t="str">
        <f>IF(B123&lt;&gt;"Subscriber","",IF(AND(B123="Subscriber",otherLoc="No"),workZip,'Entry Tab'!P124))</f>
        <v/>
      </c>
      <c r="P123" s="36" t="str">
        <f t="shared" si="17"/>
        <v/>
      </c>
      <c r="Q123" s="36" t="str">
        <f>IF('Entry Tab'!A124="","",IF(TRIM('Entry Tab'!E124)="","Subscriber",IF(OR(TRIM('Entry Tab'!E124)="Wife",TRIM('Entry Tab'!E124)="Husband"),"Spouse","Child")))</f>
        <v/>
      </c>
      <c r="R123" s="44" t="str">
        <f>IF(B123="","",IF('Entry Tab'!W124&lt;&gt;"",0,IF(Q123="Subscriber",1,IF(Q123="Spouse",1,0.01))))</f>
        <v/>
      </c>
      <c r="S123" s="44" t="str">
        <f t="shared" si="11"/>
        <v/>
      </c>
      <c r="T123" s="44" t="str">
        <f t="shared" si="12"/>
        <v/>
      </c>
      <c r="U123" s="113"/>
      <c r="V123" s="36" t="str">
        <f t="shared" si="18"/>
        <v/>
      </c>
      <c r="W123" s="36" t="str">
        <f>IF('Entry Tab'!A124="","",IF(TRIM('Entry Tab'!E124)="","Subscriber",IF(OR(TRIM('Entry Tab'!E124)="Wife",TRIM('Entry Tab'!E124)="Husband"),"Spouse","Child")))</f>
        <v/>
      </c>
      <c r="X123" s="44" t="str">
        <f>IF(B123="","",IF('Entry Tab'!X124&lt;&gt;"",0,IF(W123="Subscriber",1,IF(W123="Spouse",1,0.01))))</f>
        <v/>
      </c>
      <c r="Y123" s="44" t="str">
        <f t="shared" si="13"/>
        <v/>
      </c>
      <c r="Z123" s="44" t="str">
        <f t="shared" si="14"/>
        <v/>
      </c>
      <c r="AB123" s="36" t="str">
        <f t="shared" si="19"/>
        <v/>
      </c>
      <c r="AC123" s="36" t="str">
        <f>IF('Entry Tab'!A124="","",IF(TRIM('Entry Tab'!E124)="","Subscriber",IF(OR(TRIM('Entry Tab'!E124)="Wife",TRIM('Entry Tab'!E124)="Husband"),"Spouse","Child")))</f>
        <v/>
      </c>
      <c r="AD123" s="44" t="str">
        <f>IF(B123="","",IF('Entry Tab'!AC124="",0,1))</f>
        <v/>
      </c>
      <c r="AE123" s="44" t="str">
        <f t="shared" si="15"/>
        <v/>
      </c>
      <c r="AF123" s="44" t="str">
        <f>IF(AE123="","",IF(AC123&lt;&gt;"Subscriber","",IF('Entry Tab'!AC124="","0",AE123)))</f>
        <v/>
      </c>
    </row>
    <row r="124" spans="1:32" x14ac:dyDescent="0.2">
      <c r="A124" s="36" t="str">
        <f t="shared" si="16"/>
        <v/>
      </c>
      <c r="B124" s="36" t="str">
        <f>IF('Entry Tab'!A125="","",IF(TRIM('Entry Tab'!E125)="","Subscriber",IF(OR(TRIM('Entry Tab'!E125)="Wife",TRIM('Entry Tab'!E125)="Husband"),"Spouse","Child")))</f>
        <v/>
      </c>
      <c r="C124" s="68" t="str">
        <f>IF(TRIM('Entry Tab'!A125)="","",TRIM('Entry Tab'!A125))</f>
        <v/>
      </c>
      <c r="D124" s="68" t="str">
        <f>IF(TRIM('Entry Tab'!A125)="","",TRIM('Entry Tab'!B125))</f>
        <v/>
      </c>
      <c r="E124" s="69" t="str">
        <f>IF(B124="Subscriber",'Entry Tab'!L125,"")</f>
        <v/>
      </c>
      <c r="F124" s="70" t="str">
        <f>IF('Entry Tab'!F125="","",'Entry Tab'!F125)</f>
        <v/>
      </c>
      <c r="G124" s="68" t="str">
        <f>IF(TRIM('Entry Tab'!G125)="","",TRIM('Entry Tab'!G125))</f>
        <v/>
      </c>
      <c r="H124" s="36" t="str">
        <f>IF(TRIM('Entry Tab'!A125)="","",IF(B124&lt;&gt;"Subscriber","",IF(AND(B124="Subscriber",OR(TRIM('Entry Tab'!AO125)&lt;&gt;"",TRIM('Entry Tab'!AN125)&lt;&gt;"",TRIM('Entry Tab'!AP125)&lt;&gt;"")),$AP$1,"0")))</f>
        <v/>
      </c>
      <c r="I124" s="71" t="str">
        <f>IF(TRIM('Entry Tab'!A125)="","",IF(AND(TRIM('Entry Tab'!AQ125)="Y",TRIM('Entry Tab'!AR125)="Y"),"N",IF(TRIM('Entry Tab'!AQ125)="","N",TRIM('Entry Tab'!AQ125))))</f>
        <v/>
      </c>
      <c r="J124" s="42" t="str">
        <f>IF(TRIM('Entry Tab'!A125)="","",IF(AND(TRIM('Entry Tab'!W125)&lt;&gt;"",TRIM('Entry Tab'!Y125)=""),0,14))</f>
        <v/>
      </c>
      <c r="K124" s="42" t="str">
        <f>IF(TRIM('Entry Tab'!A125)="","",IF(B124&lt;&gt;"Subscriber","",IF(AND(B124="Subscriber",dental="No"),13,IF(TRIM('Entry Tab'!X125)&lt;&gt;"",IF('Entry Tab'!X125="Spousal Coverage",8,13),IF(Z124="","",Z124)))))</f>
        <v/>
      </c>
      <c r="L124" s="36" t="str">
        <f t="shared" si="10"/>
        <v/>
      </c>
      <c r="M124" s="36" t="str">
        <f>IF(B124&lt;&gt;"Subscriber","",IF(disability="No",0,IF(AND(B124="Subscriber",'Entry Tab'!AE125&lt;&gt;""),1,0)))</f>
        <v/>
      </c>
      <c r="N124" s="37" t="str">
        <f>IF(B124&lt;&gt;"Subscriber","",IF(AND(B124="Subscriber",otherLoc="No"),workZip,'Entry Tab'!P125))</f>
        <v/>
      </c>
      <c r="P124" s="36" t="str">
        <f t="shared" si="17"/>
        <v/>
      </c>
      <c r="Q124" s="36" t="str">
        <f>IF('Entry Tab'!A125="","",IF(TRIM('Entry Tab'!E125)="","Subscriber",IF(OR(TRIM('Entry Tab'!E125)="Wife",TRIM('Entry Tab'!E125)="Husband"),"Spouse","Child")))</f>
        <v/>
      </c>
      <c r="R124" s="44" t="str">
        <f>IF(B124="","",IF('Entry Tab'!W125&lt;&gt;"",0,IF(Q124="Subscriber",1,IF(Q124="Spouse",1,0.01))))</f>
        <v/>
      </c>
      <c r="S124" s="44" t="str">
        <f t="shared" si="11"/>
        <v/>
      </c>
      <c r="T124" s="44" t="str">
        <f t="shared" si="12"/>
        <v/>
      </c>
      <c r="U124" s="113"/>
      <c r="V124" s="36" t="str">
        <f t="shared" si="18"/>
        <v/>
      </c>
      <c r="W124" s="36" t="str">
        <f>IF('Entry Tab'!A125="","",IF(TRIM('Entry Tab'!E125)="","Subscriber",IF(OR(TRIM('Entry Tab'!E125)="Wife",TRIM('Entry Tab'!E125)="Husband"),"Spouse","Child")))</f>
        <v/>
      </c>
      <c r="X124" s="44" t="str">
        <f>IF(B124="","",IF('Entry Tab'!X125&lt;&gt;"",0,IF(W124="Subscriber",1,IF(W124="Spouse",1,0.01))))</f>
        <v/>
      </c>
      <c r="Y124" s="44" t="str">
        <f t="shared" si="13"/>
        <v/>
      </c>
      <c r="Z124" s="44" t="str">
        <f t="shared" si="14"/>
        <v/>
      </c>
      <c r="AB124" s="36" t="str">
        <f t="shared" si="19"/>
        <v/>
      </c>
      <c r="AC124" s="36" t="str">
        <f>IF('Entry Tab'!A125="","",IF(TRIM('Entry Tab'!E125)="","Subscriber",IF(OR(TRIM('Entry Tab'!E125)="Wife",TRIM('Entry Tab'!E125)="Husband"),"Spouse","Child")))</f>
        <v/>
      </c>
      <c r="AD124" s="44" t="str">
        <f>IF(B124="","",IF('Entry Tab'!AC125="",0,1))</f>
        <v/>
      </c>
      <c r="AE124" s="44" t="str">
        <f t="shared" si="15"/>
        <v/>
      </c>
      <c r="AF124" s="44" t="str">
        <f>IF(AE124="","",IF(AC124&lt;&gt;"Subscriber","",IF('Entry Tab'!AC125="","0",AE124)))</f>
        <v/>
      </c>
    </row>
    <row r="125" spans="1:32" x14ac:dyDescent="0.2">
      <c r="A125" s="36" t="str">
        <f t="shared" si="16"/>
        <v/>
      </c>
      <c r="B125" s="36" t="str">
        <f>IF('Entry Tab'!A126="","",IF(TRIM('Entry Tab'!E126)="","Subscriber",IF(OR(TRIM('Entry Tab'!E126)="Wife",TRIM('Entry Tab'!E126)="Husband"),"Spouse","Child")))</f>
        <v/>
      </c>
      <c r="C125" s="68" t="str">
        <f>IF(TRIM('Entry Tab'!A126)="","",TRIM('Entry Tab'!A126))</f>
        <v/>
      </c>
      <c r="D125" s="68" t="str">
        <f>IF(TRIM('Entry Tab'!A126)="","",TRIM('Entry Tab'!B126))</f>
        <v/>
      </c>
      <c r="E125" s="69" t="str">
        <f>IF(B125="Subscriber",'Entry Tab'!L126,"")</f>
        <v/>
      </c>
      <c r="F125" s="70" t="str">
        <f>IF('Entry Tab'!F126="","",'Entry Tab'!F126)</f>
        <v/>
      </c>
      <c r="G125" s="68" t="str">
        <f>IF(TRIM('Entry Tab'!G126)="","",TRIM('Entry Tab'!G126))</f>
        <v/>
      </c>
      <c r="H125" s="36" t="str">
        <f>IF(TRIM('Entry Tab'!A126)="","",IF(B125&lt;&gt;"Subscriber","",IF(AND(B125="Subscriber",OR(TRIM('Entry Tab'!AO126)&lt;&gt;"",TRIM('Entry Tab'!AN126)&lt;&gt;"",TRIM('Entry Tab'!AP126)&lt;&gt;"")),$AP$1,"0")))</f>
        <v/>
      </c>
      <c r="I125" s="71" t="str">
        <f>IF(TRIM('Entry Tab'!A126)="","",IF(AND(TRIM('Entry Tab'!AQ126)="Y",TRIM('Entry Tab'!AR126)="Y"),"N",IF(TRIM('Entry Tab'!AQ126)="","N",TRIM('Entry Tab'!AQ126))))</f>
        <v/>
      </c>
      <c r="J125" s="42" t="str">
        <f>IF(TRIM('Entry Tab'!A126)="","",IF(AND(TRIM('Entry Tab'!W126)&lt;&gt;"",TRIM('Entry Tab'!Y126)=""),0,14))</f>
        <v/>
      </c>
      <c r="K125" s="42" t="str">
        <f>IF(TRIM('Entry Tab'!A126)="","",IF(B125&lt;&gt;"Subscriber","",IF(AND(B125="Subscriber",dental="No"),13,IF(TRIM('Entry Tab'!X126)&lt;&gt;"",IF('Entry Tab'!X126="Spousal Coverage",8,13),IF(Z125="","",Z125)))))</f>
        <v/>
      </c>
      <c r="L125" s="36" t="str">
        <f t="shared" si="10"/>
        <v/>
      </c>
      <c r="M125" s="36" t="str">
        <f>IF(B125&lt;&gt;"Subscriber","",IF(disability="No",0,IF(AND(B125="Subscriber",'Entry Tab'!AE126&lt;&gt;""),1,0)))</f>
        <v/>
      </c>
      <c r="N125" s="37" t="str">
        <f>IF(B125&lt;&gt;"Subscriber","",IF(AND(B125="Subscriber",otherLoc="No"),workZip,'Entry Tab'!P126))</f>
        <v/>
      </c>
      <c r="P125" s="36" t="str">
        <f t="shared" si="17"/>
        <v/>
      </c>
      <c r="Q125" s="36" t="str">
        <f>IF('Entry Tab'!A126="","",IF(TRIM('Entry Tab'!E126)="","Subscriber",IF(OR(TRIM('Entry Tab'!E126)="Wife",TRIM('Entry Tab'!E126)="Husband"),"Spouse","Child")))</f>
        <v/>
      </c>
      <c r="R125" s="44" t="str">
        <f>IF(B125="","",IF('Entry Tab'!W126&lt;&gt;"",0,IF(Q125="Subscriber",1,IF(Q125="Spouse",1,0.01))))</f>
        <v/>
      </c>
      <c r="S125" s="44" t="str">
        <f t="shared" si="11"/>
        <v/>
      </c>
      <c r="T125" s="44" t="str">
        <f t="shared" si="12"/>
        <v/>
      </c>
      <c r="U125" s="113"/>
      <c r="V125" s="36" t="str">
        <f t="shared" si="18"/>
        <v/>
      </c>
      <c r="W125" s="36" t="str">
        <f>IF('Entry Tab'!A126="","",IF(TRIM('Entry Tab'!E126)="","Subscriber",IF(OR(TRIM('Entry Tab'!E126)="Wife",TRIM('Entry Tab'!E126)="Husband"),"Spouse","Child")))</f>
        <v/>
      </c>
      <c r="X125" s="44" t="str">
        <f>IF(B125="","",IF('Entry Tab'!X126&lt;&gt;"",0,IF(W125="Subscriber",1,IF(W125="Spouse",1,0.01))))</f>
        <v/>
      </c>
      <c r="Y125" s="44" t="str">
        <f t="shared" si="13"/>
        <v/>
      </c>
      <c r="Z125" s="44" t="str">
        <f t="shared" si="14"/>
        <v/>
      </c>
      <c r="AB125" s="36" t="str">
        <f t="shared" si="19"/>
        <v/>
      </c>
      <c r="AC125" s="36" t="str">
        <f>IF('Entry Tab'!A126="","",IF(TRIM('Entry Tab'!E126)="","Subscriber",IF(OR(TRIM('Entry Tab'!E126)="Wife",TRIM('Entry Tab'!E126)="Husband"),"Spouse","Child")))</f>
        <v/>
      </c>
      <c r="AD125" s="44" t="str">
        <f>IF(B125="","",IF('Entry Tab'!AC126="",0,1))</f>
        <v/>
      </c>
      <c r="AE125" s="44" t="str">
        <f t="shared" si="15"/>
        <v/>
      </c>
      <c r="AF125" s="44" t="str">
        <f>IF(AE125="","",IF(AC125&lt;&gt;"Subscriber","",IF('Entry Tab'!AC126="","0",AE125)))</f>
        <v/>
      </c>
    </row>
    <row r="126" spans="1:32" x14ac:dyDescent="0.2">
      <c r="A126" s="36" t="str">
        <f t="shared" si="16"/>
        <v/>
      </c>
      <c r="B126" s="36" t="str">
        <f>IF('Entry Tab'!A127="","",IF(TRIM('Entry Tab'!E127)="","Subscriber",IF(OR(TRIM('Entry Tab'!E127)="Wife",TRIM('Entry Tab'!E127)="Husband"),"Spouse","Child")))</f>
        <v/>
      </c>
      <c r="C126" s="68" t="str">
        <f>IF(TRIM('Entry Tab'!A127)="","",TRIM('Entry Tab'!A127))</f>
        <v/>
      </c>
      <c r="D126" s="68" t="str">
        <f>IF(TRIM('Entry Tab'!A127)="","",TRIM('Entry Tab'!B127))</f>
        <v/>
      </c>
      <c r="E126" s="69" t="str">
        <f>IF(B126="Subscriber",'Entry Tab'!L127,"")</f>
        <v/>
      </c>
      <c r="F126" s="70" t="str">
        <f>IF('Entry Tab'!F127="","",'Entry Tab'!F127)</f>
        <v/>
      </c>
      <c r="G126" s="68" t="str">
        <f>IF(TRIM('Entry Tab'!G127)="","",TRIM('Entry Tab'!G127))</f>
        <v/>
      </c>
      <c r="H126" s="36" t="str">
        <f>IF(TRIM('Entry Tab'!A127)="","",IF(B126&lt;&gt;"Subscriber","",IF(AND(B126="Subscriber",OR(TRIM('Entry Tab'!AO127)&lt;&gt;"",TRIM('Entry Tab'!AN127)&lt;&gt;"",TRIM('Entry Tab'!AP127)&lt;&gt;"")),$AP$1,"0")))</f>
        <v/>
      </c>
      <c r="I126" s="71" t="str">
        <f>IF(TRIM('Entry Tab'!A127)="","",IF(AND(TRIM('Entry Tab'!AQ127)="Y",TRIM('Entry Tab'!AR127)="Y"),"N",IF(TRIM('Entry Tab'!AQ127)="","N",TRIM('Entry Tab'!AQ127))))</f>
        <v/>
      </c>
      <c r="J126" s="42" t="str">
        <f>IF(TRIM('Entry Tab'!A127)="","",IF(AND(TRIM('Entry Tab'!W127)&lt;&gt;"",TRIM('Entry Tab'!Y127)=""),0,14))</f>
        <v/>
      </c>
      <c r="K126" s="42" t="str">
        <f>IF(TRIM('Entry Tab'!A127)="","",IF(B126&lt;&gt;"Subscriber","",IF(AND(B126="Subscriber",dental="No"),13,IF(TRIM('Entry Tab'!X127)&lt;&gt;"",IF('Entry Tab'!X127="Spousal Coverage",8,13),IF(Z126="","",Z126)))))</f>
        <v/>
      </c>
      <c r="L126" s="36" t="str">
        <f t="shared" si="10"/>
        <v/>
      </c>
      <c r="M126" s="36" t="str">
        <f>IF(B126&lt;&gt;"Subscriber","",IF(disability="No",0,IF(AND(B126="Subscriber",'Entry Tab'!AE127&lt;&gt;""),1,0)))</f>
        <v/>
      </c>
      <c r="N126" s="37" t="str">
        <f>IF(B126&lt;&gt;"Subscriber","",IF(AND(B126="Subscriber",otherLoc="No"),workZip,'Entry Tab'!P127))</f>
        <v/>
      </c>
      <c r="P126" s="36" t="str">
        <f t="shared" si="17"/>
        <v/>
      </c>
      <c r="Q126" s="36" t="str">
        <f>IF('Entry Tab'!A127="","",IF(TRIM('Entry Tab'!E127)="","Subscriber",IF(OR(TRIM('Entry Tab'!E127)="Wife",TRIM('Entry Tab'!E127)="Husband"),"Spouse","Child")))</f>
        <v/>
      </c>
      <c r="R126" s="44" t="str">
        <f>IF(B126="","",IF('Entry Tab'!W127&lt;&gt;"",0,IF(Q126="Subscriber",1,IF(Q126="Spouse",1,0.01))))</f>
        <v/>
      </c>
      <c r="S126" s="44" t="str">
        <f t="shared" si="11"/>
        <v/>
      </c>
      <c r="T126" s="44" t="str">
        <f t="shared" si="12"/>
        <v/>
      </c>
      <c r="U126" s="113"/>
      <c r="V126" s="36" t="str">
        <f t="shared" si="18"/>
        <v/>
      </c>
      <c r="W126" s="36" t="str">
        <f>IF('Entry Tab'!A127="","",IF(TRIM('Entry Tab'!E127)="","Subscriber",IF(OR(TRIM('Entry Tab'!E127)="Wife",TRIM('Entry Tab'!E127)="Husband"),"Spouse","Child")))</f>
        <v/>
      </c>
      <c r="X126" s="44" t="str">
        <f>IF(B126="","",IF('Entry Tab'!X127&lt;&gt;"",0,IF(W126="Subscriber",1,IF(W126="Spouse",1,0.01))))</f>
        <v/>
      </c>
      <c r="Y126" s="44" t="str">
        <f t="shared" si="13"/>
        <v/>
      </c>
      <c r="Z126" s="44" t="str">
        <f t="shared" si="14"/>
        <v/>
      </c>
      <c r="AB126" s="36" t="str">
        <f t="shared" si="19"/>
        <v/>
      </c>
      <c r="AC126" s="36" t="str">
        <f>IF('Entry Tab'!A127="","",IF(TRIM('Entry Tab'!E127)="","Subscriber",IF(OR(TRIM('Entry Tab'!E127)="Wife",TRIM('Entry Tab'!E127)="Husband"),"Spouse","Child")))</f>
        <v/>
      </c>
      <c r="AD126" s="44" t="str">
        <f>IF(B126="","",IF('Entry Tab'!AC127="",0,1))</f>
        <v/>
      </c>
      <c r="AE126" s="44" t="str">
        <f t="shared" si="15"/>
        <v/>
      </c>
      <c r="AF126" s="44" t="str">
        <f>IF(AE126="","",IF(AC126&lt;&gt;"Subscriber","",IF('Entry Tab'!AC127="","0",AE126)))</f>
        <v/>
      </c>
    </row>
    <row r="127" spans="1:32" x14ac:dyDescent="0.2">
      <c r="A127" s="36" t="str">
        <f t="shared" si="16"/>
        <v/>
      </c>
      <c r="B127" s="36" t="str">
        <f>IF('Entry Tab'!A128="","",IF(TRIM('Entry Tab'!E128)="","Subscriber",IF(OR(TRIM('Entry Tab'!E128)="Wife",TRIM('Entry Tab'!E128)="Husband"),"Spouse","Child")))</f>
        <v/>
      </c>
      <c r="C127" s="68" t="str">
        <f>IF(TRIM('Entry Tab'!A128)="","",TRIM('Entry Tab'!A128))</f>
        <v/>
      </c>
      <c r="D127" s="68" t="str">
        <f>IF(TRIM('Entry Tab'!A128)="","",TRIM('Entry Tab'!B128))</f>
        <v/>
      </c>
      <c r="E127" s="69" t="str">
        <f>IF(B127="Subscriber",'Entry Tab'!L128,"")</f>
        <v/>
      </c>
      <c r="F127" s="70" t="str">
        <f>IF('Entry Tab'!F128="","",'Entry Tab'!F128)</f>
        <v/>
      </c>
      <c r="G127" s="68" t="str">
        <f>IF(TRIM('Entry Tab'!G128)="","",TRIM('Entry Tab'!G128))</f>
        <v/>
      </c>
      <c r="H127" s="36" t="str">
        <f>IF(TRIM('Entry Tab'!A128)="","",IF(B127&lt;&gt;"Subscriber","",IF(AND(B127="Subscriber",OR(TRIM('Entry Tab'!AO128)&lt;&gt;"",TRIM('Entry Tab'!AN128)&lt;&gt;"",TRIM('Entry Tab'!AP128)&lt;&gt;"")),$AP$1,"0")))</f>
        <v/>
      </c>
      <c r="I127" s="71" t="str">
        <f>IF(TRIM('Entry Tab'!A128)="","",IF(AND(TRIM('Entry Tab'!AQ128)="Y",TRIM('Entry Tab'!AR128)="Y"),"N",IF(TRIM('Entry Tab'!AQ128)="","N",TRIM('Entry Tab'!AQ128))))</f>
        <v/>
      </c>
      <c r="J127" s="42" t="str">
        <f>IF(TRIM('Entry Tab'!A128)="","",IF(AND(TRIM('Entry Tab'!W128)&lt;&gt;"",TRIM('Entry Tab'!Y128)=""),0,14))</f>
        <v/>
      </c>
      <c r="K127" s="42" t="str">
        <f>IF(TRIM('Entry Tab'!A128)="","",IF(B127&lt;&gt;"Subscriber","",IF(AND(B127="Subscriber",dental="No"),13,IF(TRIM('Entry Tab'!X128)&lt;&gt;"",IF('Entry Tab'!X128="Spousal Coverage",8,13),IF(Z127="","",Z127)))))</f>
        <v/>
      </c>
      <c r="L127" s="36" t="str">
        <f t="shared" si="10"/>
        <v/>
      </c>
      <c r="M127" s="36" t="str">
        <f>IF(B127&lt;&gt;"Subscriber","",IF(disability="No",0,IF(AND(B127="Subscriber",'Entry Tab'!AE128&lt;&gt;""),1,0)))</f>
        <v/>
      </c>
      <c r="N127" s="37" t="str">
        <f>IF(B127&lt;&gt;"Subscriber","",IF(AND(B127="Subscriber",otherLoc="No"),workZip,'Entry Tab'!P128))</f>
        <v/>
      </c>
      <c r="P127" s="36" t="str">
        <f t="shared" si="17"/>
        <v/>
      </c>
      <c r="Q127" s="36" t="str">
        <f>IF('Entry Tab'!A128="","",IF(TRIM('Entry Tab'!E128)="","Subscriber",IF(OR(TRIM('Entry Tab'!E128)="Wife",TRIM('Entry Tab'!E128)="Husband"),"Spouse","Child")))</f>
        <v/>
      </c>
      <c r="R127" s="44" t="str">
        <f>IF(B127="","",IF('Entry Tab'!W128&lt;&gt;"",0,IF(Q127="Subscriber",1,IF(Q127="Spouse",1,0.01))))</f>
        <v/>
      </c>
      <c r="S127" s="44" t="str">
        <f t="shared" si="11"/>
        <v/>
      </c>
      <c r="T127" s="44" t="str">
        <f t="shared" si="12"/>
        <v/>
      </c>
      <c r="U127" s="113"/>
      <c r="V127" s="36" t="str">
        <f t="shared" si="18"/>
        <v/>
      </c>
      <c r="W127" s="36" t="str">
        <f>IF('Entry Tab'!A128="","",IF(TRIM('Entry Tab'!E128)="","Subscriber",IF(OR(TRIM('Entry Tab'!E128)="Wife",TRIM('Entry Tab'!E128)="Husband"),"Spouse","Child")))</f>
        <v/>
      </c>
      <c r="X127" s="44" t="str">
        <f>IF(B127="","",IF('Entry Tab'!X128&lt;&gt;"",0,IF(W127="Subscriber",1,IF(W127="Spouse",1,0.01))))</f>
        <v/>
      </c>
      <c r="Y127" s="44" t="str">
        <f t="shared" si="13"/>
        <v/>
      </c>
      <c r="Z127" s="44" t="str">
        <f t="shared" si="14"/>
        <v/>
      </c>
      <c r="AB127" s="36" t="str">
        <f t="shared" si="19"/>
        <v/>
      </c>
      <c r="AC127" s="36" t="str">
        <f>IF('Entry Tab'!A128="","",IF(TRIM('Entry Tab'!E128)="","Subscriber",IF(OR(TRIM('Entry Tab'!E128)="Wife",TRIM('Entry Tab'!E128)="Husband"),"Spouse","Child")))</f>
        <v/>
      </c>
      <c r="AD127" s="44" t="str">
        <f>IF(B127="","",IF('Entry Tab'!AC128="",0,1))</f>
        <v/>
      </c>
      <c r="AE127" s="44" t="str">
        <f t="shared" si="15"/>
        <v/>
      </c>
      <c r="AF127" s="44" t="str">
        <f>IF(AE127="","",IF(AC127&lt;&gt;"Subscriber","",IF('Entry Tab'!AC128="","0",AE127)))</f>
        <v/>
      </c>
    </row>
    <row r="128" spans="1:32" x14ac:dyDescent="0.2">
      <c r="A128" s="36" t="str">
        <f t="shared" si="16"/>
        <v/>
      </c>
      <c r="B128" s="36" t="str">
        <f>IF('Entry Tab'!A129="","",IF(TRIM('Entry Tab'!E129)="","Subscriber",IF(OR(TRIM('Entry Tab'!E129)="Wife",TRIM('Entry Tab'!E129)="Husband"),"Spouse","Child")))</f>
        <v/>
      </c>
      <c r="C128" s="68" t="str">
        <f>IF(TRIM('Entry Tab'!A129)="","",TRIM('Entry Tab'!A129))</f>
        <v/>
      </c>
      <c r="D128" s="68" t="str">
        <f>IF(TRIM('Entry Tab'!A129)="","",TRIM('Entry Tab'!B129))</f>
        <v/>
      </c>
      <c r="E128" s="69" t="str">
        <f>IF(B128="Subscriber",'Entry Tab'!L129,"")</f>
        <v/>
      </c>
      <c r="F128" s="70" t="str">
        <f>IF('Entry Tab'!F129="","",'Entry Tab'!F129)</f>
        <v/>
      </c>
      <c r="G128" s="68" t="str">
        <f>IF(TRIM('Entry Tab'!G129)="","",TRIM('Entry Tab'!G129))</f>
        <v/>
      </c>
      <c r="H128" s="36" t="str">
        <f>IF(TRIM('Entry Tab'!A129)="","",IF(B128&lt;&gt;"Subscriber","",IF(AND(B128="Subscriber",OR(TRIM('Entry Tab'!AO129)&lt;&gt;"",TRIM('Entry Tab'!AN129)&lt;&gt;"",TRIM('Entry Tab'!AP129)&lt;&gt;"")),$AP$1,"0")))</f>
        <v/>
      </c>
      <c r="I128" s="71" t="str">
        <f>IF(TRIM('Entry Tab'!A129)="","",IF(AND(TRIM('Entry Tab'!AQ129)="Y",TRIM('Entry Tab'!AR129)="Y"),"N",IF(TRIM('Entry Tab'!AQ129)="","N",TRIM('Entry Tab'!AQ129))))</f>
        <v/>
      </c>
      <c r="J128" s="42" t="str">
        <f>IF(TRIM('Entry Tab'!A129)="","",IF(AND(TRIM('Entry Tab'!W129)&lt;&gt;"",TRIM('Entry Tab'!Y129)=""),0,14))</f>
        <v/>
      </c>
      <c r="K128" s="42" t="str">
        <f>IF(TRIM('Entry Tab'!A129)="","",IF(B128&lt;&gt;"Subscriber","",IF(AND(B128="Subscriber",dental="No"),13,IF(TRIM('Entry Tab'!X129)&lt;&gt;"",IF('Entry Tab'!X129="Spousal Coverage",8,13),IF(Z128="","",Z128)))))</f>
        <v/>
      </c>
      <c r="L128" s="36" t="str">
        <f t="shared" si="10"/>
        <v/>
      </c>
      <c r="M128" s="36" t="str">
        <f>IF(B128&lt;&gt;"Subscriber","",IF(disability="No",0,IF(AND(B128="Subscriber",'Entry Tab'!AE129&lt;&gt;""),1,0)))</f>
        <v/>
      </c>
      <c r="N128" s="37" t="str">
        <f>IF(B128&lt;&gt;"Subscriber","",IF(AND(B128="Subscriber",otherLoc="No"),workZip,'Entry Tab'!P129))</f>
        <v/>
      </c>
      <c r="P128" s="36" t="str">
        <f t="shared" si="17"/>
        <v/>
      </c>
      <c r="Q128" s="36" t="str">
        <f>IF('Entry Tab'!A129="","",IF(TRIM('Entry Tab'!E129)="","Subscriber",IF(OR(TRIM('Entry Tab'!E129)="Wife",TRIM('Entry Tab'!E129)="Husband"),"Spouse","Child")))</f>
        <v/>
      </c>
      <c r="R128" s="44" t="str">
        <f>IF(B128="","",IF('Entry Tab'!W129&lt;&gt;"",0,IF(Q128="Subscriber",1,IF(Q128="Spouse",1,0.01))))</f>
        <v/>
      </c>
      <c r="S128" s="44" t="str">
        <f t="shared" si="11"/>
        <v/>
      </c>
      <c r="T128" s="44" t="str">
        <f t="shared" si="12"/>
        <v/>
      </c>
      <c r="U128" s="113"/>
      <c r="V128" s="36" t="str">
        <f t="shared" si="18"/>
        <v/>
      </c>
      <c r="W128" s="36" t="str">
        <f>IF('Entry Tab'!A129="","",IF(TRIM('Entry Tab'!E129)="","Subscriber",IF(OR(TRIM('Entry Tab'!E129)="Wife",TRIM('Entry Tab'!E129)="Husband"),"Spouse","Child")))</f>
        <v/>
      </c>
      <c r="X128" s="44" t="str">
        <f>IF(B128="","",IF('Entry Tab'!X129&lt;&gt;"",0,IF(W128="Subscriber",1,IF(W128="Spouse",1,0.01))))</f>
        <v/>
      </c>
      <c r="Y128" s="44" t="str">
        <f t="shared" si="13"/>
        <v/>
      </c>
      <c r="Z128" s="44" t="str">
        <f t="shared" si="14"/>
        <v/>
      </c>
      <c r="AB128" s="36" t="str">
        <f t="shared" si="19"/>
        <v/>
      </c>
      <c r="AC128" s="36" t="str">
        <f>IF('Entry Tab'!A129="","",IF(TRIM('Entry Tab'!E129)="","Subscriber",IF(OR(TRIM('Entry Tab'!E129)="Wife",TRIM('Entry Tab'!E129)="Husband"),"Spouse","Child")))</f>
        <v/>
      </c>
      <c r="AD128" s="44" t="str">
        <f>IF(B128="","",IF('Entry Tab'!AC129="",0,1))</f>
        <v/>
      </c>
      <c r="AE128" s="44" t="str">
        <f t="shared" si="15"/>
        <v/>
      </c>
      <c r="AF128" s="44" t="str">
        <f>IF(AE128="","",IF(AC128&lt;&gt;"Subscriber","",IF('Entry Tab'!AC129="","0",AE128)))</f>
        <v/>
      </c>
    </row>
    <row r="129" spans="1:32" x14ac:dyDescent="0.2">
      <c r="A129" s="36" t="str">
        <f t="shared" si="16"/>
        <v/>
      </c>
      <c r="B129" s="36" t="str">
        <f>IF('Entry Tab'!A130="","",IF(TRIM('Entry Tab'!E130)="","Subscriber",IF(OR(TRIM('Entry Tab'!E130)="Wife",TRIM('Entry Tab'!E130)="Husband"),"Spouse","Child")))</f>
        <v/>
      </c>
      <c r="C129" s="68" t="str">
        <f>IF(TRIM('Entry Tab'!A130)="","",TRIM('Entry Tab'!A130))</f>
        <v/>
      </c>
      <c r="D129" s="68" t="str">
        <f>IF(TRIM('Entry Tab'!A130)="","",TRIM('Entry Tab'!B130))</f>
        <v/>
      </c>
      <c r="E129" s="69" t="str">
        <f>IF(B129="Subscriber",'Entry Tab'!L130,"")</f>
        <v/>
      </c>
      <c r="F129" s="70" t="str">
        <f>IF('Entry Tab'!F130="","",'Entry Tab'!F130)</f>
        <v/>
      </c>
      <c r="G129" s="68" t="str">
        <f>IF(TRIM('Entry Tab'!G130)="","",TRIM('Entry Tab'!G130))</f>
        <v/>
      </c>
      <c r="H129" s="36" t="str">
        <f>IF(TRIM('Entry Tab'!A130)="","",IF(B129&lt;&gt;"Subscriber","",IF(AND(B129="Subscriber",OR(TRIM('Entry Tab'!AO130)&lt;&gt;"",TRIM('Entry Tab'!AN130)&lt;&gt;"",TRIM('Entry Tab'!AP130)&lt;&gt;"")),$AP$1,"0")))</f>
        <v/>
      </c>
      <c r="I129" s="71" t="str">
        <f>IF(TRIM('Entry Tab'!A130)="","",IF(AND(TRIM('Entry Tab'!AQ130)="Y",TRIM('Entry Tab'!AR130)="Y"),"N",IF(TRIM('Entry Tab'!AQ130)="","N",TRIM('Entry Tab'!AQ130))))</f>
        <v/>
      </c>
      <c r="J129" s="42" t="str">
        <f>IF(TRIM('Entry Tab'!A130)="","",IF(AND(TRIM('Entry Tab'!W130)&lt;&gt;"",TRIM('Entry Tab'!Y130)=""),0,14))</f>
        <v/>
      </c>
      <c r="K129" s="42" t="str">
        <f>IF(TRIM('Entry Tab'!A130)="","",IF(B129&lt;&gt;"Subscriber","",IF(AND(B129="Subscriber",dental="No"),13,IF(TRIM('Entry Tab'!X130)&lt;&gt;"",IF('Entry Tab'!X130="Spousal Coverage",8,13),IF(Z129="","",Z129)))))</f>
        <v/>
      </c>
      <c r="L129" s="36" t="str">
        <f t="shared" si="10"/>
        <v/>
      </c>
      <c r="M129" s="36" t="str">
        <f>IF(B129&lt;&gt;"Subscriber","",IF(disability="No",0,IF(AND(B129="Subscriber",'Entry Tab'!AE130&lt;&gt;""),1,0)))</f>
        <v/>
      </c>
      <c r="N129" s="37" t="str">
        <f>IF(B129&lt;&gt;"Subscriber","",IF(AND(B129="Subscriber",otherLoc="No"),workZip,'Entry Tab'!P130))</f>
        <v/>
      </c>
      <c r="P129" s="36" t="str">
        <f t="shared" si="17"/>
        <v/>
      </c>
      <c r="Q129" s="36" t="str">
        <f>IF('Entry Tab'!A130="","",IF(TRIM('Entry Tab'!E130)="","Subscriber",IF(OR(TRIM('Entry Tab'!E130)="Wife",TRIM('Entry Tab'!E130)="Husband"),"Spouse","Child")))</f>
        <v/>
      </c>
      <c r="R129" s="44" t="str">
        <f>IF(B129="","",IF('Entry Tab'!W130&lt;&gt;"",0,IF(Q129="Subscriber",1,IF(Q129="Spouse",1,0.01))))</f>
        <v/>
      </c>
      <c r="S129" s="44" t="str">
        <f t="shared" si="11"/>
        <v/>
      </c>
      <c r="T129" s="44" t="str">
        <f t="shared" si="12"/>
        <v/>
      </c>
      <c r="U129" s="113"/>
      <c r="V129" s="36" t="str">
        <f t="shared" si="18"/>
        <v/>
      </c>
      <c r="W129" s="36" t="str">
        <f>IF('Entry Tab'!A130="","",IF(TRIM('Entry Tab'!E130)="","Subscriber",IF(OR(TRIM('Entry Tab'!E130)="Wife",TRIM('Entry Tab'!E130)="Husband"),"Spouse","Child")))</f>
        <v/>
      </c>
      <c r="X129" s="44" t="str">
        <f>IF(B129="","",IF('Entry Tab'!X130&lt;&gt;"",0,IF(W129="Subscriber",1,IF(W129="Spouse",1,0.01))))</f>
        <v/>
      </c>
      <c r="Y129" s="44" t="str">
        <f t="shared" si="13"/>
        <v/>
      </c>
      <c r="Z129" s="44" t="str">
        <f t="shared" si="14"/>
        <v/>
      </c>
      <c r="AB129" s="36" t="str">
        <f t="shared" si="19"/>
        <v/>
      </c>
      <c r="AC129" s="36" t="str">
        <f>IF('Entry Tab'!A130="","",IF(TRIM('Entry Tab'!E130)="","Subscriber",IF(OR(TRIM('Entry Tab'!E130)="Wife",TRIM('Entry Tab'!E130)="Husband"),"Spouse","Child")))</f>
        <v/>
      </c>
      <c r="AD129" s="44" t="str">
        <f>IF(B129="","",IF('Entry Tab'!AC130="",0,1))</f>
        <v/>
      </c>
      <c r="AE129" s="44" t="str">
        <f t="shared" si="15"/>
        <v/>
      </c>
      <c r="AF129" s="44" t="str">
        <f>IF(AE129="","",IF(AC129&lt;&gt;"Subscriber","",IF('Entry Tab'!AC130="","0",AE129)))</f>
        <v/>
      </c>
    </row>
    <row r="130" spans="1:32" x14ac:dyDescent="0.2">
      <c r="A130" s="36" t="str">
        <f t="shared" si="16"/>
        <v/>
      </c>
      <c r="B130" s="36" t="str">
        <f>IF('Entry Tab'!A131="","",IF(TRIM('Entry Tab'!E131)="","Subscriber",IF(OR(TRIM('Entry Tab'!E131)="Wife",TRIM('Entry Tab'!E131)="Husband"),"Spouse","Child")))</f>
        <v/>
      </c>
      <c r="C130" s="68" t="str">
        <f>IF(TRIM('Entry Tab'!A131)="","",TRIM('Entry Tab'!A131))</f>
        <v/>
      </c>
      <c r="D130" s="68" t="str">
        <f>IF(TRIM('Entry Tab'!A131)="","",TRIM('Entry Tab'!B131))</f>
        <v/>
      </c>
      <c r="E130" s="69" t="str">
        <f>IF(B130="Subscriber",'Entry Tab'!L131,"")</f>
        <v/>
      </c>
      <c r="F130" s="70" t="str">
        <f>IF('Entry Tab'!F131="","",'Entry Tab'!F131)</f>
        <v/>
      </c>
      <c r="G130" s="68" t="str">
        <f>IF(TRIM('Entry Tab'!G131)="","",TRIM('Entry Tab'!G131))</f>
        <v/>
      </c>
      <c r="H130" s="36" t="str">
        <f>IF(TRIM('Entry Tab'!A131)="","",IF(B130&lt;&gt;"Subscriber","",IF(AND(B130="Subscriber",OR(TRIM('Entry Tab'!AO131)&lt;&gt;"",TRIM('Entry Tab'!AN131)&lt;&gt;"",TRIM('Entry Tab'!AP131)&lt;&gt;"")),$AP$1,"0")))</f>
        <v/>
      </c>
      <c r="I130" s="71" t="str">
        <f>IF(TRIM('Entry Tab'!A131)="","",IF(AND(TRIM('Entry Tab'!AQ131)="Y",TRIM('Entry Tab'!AR131)="Y"),"N",IF(TRIM('Entry Tab'!AQ131)="","N",TRIM('Entry Tab'!AQ131))))</f>
        <v/>
      </c>
      <c r="J130" s="42" t="str">
        <f>IF(TRIM('Entry Tab'!A131)="","",IF(AND(TRIM('Entry Tab'!W131)&lt;&gt;"",TRIM('Entry Tab'!Y131)=""),0,14))</f>
        <v/>
      </c>
      <c r="K130" s="42" t="str">
        <f>IF(TRIM('Entry Tab'!A131)="","",IF(B130&lt;&gt;"Subscriber","",IF(AND(B130="Subscriber",dental="No"),13,IF(TRIM('Entry Tab'!X131)&lt;&gt;"",IF('Entry Tab'!X131="Spousal Coverage",8,13),IF(Z130="","",Z130)))))</f>
        <v/>
      </c>
      <c r="L130" s="36" t="str">
        <f t="shared" si="10"/>
        <v/>
      </c>
      <c r="M130" s="36" t="str">
        <f>IF(B130&lt;&gt;"Subscriber","",IF(disability="No",0,IF(AND(B130="Subscriber",'Entry Tab'!AE131&lt;&gt;""),1,0)))</f>
        <v/>
      </c>
      <c r="N130" s="37" t="str">
        <f>IF(B130&lt;&gt;"Subscriber","",IF(AND(B130="Subscriber",otherLoc="No"),workZip,'Entry Tab'!P131))</f>
        <v/>
      </c>
      <c r="P130" s="36" t="str">
        <f t="shared" si="17"/>
        <v/>
      </c>
      <c r="Q130" s="36" t="str">
        <f>IF('Entry Tab'!A131="","",IF(TRIM('Entry Tab'!E131)="","Subscriber",IF(OR(TRIM('Entry Tab'!E131)="Wife",TRIM('Entry Tab'!E131)="Husband"),"Spouse","Child")))</f>
        <v/>
      </c>
      <c r="R130" s="44" t="str">
        <f>IF(B130="","",IF('Entry Tab'!W131&lt;&gt;"",0,IF(Q130="Subscriber",1,IF(Q130="Spouse",1,0.01))))</f>
        <v/>
      </c>
      <c r="S130" s="44" t="str">
        <f t="shared" si="11"/>
        <v/>
      </c>
      <c r="T130" s="44" t="str">
        <f t="shared" si="12"/>
        <v/>
      </c>
      <c r="U130" s="113"/>
      <c r="V130" s="36" t="str">
        <f t="shared" si="18"/>
        <v/>
      </c>
      <c r="W130" s="36" t="str">
        <f>IF('Entry Tab'!A131="","",IF(TRIM('Entry Tab'!E131)="","Subscriber",IF(OR(TRIM('Entry Tab'!E131)="Wife",TRIM('Entry Tab'!E131)="Husband"),"Spouse","Child")))</f>
        <v/>
      </c>
      <c r="X130" s="44" t="str">
        <f>IF(B130="","",IF('Entry Tab'!X131&lt;&gt;"",0,IF(W130="Subscriber",1,IF(W130="Spouse",1,0.01))))</f>
        <v/>
      </c>
      <c r="Y130" s="44" t="str">
        <f t="shared" si="13"/>
        <v/>
      </c>
      <c r="Z130" s="44" t="str">
        <f t="shared" si="14"/>
        <v/>
      </c>
      <c r="AB130" s="36" t="str">
        <f t="shared" si="19"/>
        <v/>
      </c>
      <c r="AC130" s="36" t="str">
        <f>IF('Entry Tab'!A131="","",IF(TRIM('Entry Tab'!E131)="","Subscriber",IF(OR(TRIM('Entry Tab'!E131)="Wife",TRIM('Entry Tab'!E131)="Husband"),"Spouse","Child")))</f>
        <v/>
      </c>
      <c r="AD130" s="44" t="str">
        <f>IF(B130="","",IF('Entry Tab'!AC131="",0,1))</f>
        <v/>
      </c>
      <c r="AE130" s="44" t="str">
        <f t="shared" si="15"/>
        <v/>
      </c>
      <c r="AF130" s="44" t="str">
        <f>IF(AE130="","",IF(AC130&lt;&gt;"Subscriber","",IF('Entry Tab'!AC131="","0",AE130)))</f>
        <v/>
      </c>
    </row>
    <row r="131" spans="1:32" x14ac:dyDescent="0.2">
      <c r="A131" s="36" t="str">
        <f t="shared" si="16"/>
        <v/>
      </c>
      <c r="B131" s="36" t="str">
        <f>IF('Entry Tab'!A132="","",IF(TRIM('Entry Tab'!E132)="","Subscriber",IF(OR(TRIM('Entry Tab'!E132)="Wife",TRIM('Entry Tab'!E132)="Husband"),"Spouse","Child")))</f>
        <v/>
      </c>
      <c r="C131" s="68" t="str">
        <f>IF(TRIM('Entry Tab'!A132)="","",TRIM('Entry Tab'!A132))</f>
        <v/>
      </c>
      <c r="D131" s="68" t="str">
        <f>IF(TRIM('Entry Tab'!A132)="","",TRIM('Entry Tab'!B132))</f>
        <v/>
      </c>
      <c r="E131" s="69" t="str">
        <f>IF(B131="Subscriber",'Entry Tab'!L132,"")</f>
        <v/>
      </c>
      <c r="F131" s="70" t="str">
        <f>IF('Entry Tab'!F132="","",'Entry Tab'!F132)</f>
        <v/>
      </c>
      <c r="G131" s="68" t="str">
        <f>IF(TRIM('Entry Tab'!G132)="","",TRIM('Entry Tab'!G132))</f>
        <v/>
      </c>
      <c r="H131" s="36" t="str">
        <f>IF(TRIM('Entry Tab'!A132)="","",IF(B131&lt;&gt;"Subscriber","",IF(AND(B131="Subscriber",OR(TRIM('Entry Tab'!AO132)&lt;&gt;"",TRIM('Entry Tab'!AN132)&lt;&gt;"",TRIM('Entry Tab'!AP132)&lt;&gt;"")),$AP$1,"0")))</f>
        <v/>
      </c>
      <c r="I131" s="71" t="str">
        <f>IF(TRIM('Entry Tab'!A132)="","",IF(AND(TRIM('Entry Tab'!AQ132)="Y",TRIM('Entry Tab'!AR132)="Y"),"N",IF(TRIM('Entry Tab'!AQ132)="","N",TRIM('Entry Tab'!AQ132))))</f>
        <v/>
      </c>
      <c r="J131" s="42" t="str">
        <f>IF(TRIM('Entry Tab'!A132)="","",IF(AND(TRIM('Entry Tab'!W132)&lt;&gt;"",TRIM('Entry Tab'!Y132)=""),0,14))</f>
        <v/>
      </c>
      <c r="K131" s="42" t="str">
        <f>IF(TRIM('Entry Tab'!A132)="","",IF(B131&lt;&gt;"Subscriber","",IF(AND(B131="Subscriber",dental="No"),13,IF(TRIM('Entry Tab'!X132)&lt;&gt;"",IF('Entry Tab'!X132="Spousal Coverage",8,13),IF(Z131="","",Z131)))))</f>
        <v/>
      </c>
      <c r="L131" s="36" t="str">
        <f t="shared" ref="L131:L194" si="20">IF(B131&lt;&gt;"Subscriber","",IF(life="No",0,AF131))</f>
        <v/>
      </c>
      <c r="M131" s="36" t="str">
        <f>IF(B131&lt;&gt;"Subscriber","",IF(disability="No",0,IF(AND(B131="Subscriber",'Entry Tab'!AE132&lt;&gt;""),1,0)))</f>
        <v/>
      </c>
      <c r="N131" s="37" t="str">
        <f>IF(B131&lt;&gt;"Subscriber","",IF(AND(B131="Subscriber",otherLoc="No"),workZip,'Entry Tab'!P132))</f>
        <v/>
      </c>
      <c r="P131" s="36" t="str">
        <f t="shared" si="17"/>
        <v/>
      </c>
      <c r="Q131" s="36" t="str">
        <f>IF('Entry Tab'!A132="","",IF(TRIM('Entry Tab'!E132)="","Subscriber",IF(OR(TRIM('Entry Tab'!E132)="Wife",TRIM('Entry Tab'!E132)="Husband"),"Spouse","Child")))</f>
        <v/>
      </c>
      <c r="R131" s="44" t="str">
        <f>IF(B131="","",IF('Entry Tab'!W132&lt;&gt;"",0,IF(Q131="Subscriber",1,IF(Q131="Spouse",1,0.01))))</f>
        <v/>
      </c>
      <c r="S131" s="44" t="str">
        <f t="shared" si="11"/>
        <v/>
      </c>
      <c r="T131" s="44" t="str">
        <f t="shared" si="12"/>
        <v/>
      </c>
      <c r="U131" s="113"/>
      <c r="V131" s="36" t="str">
        <f t="shared" si="18"/>
        <v/>
      </c>
      <c r="W131" s="36" t="str">
        <f>IF('Entry Tab'!A132="","",IF(TRIM('Entry Tab'!E132)="","Subscriber",IF(OR(TRIM('Entry Tab'!E132)="Wife",TRIM('Entry Tab'!E132)="Husband"),"Spouse","Child")))</f>
        <v/>
      </c>
      <c r="X131" s="44" t="str">
        <f>IF(B131="","",IF('Entry Tab'!X132&lt;&gt;"",0,IF(W131="Subscriber",1,IF(W131="Spouse",1,0.01))))</f>
        <v/>
      </c>
      <c r="Y131" s="44" t="str">
        <f t="shared" si="13"/>
        <v/>
      </c>
      <c r="Z131" s="44" t="str">
        <f t="shared" si="14"/>
        <v/>
      </c>
      <c r="AB131" s="36" t="str">
        <f t="shared" si="19"/>
        <v/>
      </c>
      <c r="AC131" s="36" t="str">
        <f>IF('Entry Tab'!A132="","",IF(TRIM('Entry Tab'!E132)="","Subscriber",IF(OR(TRIM('Entry Tab'!E132)="Wife",TRIM('Entry Tab'!E132)="Husband"),"Spouse","Child")))</f>
        <v/>
      </c>
      <c r="AD131" s="44" t="str">
        <f>IF(B131="","",IF('Entry Tab'!AC132="",0,1))</f>
        <v/>
      </c>
      <c r="AE131" s="44" t="str">
        <f t="shared" si="15"/>
        <v/>
      </c>
      <c r="AF131" s="44" t="str">
        <f>IF(AE131="","",IF(AC131&lt;&gt;"Subscriber","",IF('Entry Tab'!AC132="","0",AE131)))</f>
        <v/>
      </c>
    </row>
    <row r="132" spans="1:32" x14ac:dyDescent="0.2">
      <c r="A132" s="36" t="str">
        <f t="shared" si="16"/>
        <v/>
      </c>
      <c r="B132" s="36" t="str">
        <f>IF('Entry Tab'!A133="","",IF(TRIM('Entry Tab'!E133)="","Subscriber",IF(OR(TRIM('Entry Tab'!E133)="Wife",TRIM('Entry Tab'!E133)="Husband"),"Spouse","Child")))</f>
        <v/>
      </c>
      <c r="C132" s="68" t="str">
        <f>IF(TRIM('Entry Tab'!A133)="","",TRIM('Entry Tab'!A133))</f>
        <v/>
      </c>
      <c r="D132" s="68" t="str">
        <f>IF(TRIM('Entry Tab'!A133)="","",TRIM('Entry Tab'!B133))</f>
        <v/>
      </c>
      <c r="E132" s="69" t="str">
        <f>IF(B132="Subscriber",'Entry Tab'!L133,"")</f>
        <v/>
      </c>
      <c r="F132" s="70" t="str">
        <f>IF('Entry Tab'!F133="","",'Entry Tab'!F133)</f>
        <v/>
      </c>
      <c r="G132" s="68" t="str">
        <f>IF(TRIM('Entry Tab'!G133)="","",TRIM('Entry Tab'!G133))</f>
        <v/>
      </c>
      <c r="H132" s="36" t="str">
        <f>IF(TRIM('Entry Tab'!A133)="","",IF(B132&lt;&gt;"Subscriber","",IF(AND(B132="Subscriber",OR(TRIM('Entry Tab'!AO133)&lt;&gt;"",TRIM('Entry Tab'!AN133)&lt;&gt;"",TRIM('Entry Tab'!AP133)&lt;&gt;"")),$AP$1,"0")))</f>
        <v/>
      </c>
      <c r="I132" s="71" t="str">
        <f>IF(TRIM('Entry Tab'!A133)="","",IF(AND(TRIM('Entry Tab'!AQ133)="Y",TRIM('Entry Tab'!AR133)="Y"),"N",IF(TRIM('Entry Tab'!AQ133)="","N",TRIM('Entry Tab'!AQ133))))</f>
        <v/>
      </c>
      <c r="J132" s="42" t="str">
        <f>IF(TRIM('Entry Tab'!A133)="","",IF(AND(TRIM('Entry Tab'!W133)&lt;&gt;"",TRIM('Entry Tab'!Y133)=""),0,14))</f>
        <v/>
      </c>
      <c r="K132" s="42" t="str">
        <f>IF(TRIM('Entry Tab'!A133)="","",IF(B132&lt;&gt;"Subscriber","",IF(AND(B132="Subscriber",dental="No"),13,IF(TRIM('Entry Tab'!X133)&lt;&gt;"",IF('Entry Tab'!X133="Spousal Coverage",8,13),IF(Z132="","",Z132)))))</f>
        <v/>
      </c>
      <c r="L132" s="36" t="str">
        <f t="shared" si="20"/>
        <v/>
      </c>
      <c r="M132" s="36" t="str">
        <f>IF(B132&lt;&gt;"Subscriber","",IF(disability="No",0,IF(AND(B132="Subscriber",'Entry Tab'!AE133&lt;&gt;""),1,0)))</f>
        <v/>
      </c>
      <c r="N132" s="37" t="str">
        <f>IF(B132&lt;&gt;"Subscriber","",IF(AND(B132="Subscriber",otherLoc="No"),workZip,'Entry Tab'!P133))</f>
        <v/>
      </c>
      <c r="P132" s="36" t="str">
        <f t="shared" si="17"/>
        <v/>
      </c>
      <c r="Q132" s="36" t="str">
        <f>IF('Entry Tab'!A133="","",IF(TRIM('Entry Tab'!E133)="","Subscriber",IF(OR(TRIM('Entry Tab'!E133)="Wife",TRIM('Entry Tab'!E133)="Husband"),"Spouse","Child")))</f>
        <v/>
      </c>
      <c r="R132" s="44" t="str">
        <f>IF(B132="","",IF('Entry Tab'!W133&lt;&gt;"",0,IF(Q132="Subscriber",1,IF(Q132="Spouse",1,0.01))))</f>
        <v/>
      </c>
      <c r="S132" s="44" t="str">
        <f t="shared" ref="S132:S195" si="21">IF(B132="","",IF(Q132="Subscriber",SUMIF($P$3:$P$502,P132,$R$3:$R$502),""))</f>
        <v/>
      </c>
      <c r="T132" s="44" t="str">
        <f t="shared" ref="T132:T195" si="22">IF(S132="","",IF(S132=1,"1",IF(S132=2,"2",IF(S132&gt;2,"4","3"))))</f>
        <v/>
      </c>
      <c r="U132" s="113"/>
      <c r="V132" s="36" t="str">
        <f t="shared" si="18"/>
        <v/>
      </c>
      <c r="W132" s="36" t="str">
        <f>IF('Entry Tab'!A133="","",IF(TRIM('Entry Tab'!E133)="","Subscriber",IF(OR(TRIM('Entry Tab'!E133)="Wife",TRIM('Entry Tab'!E133)="Husband"),"Spouse","Child")))</f>
        <v/>
      </c>
      <c r="X132" s="44" t="str">
        <f>IF(B132="","",IF('Entry Tab'!X133&lt;&gt;"",0,IF(W132="Subscriber",1,IF(W132="Spouse",1,0.01))))</f>
        <v/>
      </c>
      <c r="Y132" s="44" t="str">
        <f t="shared" ref="Y132:Y195" si="23">IF(H132="","",IF(W132="Subscriber",SUMIF($V$3:$V$502,V132,$X$3:$X$502),""))</f>
        <v/>
      </c>
      <c r="Z132" s="44" t="str">
        <f t="shared" ref="Z132:Z195" si="24">IF(Y132="","",IF(Y132=1,"1",IF(Y132=2,"2",IF(Y132&gt;2,"4","3"))))</f>
        <v/>
      </c>
      <c r="AB132" s="36" t="str">
        <f t="shared" si="19"/>
        <v/>
      </c>
      <c r="AC132" s="36" t="str">
        <f>IF('Entry Tab'!A133="","",IF(TRIM('Entry Tab'!E133)="","Subscriber",IF(OR(TRIM('Entry Tab'!E133)="Wife",TRIM('Entry Tab'!E133)="Husband"),"Spouse","Child")))</f>
        <v/>
      </c>
      <c r="AD132" s="44" t="str">
        <f>IF(B132="","",IF('Entry Tab'!AC133="",0,1))</f>
        <v/>
      </c>
      <c r="AE132" s="44" t="str">
        <f t="shared" ref="AE132:AE195" si="25">IF(B132="","",IF(AC132="Subscriber",SUMIF($AB$3:$AB$502,AB132,$AD$3:$AD$502),""))</f>
        <v/>
      </c>
      <c r="AF132" s="44" t="str">
        <f>IF(AE132="","",IF(AC132&lt;&gt;"Subscriber","",IF('Entry Tab'!AC133="","0",AE132)))</f>
        <v/>
      </c>
    </row>
    <row r="133" spans="1:32" x14ac:dyDescent="0.2">
      <c r="A133" s="36" t="str">
        <f t="shared" ref="A133:A196" si="26">IF(B133="","",IF(B133="Subscriber",A132+1,A132))</f>
        <v/>
      </c>
      <c r="B133" s="36" t="str">
        <f>IF('Entry Tab'!A134="","",IF(TRIM('Entry Tab'!E134)="","Subscriber",IF(OR(TRIM('Entry Tab'!E134)="Wife",TRIM('Entry Tab'!E134)="Husband"),"Spouse","Child")))</f>
        <v/>
      </c>
      <c r="C133" s="68" t="str">
        <f>IF(TRIM('Entry Tab'!A134)="","",TRIM('Entry Tab'!A134))</f>
        <v/>
      </c>
      <c r="D133" s="68" t="str">
        <f>IF(TRIM('Entry Tab'!A134)="","",TRIM('Entry Tab'!B134))</f>
        <v/>
      </c>
      <c r="E133" s="69" t="str">
        <f>IF(B133="Subscriber",'Entry Tab'!L134,"")</f>
        <v/>
      </c>
      <c r="F133" s="70" t="str">
        <f>IF('Entry Tab'!F134="","",'Entry Tab'!F134)</f>
        <v/>
      </c>
      <c r="G133" s="68" t="str">
        <f>IF(TRIM('Entry Tab'!G134)="","",TRIM('Entry Tab'!G134))</f>
        <v/>
      </c>
      <c r="H133" s="36" t="str">
        <f>IF(TRIM('Entry Tab'!A134)="","",IF(B133&lt;&gt;"Subscriber","",IF(AND(B133="Subscriber",OR(TRIM('Entry Tab'!AO134)&lt;&gt;"",TRIM('Entry Tab'!AN134)&lt;&gt;"",TRIM('Entry Tab'!AP134)&lt;&gt;"")),$AP$1,"0")))</f>
        <v/>
      </c>
      <c r="I133" s="71" t="str">
        <f>IF(TRIM('Entry Tab'!A134)="","",IF(AND(TRIM('Entry Tab'!AQ134)="Y",TRIM('Entry Tab'!AR134)="Y"),"N",IF(TRIM('Entry Tab'!AQ134)="","N",TRIM('Entry Tab'!AQ134))))</f>
        <v/>
      </c>
      <c r="J133" s="42" t="str">
        <f>IF(TRIM('Entry Tab'!A134)="","",IF(AND(TRIM('Entry Tab'!W134)&lt;&gt;"",TRIM('Entry Tab'!Y134)=""),0,14))</f>
        <v/>
      </c>
      <c r="K133" s="42" t="str">
        <f>IF(TRIM('Entry Tab'!A134)="","",IF(B133&lt;&gt;"Subscriber","",IF(AND(B133="Subscriber",dental="No"),13,IF(TRIM('Entry Tab'!X134)&lt;&gt;"",IF('Entry Tab'!X134="Spousal Coverage",8,13),IF(Z133="","",Z133)))))</f>
        <v/>
      </c>
      <c r="L133" s="36" t="str">
        <f t="shared" si="20"/>
        <v/>
      </c>
      <c r="M133" s="36" t="str">
        <f>IF(B133&lt;&gt;"Subscriber","",IF(disability="No",0,IF(AND(B133="Subscriber",'Entry Tab'!AE134&lt;&gt;""),1,0)))</f>
        <v/>
      </c>
      <c r="N133" s="37" t="str">
        <f>IF(B133&lt;&gt;"Subscriber","",IF(AND(B133="Subscriber",otherLoc="No"),workZip,'Entry Tab'!P134))</f>
        <v/>
      </c>
      <c r="P133" s="36" t="str">
        <f t="shared" ref="P133:P196" si="27">IF(Q133="","",IF(Q133="Subscriber",P132+1,P132))</f>
        <v/>
      </c>
      <c r="Q133" s="36" t="str">
        <f>IF('Entry Tab'!A134="","",IF(TRIM('Entry Tab'!E134)="","Subscriber",IF(OR(TRIM('Entry Tab'!E134)="Wife",TRIM('Entry Tab'!E134)="Husband"),"Spouse","Child")))</f>
        <v/>
      </c>
      <c r="R133" s="44" t="str">
        <f>IF(B133="","",IF('Entry Tab'!W134&lt;&gt;"",0,IF(Q133="Subscriber",1,IF(Q133="Spouse",1,0.01))))</f>
        <v/>
      </c>
      <c r="S133" s="44" t="str">
        <f t="shared" si="21"/>
        <v/>
      </c>
      <c r="T133" s="44" t="str">
        <f t="shared" si="22"/>
        <v/>
      </c>
      <c r="U133" s="113"/>
      <c r="V133" s="36" t="str">
        <f t="shared" ref="V133:V196" si="28">IF(W133="","",IF(W133="Subscriber",V132+1,V132))</f>
        <v/>
      </c>
      <c r="W133" s="36" t="str">
        <f>IF('Entry Tab'!A134="","",IF(TRIM('Entry Tab'!E134)="","Subscriber",IF(OR(TRIM('Entry Tab'!E134)="Wife",TRIM('Entry Tab'!E134)="Husband"),"Spouse","Child")))</f>
        <v/>
      </c>
      <c r="X133" s="44" t="str">
        <f>IF(B133="","",IF('Entry Tab'!X134&lt;&gt;"",0,IF(W133="Subscriber",1,IF(W133="Spouse",1,0.01))))</f>
        <v/>
      </c>
      <c r="Y133" s="44" t="str">
        <f t="shared" si="23"/>
        <v/>
      </c>
      <c r="Z133" s="44" t="str">
        <f t="shared" si="24"/>
        <v/>
      </c>
      <c r="AB133" s="36" t="str">
        <f t="shared" ref="AB133:AB196" si="29">IF(AC133="","",IF(AC133="Subscriber",AB132+1,AB132))</f>
        <v/>
      </c>
      <c r="AC133" s="36" t="str">
        <f>IF('Entry Tab'!A134="","",IF(TRIM('Entry Tab'!E134)="","Subscriber",IF(OR(TRIM('Entry Tab'!E134)="Wife",TRIM('Entry Tab'!E134)="Husband"),"Spouse","Child")))</f>
        <v/>
      </c>
      <c r="AD133" s="44" t="str">
        <f>IF(B133="","",IF('Entry Tab'!AC134="",0,1))</f>
        <v/>
      </c>
      <c r="AE133" s="44" t="str">
        <f t="shared" si="25"/>
        <v/>
      </c>
      <c r="AF133" s="44" t="str">
        <f>IF(AE133="","",IF(AC133&lt;&gt;"Subscriber","",IF('Entry Tab'!AC134="","0",AE133)))</f>
        <v/>
      </c>
    </row>
    <row r="134" spans="1:32" x14ac:dyDescent="0.2">
      <c r="A134" s="36" t="str">
        <f t="shared" si="26"/>
        <v/>
      </c>
      <c r="B134" s="36" t="str">
        <f>IF('Entry Tab'!A135="","",IF(TRIM('Entry Tab'!E135)="","Subscriber",IF(OR(TRIM('Entry Tab'!E135)="Wife",TRIM('Entry Tab'!E135)="Husband"),"Spouse","Child")))</f>
        <v/>
      </c>
      <c r="C134" s="68" t="str">
        <f>IF(TRIM('Entry Tab'!A135)="","",TRIM('Entry Tab'!A135))</f>
        <v/>
      </c>
      <c r="D134" s="68" t="str">
        <f>IF(TRIM('Entry Tab'!A135)="","",TRIM('Entry Tab'!B135))</f>
        <v/>
      </c>
      <c r="E134" s="69" t="str">
        <f>IF(B134="Subscriber",'Entry Tab'!L135,"")</f>
        <v/>
      </c>
      <c r="F134" s="70" t="str">
        <f>IF('Entry Tab'!F135="","",'Entry Tab'!F135)</f>
        <v/>
      </c>
      <c r="G134" s="68" t="str">
        <f>IF(TRIM('Entry Tab'!G135)="","",TRIM('Entry Tab'!G135))</f>
        <v/>
      </c>
      <c r="H134" s="36" t="str">
        <f>IF(TRIM('Entry Tab'!A135)="","",IF(B134&lt;&gt;"Subscriber","",IF(AND(B134="Subscriber",OR(TRIM('Entry Tab'!AO135)&lt;&gt;"",TRIM('Entry Tab'!AN135)&lt;&gt;"",TRIM('Entry Tab'!AP135)&lt;&gt;"")),$AP$1,"0")))</f>
        <v/>
      </c>
      <c r="I134" s="71" t="str">
        <f>IF(TRIM('Entry Tab'!A135)="","",IF(AND(TRIM('Entry Tab'!AQ135)="Y",TRIM('Entry Tab'!AR135)="Y"),"N",IF(TRIM('Entry Tab'!AQ135)="","N",TRIM('Entry Tab'!AQ135))))</f>
        <v/>
      </c>
      <c r="J134" s="42" t="str">
        <f>IF(TRIM('Entry Tab'!A135)="","",IF(AND(TRIM('Entry Tab'!W135)&lt;&gt;"",TRIM('Entry Tab'!Y135)=""),0,14))</f>
        <v/>
      </c>
      <c r="K134" s="42" t="str">
        <f>IF(TRIM('Entry Tab'!A135)="","",IF(B134&lt;&gt;"Subscriber","",IF(AND(B134="Subscriber",dental="No"),13,IF(TRIM('Entry Tab'!X135)&lt;&gt;"",IF('Entry Tab'!X135="Spousal Coverage",8,13),IF(Z134="","",Z134)))))</f>
        <v/>
      </c>
      <c r="L134" s="36" t="str">
        <f t="shared" si="20"/>
        <v/>
      </c>
      <c r="M134" s="36" t="str">
        <f>IF(B134&lt;&gt;"Subscriber","",IF(disability="No",0,IF(AND(B134="Subscriber",'Entry Tab'!AE135&lt;&gt;""),1,0)))</f>
        <v/>
      </c>
      <c r="N134" s="37" t="str">
        <f>IF(B134&lt;&gt;"Subscriber","",IF(AND(B134="Subscriber",otherLoc="No"),workZip,'Entry Tab'!P135))</f>
        <v/>
      </c>
      <c r="P134" s="36" t="str">
        <f t="shared" si="27"/>
        <v/>
      </c>
      <c r="Q134" s="36" t="str">
        <f>IF('Entry Tab'!A135="","",IF(TRIM('Entry Tab'!E135)="","Subscriber",IF(OR(TRIM('Entry Tab'!E135)="Wife",TRIM('Entry Tab'!E135)="Husband"),"Spouse","Child")))</f>
        <v/>
      </c>
      <c r="R134" s="44" t="str">
        <f>IF(B134="","",IF('Entry Tab'!W135&lt;&gt;"",0,IF(Q134="Subscriber",1,IF(Q134="Spouse",1,0.01))))</f>
        <v/>
      </c>
      <c r="S134" s="44" t="str">
        <f t="shared" si="21"/>
        <v/>
      </c>
      <c r="T134" s="44" t="str">
        <f t="shared" si="22"/>
        <v/>
      </c>
      <c r="U134" s="113"/>
      <c r="V134" s="36" t="str">
        <f t="shared" si="28"/>
        <v/>
      </c>
      <c r="W134" s="36" t="str">
        <f>IF('Entry Tab'!A135="","",IF(TRIM('Entry Tab'!E135)="","Subscriber",IF(OR(TRIM('Entry Tab'!E135)="Wife",TRIM('Entry Tab'!E135)="Husband"),"Spouse","Child")))</f>
        <v/>
      </c>
      <c r="X134" s="44" t="str">
        <f>IF(B134="","",IF('Entry Tab'!X135&lt;&gt;"",0,IF(W134="Subscriber",1,IF(W134="Spouse",1,0.01))))</f>
        <v/>
      </c>
      <c r="Y134" s="44" t="str">
        <f t="shared" si="23"/>
        <v/>
      </c>
      <c r="Z134" s="44" t="str">
        <f t="shared" si="24"/>
        <v/>
      </c>
      <c r="AB134" s="36" t="str">
        <f t="shared" si="29"/>
        <v/>
      </c>
      <c r="AC134" s="36" t="str">
        <f>IF('Entry Tab'!A135="","",IF(TRIM('Entry Tab'!E135)="","Subscriber",IF(OR(TRIM('Entry Tab'!E135)="Wife",TRIM('Entry Tab'!E135)="Husband"),"Spouse","Child")))</f>
        <v/>
      </c>
      <c r="AD134" s="44" t="str">
        <f>IF(B134="","",IF('Entry Tab'!AC135="",0,1))</f>
        <v/>
      </c>
      <c r="AE134" s="44" t="str">
        <f t="shared" si="25"/>
        <v/>
      </c>
      <c r="AF134" s="44" t="str">
        <f>IF(AE134="","",IF(AC134&lt;&gt;"Subscriber","",IF('Entry Tab'!AC135="","0",AE134)))</f>
        <v/>
      </c>
    </row>
    <row r="135" spans="1:32" x14ac:dyDescent="0.2">
      <c r="A135" s="36" t="str">
        <f t="shared" si="26"/>
        <v/>
      </c>
      <c r="B135" s="36" t="str">
        <f>IF('Entry Tab'!A136="","",IF(TRIM('Entry Tab'!E136)="","Subscriber",IF(OR(TRIM('Entry Tab'!E136)="Wife",TRIM('Entry Tab'!E136)="Husband"),"Spouse","Child")))</f>
        <v/>
      </c>
      <c r="C135" s="68" t="str">
        <f>IF(TRIM('Entry Tab'!A136)="","",TRIM('Entry Tab'!A136))</f>
        <v/>
      </c>
      <c r="D135" s="68" t="str">
        <f>IF(TRIM('Entry Tab'!A136)="","",TRIM('Entry Tab'!B136))</f>
        <v/>
      </c>
      <c r="E135" s="69" t="str">
        <f>IF(B135="Subscriber",'Entry Tab'!L136,"")</f>
        <v/>
      </c>
      <c r="F135" s="70" t="str">
        <f>IF('Entry Tab'!F136="","",'Entry Tab'!F136)</f>
        <v/>
      </c>
      <c r="G135" s="68" t="str">
        <f>IF(TRIM('Entry Tab'!G136)="","",TRIM('Entry Tab'!G136))</f>
        <v/>
      </c>
      <c r="H135" s="36" t="str">
        <f>IF(TRIM('Entry Tab'!A136)="","",IF(B135&lt;&gt;"Subscriber","",IF(AND(B135="Subscriber",OR(TRIM('Entry Tab'!AO136)&lt;&gt;"",TRIM('Entry Tab'!AN136)&lt;&gt;"",TRIM('Entry Tab'!AP136)&lt;&gt;"")),$AP$1,"0")))</f>
        <v/>
      </c>
      <c r="I135" s="71" t="str">
        <f>IF(TRIM('Entry Tab'!A136)="","",IF(AND(TRIM('Entry Tab'!AQ136)="Y",TRIM('Entry Tab'!AR136)="Y"),"N",IF(TRIM('Entry Tab'!AQ136)="","N",TRIM('Entry Tab'!AQ136))))</f>
        <v/>
      </c>
      <c r="J135" s="42" t="str">
        <f>IF(TRIM('Entry Tab'!A136)="","",IF(AND(TRIM('Entry Tab'!W136)&lt;&gt;"",TRIM('Entry Tab'!Y136)=""),0,14))</f>
        <v/>
      </c>
      <c r="K135" s="42" t="str">
        <f>IF(TRIM('Entry Tab'!A136)="","",IF(B135&lt;&gt;"Subscriber","",IF(AND(B135="Subscriber",dental="No"),13,IF(TRIM('Entry Tab'!X136)&lt;&gt;"",IF('Entry Tab'!X136="Spousal Coverage",8,13),IF(Z135="","",Z135)))))</f>
        <v/>
      </c>
      <c r="L135" s="36" t="str">
        <f t="shared" si="20"/>
        <v/>
      </c>
      <c r="M135" s="36" t="str">
        <f>IF(B135&lt;&gt;"Subscriber","",IF(disability="No",0,IF(AND(B135="Subscriber",'Entry Tab'!AE136&lt;&gt;""),1,0)))</f>
        <v/>
      </c>
      <c r="N135" s="37" t="str">
        <f>IF(B135&lt;&gt;"Subscriber","",IF(AND(B135="Subscriber",otherLoc="No"),workZip,'Entry Tab'!P136))</f>
        <v/>
      </c>
      <c r="P135" s="36" t="str">
        <f t="shared" si="27"/>
        <v/>
      </c>
      <c r="Q135" s="36" t="str">
        <f>IF('Entry Tab'!A136="","",IF(TRIM('Entry Tab'!E136)="","Subscriber",IF(OR(TRIM('Entry Tab'!E136)="Wife",TRIM('Entry Tab'!E136)="Husband"),"Spouse","Child")))</f>
        <v/>
      </c>
      <c r="R135" s="44" t="str">
        <f>IF(B135="","",IF('Entry Tab'!W136&lt;&gt;"",0,IF(Q135="Subscriber",1,IF(Q135="Spouse",1,0.01))))</f>
        <v/>
      </c>
      <c r="S135" s="44" t="str">
        <f t="shared" si="21"/>
        <v/>
      </c>
      <c r="T135" s="44" t="str">
        <f t="shared" si="22"/>
        <v/>
      </c>
      <c r="U135" s="113"/>
      <c r="V135" s="36" t="str">
        <f t="shared" si="28"/>
        <v/>
      </c>
      <c r="W135" s="36" t="str">
        <f>IF('Entry Tab'!A136="","",IF(TRIM('Entry Tab'!E136)="","Subscriber",IF(OR(TRIM('Entry Tab'!E136)="Wife",TRIM('Entry Tab'!E136)="Husband"),"Spouse","Child")))</f>
        <v/>
      </c>
      <c r="X135" s="44" t="str">
        <f>IF(B135="","",IF('Entry Tab'!X136&lt;&gt;"",0,IF(W135="Subscriber",1,IF(W135="Spouse",1,0.01))))</f>
        <v/>
      </c>
      <c r="Y135" s="44" t="str">
        <f t="shared" si="23"/>
        <v/>
      </c>
      <c r="Z135" s="44" t="str">
        <f t="shared" si="24"/>
        <v/>
      </c>
      <c r="AB135" s="36" t="str">
        <f t="shared" si="29"/>
        <v/>
      </c>
      <c r="AC135" s="36" t="str">
        <f>IF('Entry Tab'!A136="","",IF(TRIM('Entry Tab'!E136)="","Subscriber",IF(OR(TRIM('Entry Tab'!E136)="Wife",TRIM('Entry Tab'!E136)="Husband"),"Spouse","Child")))</f>
        <v/>
      </c>
      <c r="AD135" s="44" t="str">
        <f>IF(B135="","",IF('Entry Tab'!AC136="",0,1))</f>
        <v/>
      </c>
      <c r="AE135" s="44" t="str">
        <f t="shared" si="25"/>
        <v/>
      </c>
      <c r="AF135" s="44" t="str">
        <f>IF(AE135="","",IF(AC135&lt;&gt;"Subscriber","",IF('Entry Tab'!AC136="","0",AE135)))</f>
        <v/>
      </c>
    </row>
    <row r="136" spans="1:32" x14ac:dyDescent="0.2">
      <c r="A136" s="36" t="str">
        <f t="shared" si="26"/>
        <v/>
      </c>
      <c r="B136" s="36" t="str">
        <f>IF('Entry Tab'!A137="","",IF(TRIM('Entry Tab'!E137)="","Subscriber",IF(OR(TRIM('Entry Tab'!E137)="Wife",TRIM('Entry Tab'!E137)="Husband"),"Spouse","Child")))</f>
        <v/>
      </c>
      <c r="C136" s="68" t="str">
        <f>IF(TRIM('Entry Tab'!A137)="","",TRIM('Entry Tab'!A137))</f>
        <v/>
      </c>
      <c r="D136" s="68" t="str">
        <f>IF(TRIM('Entry Tab'!A137)="","",TRIM('Entry Tab'!B137))</f>
        <v/>
      </c>
      <c r="E136" s="69" t="str">
        <f>IF(B136="Subscriber",'Entry Tab'!L137,"")</f>
        <v/>
      </c>
      <c r="F136" s="70" t="str">
        <f>IF('Entry Tab'!F137="","",'Entry Tab'!F137)</f>
        <v/>
      </c>
      <c r="G136" s="68" t="str">
        <f>IF(TRIM('Entry Tab'!G137)="","",TRIM('Entry Tab'!G137))</f>
        <v/>
      </c>
      <c r="H136" s="36" t="str">
        <f>IF(TRIM('Entry Tab'!A137)="","",IF(B136&lt;&gt;"Subscriber","",IF(AND(B136="Subscriber",OR(TRIM('Entry Tab'!AO137)&lt;&gt;"",TRIM('Entry Tab'!AN137)&lt;&gt;"",TRIM('Entry Tab'!AP137)&lt;&gt;"")),$AP$1,"0")))</f>
        <v/>
      </c>
      <c r="I136" s="71" t="str">
        <f>IF(TRIM('Entry Tab'!A137)="","",IF(AND(TRIM('Entry Tab'!AQ137)="Y",TRIM('Entry Tab'!AR137)="Y"),"N",IF(TRIM('Entry Tab'!AQ137)="","N",TRIM('Entry Tab'!AQ137))))</f>
        <v/>
      </c>
      <c r="J136" s="42" t="str">
        <f>IF(TRIM('Entry Tab'!A137)="","",IF(AND(TRIM('Entry Tab'!W137)&lt;&gt;"",TRIM('Entry Tab'!Y137)=""),0,14))</f>
        <v/>
      </c>
      <c r="K136" s="42" t="str">
        <f>IF(TRIM('Entry Tab'!A137)="","",IF(B136&lt;&gt;"Subscriber","",IF(AND(B136="Subscriber",dental="No"),13,IF(TRIM('Entry Tab'!X137)&lt;&gt;"",IF('Entry Tab'!X137="Spousal Coverage",8,13),IF(Z136="","",Z136)))))</f>
        <v/>
      </c>
      <c r="L136" s="36" t="str">
        <f t="shared" si="20"/>
        <v/>
      </c>
      <c r="M136" s="36" t="str">
        <f>IF(B136&lt;&gt;"Subscriber","",IF(disability="No",0,IF(AND(B136="Subscriber",'Entry Tab'!AE137&lt;&gt;""),1,0)))</f>
        <v/>
      </c>
      <c r="N136" s="37" t="str">
        <f>IF(B136&lt;&gt;"Subscriber","",IF(AND(B136="Subscriber",otherLoc="No"),workZip,'Entry Tab'!P137))</f>
        <v/>
      </c>
      <c r="P136" s="36" t="str">
        <f t="shared" si="27"/>
        <v/>
      </c>
      <c r="Q136" s="36" t="str">
        <f>IF('Entry Tab'!A137="","",IF(TRIM('Entry Tab'!E137)="","Subscriber",IF(OR(TRIM('Entry Tab'!E137)="Wife",TRIM('Entry Tab'!E137)="Husband"),"Spouse","Child")))</f>
        <v/>
      </c>
      <c r="R136" s="44" t="str">
        <f>IF(B136="","",IF('Entry Tab'!W137&lt;&gt;"",0,IF(Q136="Subscriber",1,IF(Q136="Spouse",1,0.01))))</f>
        <v/>
      </c>
      <c r="S136" s="44" t="str">
        <f t="shared" si="21"/>
        <v/>
      </c>
      <c r="T136" s="44" t="str">
        <f t="shared" si="22"/>
        <v/>
      </c>
      <c r="U136" s="113"/>
      <c r="V136" s="36" t="str">
        <f t="shared" si="28"/>
        <v/>
      </c>
      <c r="W136" s="36" t="str">
        <f>IF('Entry Tab'!A137="","",IF(TRIM('Entry Tab'!E137)="","Subscriber",IF(OR(TRIM('Entry Tab'!E137)="Wife",TRIM('Entry Tab'!E137)="Husband"),"Spouse","Child")))</f>
        <v/>
      </c>
      <c r="X136" s="44" t="str">
        <f>IF(B136="","",IF('Entry Tab'!X137&lt;&gt;"",0,IF(W136="Subscriber",1,IF(W136="Spouse",1,0.01))))</f>
        <v/>
      </c>
      <c r="Y136" s="44" t="str">
        <f t="shared" si="23"/>
        <v/>
      </c>
      <c r="Z136" s="44" t="str">
        <f t="shared" si="24"/>
        <v/>
      </c>
      <c r="AB136" s="36" t="str">
        <f t="shared" si="29"/>
        <v/>
      </c>
      <c r="AC136" s="36" t="str">
        <f>IF('Entry Tab'!A137="","",IF(TRIM('Entry Tab'!E137)="","Subscriber",IF(OR(TRIM('Entry Tab'!E137)="Wife",TRIM('Entry Tab'!E137)="Husband"),"Spouse","Child")))</f>
        <v/>
      </c>
      <c r="AD136" s="44" t="str">
        <f>IF(B136="","",IF('Entry Tab'!AC137="",0,1))</f>
        <v/>
      </c>
      <c r="AE136" s="44" t="str">
        <f t="shared" si="25"/>
        <v/>
      </c>
      <c r="AF136" s="44" t="str">
        <f>IF(AE136="","",IF(AC136&lt;&gt;"Subscriber","",IF('Entry Tab'!AC137="","0",AE136)))</f>
        <v/>
      </c>
    </row>
    <row r="137" spans="1:32" x14ac:dyDescent="0.2">
      <c r="A137" s="36" t="str">
        <f t="shared" si="26"/>
        <v/>
      </c>
      <c r="B137" s="36" t="str">
        <f>IF('Entry Tab'!A138="","",IF(TRIM('Entry Tab'!E138)="","Subscriber",IF(OR(TRIM('Entry Tab'!E138)="Wife",TRIM('Entry Tab'!E138)="Husband"),"Spouse","Child")))</f>
        <v/>
      </c>
      <c r="C137" s="68" t="str">
        <f>IF(TRIM('Entry Tab'!A138)="","",TRIM('Entry Tab'!A138))</f>
        <v/>
      </c>
      <c r="D137" s="68" t="str">
        <f>IF(TRIM('Entry Tab'!A138)="","",TRIM('Entry Tab'!B138))</f>
        <v/>
      </c>
      <c r="E137" s="69" t="str">
        <f>IF(B137="Subscriber",'Entry Tab'!L138,"")</f>
        <v/>
      </c>
      <c r="F137" s="70" t="str">
        <f>IF('Entry Tab'!F138="","",'Entry Tab'!F138)</f>
        <v/>
      </c>
      <c r="G137" s="68" t="str">
        <f>IF(TRIM('Entry Tab'!G138)="","",TRIM('Entry Tab'!G138))</f>
        <v/>
      </c>
      <c r="H137" s="36" t="str">
        <f>IF(TRIM('Entry Tab'!A138)="","",IF(B137&lt;&gt;"Subscriber","",IF(AND(B137="Subscriber",OR(TRIM('Entry Tab'!AO138)&lt;&gt;"",TRIM('Entry Tab'!AN138)&lt;&gt;"",TRIM('Entry Tab'!AP138)&lt;&gt;"")),$AP$1,"0")))</f>
        <v/>
      </c>
      <c r="I137" s="71" t="str">
        <f>IF(TRIM('Entry Tab'!A138)="","",IF(AND(TRIM('Entry Tab'!AQ138)="Y",TRIM('Entry Tab'!AR138)="Y"),"N",IF(TRIM('Entry Tab'!AQ138)="","N",TRIM('Entry Tab'!AQ138))))</f>
        <v/>
      </c>
      <c r="J137" s="42" t="str">
        <f>IF(TRIM('Entry Tab'!A138)="","",IF(AND(TRIM('Entry Tab'!W138)&lt;&gt;"",TRIM('Entry Tab'!Y138)=""),0,14))</f>
        <v/>
      </c>
      <c r="K137" s="42" t="str">
        <f>IF(TRIM('Entry Tab'!A138)="","",IF(B137&lt;&gt;"Subscriber","",IF(AND(B137="Subscriber",dental="No"),13,IF(TRIM('Entry Tab'!X138)&lt;&gt;"",IF('Entry Tab'!X138="Spousal Coverage",8,13),IF(Z137="","",Z137)))))</f>
        <v/>
      </c>
      <c r="L137" s="36" t="str">
        <f t="shared" si="20"/>
        <v/>
      </c>
      <c r="M137" s="36" t="str">
        <f>IF(B137&lt;&gt;"Subscriber","",IF(disability="No",0,IF(AND(B137="Subscriber",'Entry Tab'!AE138&lt;&gt;""),1,0)))</f>
        <v/>
      </c>
      <c r="N137" s="37" t="str">
        <f>IF(B137&lt;&gt;"Subscriber","",IF(AND(B137="Subscriber",otherLoc="No"),workZip,'Entry Tab'!P138))</f>
        <v/>
      </c>
      <c r="P137" s="36" t="str">
        <f t="shared" si="27"/>
        <v/>
      </c>
      <c r="Q137" s="36" t="str">
        <f>IF('Entry Tab'!A138="","",IF(TRIM('Entry Tab'!E138)="","Subscriber",IF(OR(TRIM('Entry Tab'!E138)="Wife",TRIM('Entry Tab'!E138)="Husband"),"Spouse","Child")))</f>
        <v/>
      </c>
      <c r="R137" s="44" t="str">
        <f>IF(B137="","",IF('Entry Tab'!W138&lt;&gt;"",0,IF(Q137="Subscriber",1,IF(Q137="Spouse",1,0.01))))</f>
        <v/>
      </c>
      <c r="S137" s="44" t="str">
        <f t="shared" si="21"/>
        <v/>
      </c>
      <c r="T137" s="44" t="str">
        <f t="shared" si="22"/>
        <v/>
      </c>
      <c r="U137" s="113"/>
      <c r="V137" s="36" t="str">
        <f t="shared" si="28"/>
        <v/>
      </c>
      <c r="W137" s="36" t="str">
        <f>IF('Entry Tab'!A138="","",IF(TRIM('Entry Tab'!E138)="","Subscriber",IF(OR(TRIM('Entry Tab'!E138)="Wife",TRIM('Entry Tab'!E138)="Husband"),"Spouse","Child")))</f>
        <v/>
      </c>
      <c r="X137" s="44" t="str">
        <f>IF(B137="","",IF('Entry Tab'!X138&lt;&gt;"",0,IF(W137="Subscriber",1,IF(W137="Spouse",1,0.01))))</f>
        <v/>
      </c>
      <c r="Y137" s="44" t="str">
        <f t="shared" si="23"/>
        <v/>
      </c>
      <c r="Z137" s="44" t="str">
        <f t="shared" si="24"/>
        <v/>
      </c>
      <c r="AB137" s="36" t="str">
        <f t="shared" si="29"/>
        <v/>
      </c>
      <c r="AC137" s="36" t="str">
        <f>IF('Entry Tab'!A138="","",IF(TRIM('Entry Tab'!E138)="","Subscriber",IF(OR(TRIM('Entry Tab'!E138)="Wife",TRIM('Entry Tab'!E138)="Husband"),"Spouse","Child")))</f>
        <v/>
      </c>
      <c r="AD137" s="44" t="str">
        <f>IF(B137="","",IF('Entry Tab'!AC138="",0,1))</f>
        <v/>
      </c>
      <c r="AE137" s="44" t="str">
        <f t="shared" si="25"/>
        <v/>
      </c>
      <c r="AF137" s="44" t="str">
        <f>IF(AE137="","",IF(AC137&lt;&gt;"Subscriber","",IF('Entry Tab'!AC138="","0",AE137)))</f>
        <v/>
      </c>
    </row>
    <row r="138" spans="1:32" x14ac:dyDescent="0.2">
      <c r="A138" s="36" t="str">
        <f t="shared" si="26"/>
        <v/>
      </c>
      <c r="B138" s="36" t="str">
        <f>IF('Entry Tab'!A139="","",IF(TRIM('Entry Tab'!E139)="","Subscriber",IF(OR(TRIM('Entry Tab'!E139)="Wife",TRIM('Entry Tab'!E139)="Husband"),"Spouse","Child")))</f>
        <v/>
      </c>
      <c r="C138" s="68" t="str">
        <f>IF(TRIM('Entry Tab'!A139)="","",TRIM('Entry Tab'!A139))</f>
        <v/>
      </c>
      <c r="D138" s="68" t="str">
        <f>IF(TRIM('Entry Tab'!A139)="","",TRIM('Entry Tab'!B139))</f>
        <v/>
      </c>
      <c r="E138" s="69" t="str">
        <f>IF(B138="Subscriber",'Entry Tab'!L139,"")</f>
        <v/>
      </c>
      <c r="F138" s="70" t="str">
        <f>IF('Entry Tab'!F139="","",'Entry Tab'!F139)</f>
        <v/>
      </c>
      <c r="G138" s="68" t="str">
        <f>IF(TRIM('Entry Tab'!G139)="","",TRIM('Entry Tab'!G139))</f>
        <v/>
      </c>
      <c r="H138" s="36" t="str">
        <f>IF(TRIM('Entry Tab'!A139)="","",IF(B138&lt;&gt;"Subscriber","",IF(AND(B138="Subscriber",OR(TRIM('Entry Tab'!AO139)&lt;&gt;"",TRIM('Entry Tab'!AN139)&lt;&gt;"",TRIM('Entry Tab'!AP139)&lt;&gt;"")),$AP$1,"0")))</f>
        <v/>
      </c>
      <c r="I138" s="71" t="str">
        <f>IF(TRIM('Entry Tab'!A139)="","",IF(AND(TRIM('Entry Tab'!AQ139)="Y",TRIM('Entry Tab'!AR139)="Y"),"N",IF(TRIM('Entry Tab'!AQ139)="","N",TRIM('Entry Tab'!AQ139))))</f>
        <v/>
      </c>
      <c r="J138" s="42" t="str">
        <f>IF(TRIM('Entry Tab'!A139)="","",IF(AND(TRIM('Entry Tab'!W139)&lt;&gt;"",TRIM('Entry Tab'!Y139)=""),0,14))</f>
        <v/>
      </c>
      <c r="K138" s="42" t="str">
        <f>IF(TRIM('Entry Tab'!A139)="","",IF(B138&lt;&gt;"Subscriber","",IF(AND(B138="Subscriber",dental="No"),13,IF(TRIM('Entry Tab'!X139)&lt;&gt;"",IF('Entry Tab'!X139="Spousal Coverage",8,13),IF(Z138="","",Z138)))))</f>
        <v/>
      </c>
      <c r="L138" s="36" t="str">
        <f t="shared" si="20"/>
        <v/>
      </c>
      <c r="M138" s="36" t="str">
        <f>IF(B138&lt;&gt;"Subscriber","",IF(disability="No",0,IF(AND(B138="Subscriber",'Entry Tab'!AE139&lt;&gt;""),1,0)))</f>
        <v/>
      </c>
      <c r="N138" s="37" t="str">
        <f>IF(B138&lt;&gt;"Subscriber","",IF(AND(B138="Subscriber",otherLoc="No"),workZip,'Entry Tab'!P139))</f>
        <v/>
      </c>
      <c r="P138" s="36" t="str">
        <f t="shared" si="27"/>
        <v/>
      </c>
      <c r="Q138" s="36" t="str">
        <f>IF('Entry Tab'!A139="","",IF(TRIM('Entry Tab'!E139)="","Subscriber",IF(OR(TRIM('Entry Tab'!E139)="Wife",TRIM('Entry Tab'!E139)="Husband"),"Spouse","Child")))</f>
        <v/>
      </c>
      <c r="R138" s="44" t="str">
        <f>IF(B138="","",IF('Entry Tab'!W139&lt;&gt;"",0,IF(Q138="Subscriber",1,IF(Q138="Spouse",1,0.01))))</f>
        <v/>
      </c>
      <c r="S138" s="44" t="str">
        <f t="shared" si="21"/>
        <v/>
      </c>
      <c r="T138" s="44" t="str">
        <f t="shared" si="22"/>
        <v/>
      </c>
      <c r="U138" s="113"/>
      <c r="V138" s="36" t="str">
        <f t="shared" si="28"/>
        <v/>
      </c>
      <c r="W138" s="36" t="str">
        <f>IF('Entry Tab'!A139="","",IF(TRIM('Entry Tab'!E139)="","Subscriber",IF(OR(TRIM('Entry Tab'!E139)="Wife",TRIM('Entry Tab'!E139)="Husband"),"Spouse","Child")))</f>
        <v/>
      </c>
      <c r="X138" s="44" t="str">
        <f>IF(B138="","",IF('Entry Tab'!X139&lt;&gt;"",0,IF(W138="Subscriber",1,IF(W138="Spouse",1,0.01))))</f>
        <v/>
      </c>
      <c r="Y138" s="44" t="str">
        <f t="shared" si="23"/>
        <v/>
      </c>
      <c r="Z138" s="44" t="str">
        <f t="shared" si="24"/>
        <v/>
      </c>
      <c r="AB138" s="36" t="str">
        <f t="shared" si="29"/>
        <v/>
      </c>
      <c r="AC138" s="36" t="str">
        <f>IF('Entry Tab'!A139="","",IF(TRIM('Entry Tab'!E139)="","Subscriber",IF(OR(TRIM('Entry Tab'!E139)="Wife",TRIM('Entry Tab'!E139)="Husband"),"Spouse","Child")))</f>
        <v/>
      </c>
      <c r="AD138" s="44" t="str">
        <f>IF(B138="","",IF('Entry Tab'!AC139="",0,1))</f>
        <v/>
      </c>
      <c r="AE138" s="44" t="str">
        <f t="shared" si="25"/>
        <v/>
      </c>
      <c r="AF138" s="44" t="str">
        <f>IF(AE138="","",IF(AC138&lt;&gt;"Subscriber","",IF('Entry Tab'!AC139="","0",AE138)))</f>
        <v/>
      </c>
    </row>
    <row r="139" spans="1:32" x14ac:dyDescent="0.2">
      <c r="A139" s="36" t="str">
        <f t="shared" si="26"/>
        <v/>
      </c>
      <c r="B139" s="36" t="str">
        <f>IF('Entry Tab'!A140="","",IF(TRIM('Entry Tab'!E140)="","Subscriber",IF(OR(TRIM('Entry Tab'!E140)="Wife",TRIM('Entry Tab'!E140)="Husband"),"Spouse","Child")))</f>
        <v/>
      </c>
      <c r="C139" s="68" t="str">
        <f>IF(TRIM('Entry Tab'!A140)="","",TRIM('Entry Tab'!A140))</f>
        <v/>
      </c>
      <c r="D139" s="68" t="str">
        <f>IF(TRIM('Entry Tab'!A140)="","",TRIM('Entry Tab'!B140))</f>
        <v/>
      </c>
      <c r="E139" s="69" t="str">
        <f>IF(B139="Subscriber",'Entry Tab'!L140,"")</f>
        <v/>
      </c>
      <c r="F139" s="70" t="str">
        <f>IF('Entry Tab'!F140="","",'Entry Tab'!F140)</f>
        <v/>
      </c>
      <c r="G139" s="68" t="str">
        <f>IF(TRIM('Entry Tab'!G140)="","",TRIM('Entry Tab'!G140))</f>
        <v/>
      </c>
      <c r="H139" s="36" t="str">
        <f>IF(TRIM('Entry Tab'!A140)="","",IF(B139&lt;&gt;"Subscriber","",IF(AND(B139="Subscriber",OR(TRIM('Entry Tab'!AO140)&lt;&gt;"",TRIM('Entry Tab'!AN140)&lt;&gt;"",TRIM('Entry Tab'!AP140)&lt;&gt;"")),$AP$1,"0")))</f>
        <v/>
      </c>
      <c r="I139" s="71" t="str">
        <f>IF(TRIM('Entry Tab'!A140)="","",IF(AND(TRIM('Entry Tab'!AQ140)="Y",TRIM('Entry Tab'!AR140)="Y"),"N",IF(TRIM('Entry Tab'!AQ140)="","N",TRIM('Entry Tab'!AQ140))))</f>
        <v/>
      </c>
      <c r="J139" s="42" t="str">
        <f>IF(TRIM('Entry Tab'!A140)="","",IF(AND(TRIM('Entry Tab'!W140)&lt;&gt;"",TRIM('Entry Tab'!Y140)=""),0,14))</f>
        <v/>
      </c>
      <c r="K139" s="42" t="str">
        <f>IF(TRIM('Entry Tab'!A140)="","",IF(B139&lt;&gt;"Subscriber","",IF(AND(B139="Subscriber",dental="No"),13,IF(TRIM('Entry Tab'!X140)&lt;&gt;"",IF('Entry Tab'!X140="Spousal Coverage",8,13),IF(Z139="","",Z139)))))</f>
        <v/>
      </c>
      <c r="L139" s="36" t="str">
        <f t="shared" si="20"/>
        <v/>
      </c>
      <c r="M139" s="36" t="str">
        <f>IF(B139&lt;&gt;"Subscriber","",IF(disability="No",0,IF(AND(B139="Subscriber",'Entry Tab'!AE140&lt;&gt;""),1,0)))</f>
        <v/>
      </c>
      <c r="N139" s="37" t="str">
        <f>IF(B139&lt;&gt;"Subscriber","",IF(AND(B139="Subscriber",otherLoc="No"),workZip,'Entry Tab'!P140))</f>
        <v/>
      </c>
      <c r="P139" s="36" t="str">
        <f t="shared" si="27"/>
        <v/>
      </c>
      <c r="Q139" s="36" t="str">
        <f>IF('Entry Tab'!A140="","",IF(TRIM('Entry Tab'!E140)="","Subscriber",IF(OR(TRIM('Entry Tab'!E140)="Wife",TRIM('Entry Tab'!E140)="Husband"),"Spouse","Child")))</f>
        <v/>
      </c>
      <c r="R139" s="44" t="str">
        <f>IF(B139="","",IF('Entry Tab'!W140&lt;&gt;"",0,IF(Q139="Subscriber",1,IF(Q139="Spouse",1,0.01))))</f>
        <v/>
      </c>
      <c r="S139" s="44" t="str">
        <f t="shared" si="21"/>
        <v/>
      </c>
      <c r="T139" s="44" t="str">
        <f t="shared" si="22"/>
        <v/>
      </c>
      <c r="U139" s="113"/>
      <c r="V139" s="36" t="str">
        <f t="shared" si="28"/>
        <v/>
      </c>
      <c r="W139" s="36" t="str">
        <f>IF('Entry Tab'!A140="","",IF(TRIM('Entry Tab'!E140)="","Subscriber",IF(OR(TRIM('Entry Tab'!E140)="Wife",TRIM('Entry Tab'!E140)="Husband"),"Spouse","Child")))</f>
        <v/>
      </c>
      <c r="X139" s="44" t="str">
        <f>IF(B139="","",IF('Entry Tab'!X140&lt;&gt;"",0,IF(W139="Subscriber",1,IF(W139="Spouse",1,0.01))))</f>
        <v/>
      </c>
      <c r="Y139" s="44" t="str">
        <f t="shared" si="23"/>
        <v/>
      </c>
      <c r="Z139" s="44" t="str">
        <f t="shared" si="24"/>
        <v/>
      </c>
      <c r="AB139" s="36" t="str">
        <f t="shared" si="29"/>
        <v/>
      </c>
      <c r="AC139" s="36" t="str">
        <f>IF('Entry Tab'!A140="","",IF(TRIM('Entry Tab'!E140)="","Subscriber",IF(OR(TRIM('Entry Tab'!E140)="Wife",TRIM('Entry Tab'!E140)="Husband"),"Spouse","Child")))</f>
        <v/>
      </c>
      <c r="AD139" s="44" t="str">
        <f>IF(B139="","",IF('Entry Tab'!AC140="",0,1))</f>
        <v/>
      </c>
      <c r="AE139" s="44" t="str">
        <f t="shared" si="25"/>
        <v/>
      </c>
      <c r="AF139" s="44" t="str">
        <f>IF(AE139="","",IF(AC139&lt;&gt;"Subscriber","",IF('Entry Tab'!AC140="","0",AE139)))</f>
        <v/>
      </c>
    </row>
    <row r="140" spans="1:32" x14ac:dyDescent="0.2">
      <c r="A140" s="36" t="str">
        <f t="shared" si="26"/>
        <v/>
      </c>
      <c r="B140" s="36" t="str">
        <f>IF('Entry Tab'!A141="","",IF(TRIM('Entry Tab'!E141)="","Subscriber",IF(OR(TRIM('Entry Tab'!E141)="Wife",TRIM('Entry Tab'!E141)="Husband"),"Spouse","Child")))</f>
        <v/>
      </c>
      <c r="C140" s="68" t="str">
        <f>IF(TRIM('Entry Tab'!A141)="","",TRIM('Entry Tab'!A141))</f>
        <v/>
      </c>
      <c r="D140" s="68" t="str">
        <f>IF(TRIM('Entry Tab'!A141)="","",TRIM('Entry Tab'!B141))</f>
        <v/>
      </c>
      <c r="E140" s="69" t="str">
        <f>IF(B140="Subscriber",'Entry Tab'!L141,"")</f>
        <v/>
      </c>
      <c r="F140" s="70" t="str">
        <f>IF('Entry Tab'!F141="","",'Entry Tab'!F141)</f>
        <v/>
      </c>
      <c r="G140" s="68" t="str">
        <f>IF(TRIM('Entry Tab'!G141)="","",TRIM('Entry Tab'!G141))</f>
        <v/>
      </c>
      <c r="H140" s="36" t="str">
        <f>IF(TRIM('Entry Tab'!A141)="","",IF(B140&lt;&gt;"Subscriber","",IF(AND(B140="Subscriber",OR(TRIM('Entry Tab'!AO141)&lt;&gt;"",TRIM('Entry Tab'!AN141)&lt;&gt;"",TRIM('Entry Tab'!AP141)&lt;&gt;"")),$AP$1,"0")))</f>
        <v/>
      </c>
      <c r="I140" s="71" t="str">
        <f>IF(TRIM('Entry Tab'!A141)="","",IF(AND(TRIM('Entry Tab'!AQ141)="Y",TRIM('Entry Tab'!AR141)="Y"),"N",IF(TRIM('Entry Tab'!AQ141)="","N",TRIM('Entry Tab'!AQ141))))</f>
        <v/>
      </c>
      <c r="J140" s="42" t="str">
        <f>IF(TRIM('Entry Tab'!A141)="","",IF(AND(TRIM('Entry Tab'!W141)&lt;&gt;"",TRIM('Entry Tab'!Y141)=""),0,14))</f>
        <v/>
      </c>
      <c r="K140" s="42" t="str">
        <f>IF(TRIM('Entry Tab'!A141)="","",IF(B140&lt;&gt;"Subscriber","",IF(AND(B140="Subscriber",dental="No"),13,IF(TRIM('Entry Tab'!X141)&lt;&gt;"",IF('Entry Tab'!X141="Spousal Coverage",8,13),IF(Z140="","",Z140)))))</f>
        <v/>
      </c>
      <c r="L140" s="36" t="str">
        <f t="shared" si="20"/>
        <v/>
      </c>
      <c r="M140" s="36" t="str">
        <f>IF(B140&lt;&gt;"Subscriber","",IF(disability="No",0,IF(AND(B140="Subscriber",'Entry Tab'!AE141&lt;&gt;""),1,0)))</f>
        <v/>
      </c>
      <c r="N140" s="37" t="str">
        <f>IF(B140&lt;&gt;"Subscriber","",IF(AND(B140="Subscriber",otherLoc="No"),workZip,'Entry Tab'!P141))</f>
        <v/>
      </c>
      <c r="P140" s="36" t="str">
        <f t="shared" si="27"/>
        <v/>
      </c>
      <c r="Q140" s="36" t="str">
        <f>IF('Entry Tab'!A141="","",IF(TRIM('Entry Tab'!E141)="","Subscriber",IF(OR(TRIM('Entry Tab'!E141)="Wife",TRIM('Entry Tab'!E141)="Husband"),"Spouse","Child")))</f>
        <v/>
      </c>
      <c r="R140" s="44" t="str">
        <f>IF(B140="","",IF('Entry Tab'!W141&lt;&gt;"",0,IF(Q140="Subscriber",1,IF(Q140="Spouse",1,0.01))))</f>
        <v/>
      </c>
      <c r="S140" s="44" t="str">
        <f t="shared" si="21"/>
        <v/>
      </c>
      <c r="T140" s="44" t="str">
        <f t="shared" si="22"/>
        <v/>
      </c>
      <c r="U140" s="113"/>
      <c r="V140" s="36" t="str">
        <f t="shared" si="28"/>
        <v/>
      </c>
      <c r="W140" s="36" t="str">
        <f>IF('Entry Tab'!A141="","",IF(TRIM('Entry Tab'!E141)="","Subscriber",IF(OR(TRIM('Entry Tab'!E141)="Wife",TRIM('Entry Tab'!E141)="Husband"),"Spouse","Child")))</f>
        <v/>
      </c>
      <c r="X140" s="44" t="str">
        <f>IF(B140="","",IF('Entry Tab'!X141&lt;&gt;"",0,IF(W140="Subscriber",1,IF(W140="Spouse",1,0.01))))</f>
        <v/>
      </c>
      <c r="Y140" s="44" t="str">
        <f t="shared" si="23"/>
        <v/>
      </c>
      <c r="Z140" s="44" t="str">
        <f t="shared" si="24"/>
        <v/>
      </c>
      <c r="AB140" s="36" t="str">
        <f t="shared" si="29"/>
        <v/>
      </c>
      <c r="AC140" s="36" t="str">
        <f>IF('Entry Tab'!A141="","",IF(TRIM('Entry Tab'!E141)="","Subscriber",IF(OR(TRIM('Entry Tab'!E141)="Wife",TRIM('Entry Tab'!E141)="Husband"),"Spouse","Child")))</f>
        <v/>
      </c>
      <c r="AD140" s="44" t="str">
        <f>IF(B140="","",IF('Entry Tab'!AC141="",0,1))</f>
        <v/>
      </c>
      <c r="AE140" s="44" t="str">
        <f t="shared" si="25"/>
        <v/>
      </c>
      <c r="AF140" s="44" t="str">
        <f>IF(AE140="","",IF(AC140&lt;&gt;"Subscriber","",IF('Entry Tab'!AC141="","0",AE140)))</f>
        <v/>
      </c>
    </row>
    <row r="141" spans="1:32" x14ac:dyDescent="0.2">
      <c r="A141" s="36" t="str">
        <f t="shared" si="26"/>
        <v/>
      </c>
      <c r="B141" s="36" t="str">
        <f>IF('Entry Tab'!A142="","",IF(TRIM('Entry Tab'!E142)="","Subscriber",IF(OR(TRIM('Entry Tab'!E142)="Wife",TRIM('Entry Tab'!E142)="Husband"),"Spouse","Child")))</f>
        <v/>
      </c>
      <c r="C141" s="68" t="str">
        <f>IF(TRIM('Entry Tab'!A142)="","",TRIM('Entry Tab'!A142))</f>
        <v/>
      </c>
      <c r="D141" s="68" t="str">
        <f>IF(TRIM('Entry Tab'!A142)="","",TRIM('Entry Tab'!B142))</f>
        <v/>
      </c>
      <c r="E141" s="69" t="str">
        <f>IF(B141="Subscriber",'Entry Tab'!L142,"")</f>
        <v/>
      </c>
      <c r="F141" s="70" t="str">
        <f>IF('Entry Tab'!F142="","",'Entry Tab'!F142)</f>
        <v/>
      </c>
      <c r="G141" s="68" t="str">
        <f>IF(TRIM('Entry Tab'!G142)="","",TRIM('Entry Tab'!G142))</f>
        <v/>
      </c>
      <c r="H141" s="36" t="str">
        <f>IF(TRIM('Entry Tab'!A142)="","",IF(B141&lt;&gt;"Subscriber","",IF(AND(B141="Subscriber",OR(TRIM('Entry Tab'!AO142)&lt;&gt;"",TRIM('Entry Tab'!AN142)&lt;&gt;"",TRIM('Entry Tab'!AP142)&lt;&gt;"")),$AP$1,"0")))</f>
        <v/>
      </c>
      <c r="I141" s="71" t="str">
        <f>IF(TRIM('Entry Tab'!A142)="","",IF(AND(TRIM('Entry Tab'!AQ142)="Y",TRIM('Entry Tab'!AR142)="Y"),"N",IF(TRIM('Entry Tab'!AQ142)="","N",TRIM('Entry Tab'!AQ142))))</f>
        <v/>
      </c>
      <c r="J141" s="42" t="str">
        <f>IF(TRIM('Entry Tab'!A142)="","",IF(AND(TRIM('Entry Tab'!W142)&lt;&gt;"",TRIM('Entry Tab'!Y142)=""),0,14))</f>
        <v/>
      </c>
      <c r="K141" s="42" t="str">
        <f>IF(TRIM('Entry Tab'!A142)="","",IF(B141&lt;&gt;"Subscriber","",IF(AND(B141="Subscriber",dental="No"),13,IF(TRIM('Entry Tab'!X142)&lt;&gt;"",IF('Entry Tab'!X142="Spousal Coverage",8,13),IF(Z141="","",Z141)))))</f>
        <v/>
      </c>
      <c r="L141" s="36" t="str">
        <f t="shared" si="20"/>
        <v/>
      </c>
      <c r="M141" s="36" t="str">
        <f>IF(B141&lt;&gt;"Subscriber","",IF(disability="No",0,IF(AND(B141="Subscriber",'Entry Tab'!AE142&lt;&gt;""),1,0)))</f>
        <v/>
      </c>
      <c r="N141" s="37" t="str">
        <f>IF(B141&lt;&gt;"Subscriber","",IF(AND(B141="Subscriber",otherLoc="No"),workZip,'Entry Tab'!P142))</f>
        <v/>
      </c>
      <c r="P141" s="36" t="str">
        <f t="shared" si="27"/>
        <v/>
      </c>
      <c r="Q141" s="36" t="str">
        <f>IF('Entry Tab'!A142="","",IF(TRIM('Entry Tab'!E142)="","Subscriber",IF(OR(TRIM('Entry Tab'!E142)="Wife",TRIM('Entry Tab'!E142)="Husband"),"Spouse","Child")))</f>
        <v/>
      </c>
      <c r="R141" s="44" t="str">
        <f>IF(B141="","",IF('Entry Tab'!W142&lt;&gt;"",0,IF(Q141="Subscriber",1,IF(Q141="Spouse",1,0.01))))</f>
        <v/>
      </c>
      <c r="S141" s="44" t="str">
        <f t="shared" si="21"/>
        <v/>
      </c>
      <c r="T141" s="44" t="str">
        <f t="shared" si="22"/>
        <v/>
      </c>
      <c r="U141" s="113"/>
      <c r="V141" s="36" t="str">
        <f t="shared" si="28"/>
        <v/>
      </c>
      <c r="W141" s="36" t="str">
        <f>IF('Entry Tab'!A142="","",IF(TRIM('Entry Tab'!E142)="","Subscriber",IF(OR(TRIM('Entry Tab'!E142)="Wife",TRIM('Entry Tab'!E142)="Husband"),"Spouse","Child")))</f>
        <v/>
      </c>
      <c r="X141" s="44" t="str">
        <f>IF(B141="","",IF('Entry Tab'!X142&lt;&gt;"",0,IF(W141="Subscriber",1,IF(W141="Spouse",1,0.01))))</f>
        <v/>
      </c>
      <c r="Y141" s="44" t="str">
        <f t="shared" si="23"/>
        <v/>
      </c>
      <c r="Z141" s="44" t="str">
        <f t="shared" si="24"/>
        <v/>
      </c>
      <c r="AB141" s="36" t="str">
        <f t="shared" si="29"/>
        <v/>
      </c>
      <c r="AC141" s="36" t="str">
        <f>IF('Entry Tab'!A142="","",IF(TRIM('Entry Tab'!E142)="","Subscriber",IF(OR(TRIM('Entry Tab'!E142)="Wife",TRIM('Entry Tab'!E142)="Husband"),"Spouse","Child")))</f>
        <v/>
      </c>
      <c r="AD141" s="44" t="str">
        <f>IF(B141="","",IF('Entry Tab'!AC142="",0,1))</f>
        <v/>
      </c>
      <c r="AE141" s="44" t="str">
        <f t="shared" si="25"/>
        <v/>
      </c>
      <c r="AF141" s="44" t="str">
        <f>IF(AE141="","",IF(AC141&lt;&gt;"Subscriber","",IF('Entry Tab'!AC142="","0",AE141)))</f>
        <v/>
      </c>
    </row>
    <row r="142" spans="1:32" x14ac:dyDescent="0.2">
      <c r="A142" s="36" t="str">
        <f t="shared" si="26"/>
        <v/>
      </c>
      <c r="B142" s="36" t="str">
        <f>IF('Entry Tab'!A143="","",IF(TRIM('Entry Tab'!E143)="","Subscriber",IF(OR(TRIM('Entry Tab'!E143)="Wife",TRIM('Entry Tab'!E143)="Husband"),"Spouse","Child")))</f>
        <v/>
      </c>
      <c r="C142" s="68" t="str">
        <f>IF(TRIM('Entry Tab'!A143)="","",TRIM('Entry Tab'!A143))</f>
        <v/>
      </c>
      <c r="D142" s="68" t="str">
        <f>IF(TRIM('Entry Tab'!A143)="","",TRIM('Entry Tab'!B143))</f>
        <v/>
      </c>
      <c r="E142" s="69" t="str">
        <f>IF(B142="Subscriber",'Entry Tab'!L143,"")</f>
        <v/>
      </c>
      <c r="F142" s="70" t="str">
        <f>IF('Entry Tab'!F143="","",'Entry Tab'!F143)</f>
        <v/>
      </c>
      <c r="G142" s="68" t="str">
        <f>IF(TRIM('Entry Tab'!G143)="","",TRIM('Entry Tab'!G143))</f>
        <v/>
      </c>
      <c r="H142" s="36" t="str">
        <f>IF(TRIM('Entry Tab'!A143)="","",IF(B142&lt;&gt;"Subscriber","",IF(AND(B142="Subscriber",OR(TRIM('Entry Tab'!AO143)&lt;&gt;"",TRIM('Entry Tab'!AN143)&lt;&gt;"",TRIM('Entry Tab'!AP143)&lt;&gt;"")),$AP$1,"0")))</f>
        <v/>
      </c>
      <c r="I142" s="71" t="str">
        <f>IF(TRIM('Entry Tab'!A143)="","",IF(AND(TRIM('Entry Tab'!AQ143)="Y",TRIM('Entry Tab'!AR143)="Y"),"N",IF(TRIM('Entry Tab'!AQ143)="","N",TRIM('Entry Tab'!AQ143))))</f>
        <v/>
      </c>
      <c r="J142" s="42" t="str">
        <f>IF(TRIM('Entry Tab'!A143)="","",IF(AND(TRIM('Entry Tab'!W143)&lt;&gt;"",TRIM('Entry Tab'!Y143)=""),0,14))</f>
        <v/>
      </c>
      <c r="K142" s="42" t="str">
        <f>IF(TRIM('Entry Tab'!A143)="","",IF(B142&lt;&gt;"Subscriber","",IF(AND(B142="Subscriber",dental="No"),13,IF(TRIM('Entry Tab'!X143)&lt;&gt;"",IF('Entry Tab'!X143="Spousal Coverage",8,13),IF(Z142="","",Z142)))))</f>
        <v/>
      </c>
      <c r="L142" s="36" t="str">
        <f t="shared" si="20"/>
        <v/>
      </c>
      <c r="M142" s="36" t="str">
        <f>IF(B142&lt;&gt;"Subscriber","",IF(disability="No",0,IF(AND(B142="Subscriber",'Entry Tab'!AE143&lt;&gt;""),1,0)))</f>
        <v/>
      </c>
      <c r="N142" s="37" t="str">
        <f>IF(B142&lt;&gt;"Subscriber","",IF(AND(B142="Subscriber",otherLoc="No"),workZip,'Entry Tab'!P143))</f>
        <v/>
      </c>
      <c r="P142" s="36" t="str">
        <f t="shared" si="27"/>
        <v/>
      </c>
      <c r="Q142" s="36" t="str">
        <f>IF('Entry Tab'!A143="","",IF(TRIM('Entry Tab'!E143)="","Subscriber",IF(OR(TRIM('Entry Tab'!E143)="Wife",TRIM('Entry Tab'!E143)="Husband"),"Spouse","Child")))</f>
        <v/>
      </c>
      <c r="R142" s="44" t="str">
        <f>IF(B142="","",IF('Entry Tab'!W143&lt;&gt;"",0,IF(Q142="Subscriber",1,IF(Q142="Spouse",1,0.01))))</f>
        <v/>
      </c>
      <c r="S142" s="44" t="str">
        <f t="shared" si="21"/>
        <v/>
      </c>
      <c r="T142" s="44" t="str">
        <f t="shared" si="22"/>
        <v/>
      </c>
      <c r="U142" s="113"/>
      <c r="V142" s="36" t="str">
        <f t="shared" si="28"/>
        <v/>
      </c>
      <c r="W142" s="36" t="str">
        <f>IF('Entry Tab'!A143="","",IF(TRIM('Entry Tab'!E143)="","Subscriber",IF(OR(TRIM('Entry Tab'!E143)="Wife",TRIM('Entry Tab'!E143)="Husband"),"Spouse","Child")))</f>
        <v/>
      </c>
      <c r="X142" s="44" t="str">
        <f>IF(B142="","",IF('Entry Tab'!X143&lt;&gt;"",0,IF(W142="Subscriber",1,IF(W142="Spouse",1,0.01))))</f>
        <v/>
      </c>
      <c r="Y142" s="44" t="str">
        <f t="shared" si="23"/>
        <v/>
      </c>
      <c r="Z142" s="44" t="str">
        <f t="shared" si="24"/>
        <v/>
      </c>
      <c r="AB142" s="36" t="str">
        <f t="shared" si="29"/>
        <v/>
      </c>
      <c r="AC142" s="36" t="str">
        <f>IF('Entry Tab'!A143="","",IF(TRIM('Entry Tab'!E143)="","Subscriber",IF(OR(TRIM('Entry Tab'!E143)="Wife",TRIM('Entry Tab'!E143)="Husband"),"Spouse","Child")))</f>
        <v/>
      </c>
      <c r="AD142" s="44" t="str">
        <f>IF(B142="","",IF('Entry Tab'!AC143="",0,1))</f>
        <v/>
      </c>
      <c r="AE142" s="44" t="str">
        <f t="shared" si="25"/>
        <v/>
      </c>
      <c r="AF142" s="44" t="str">
        <f>IF(AE142="","",IF(AC142&lt;&gt;"Subscriber","",IF('Entry Tab'!AC143="","0",AE142)))</f>
        <v/>
      </c>
    </row>
    <row r="143" spans="1:32" x14ac:dyDescent="0.2">
      <c r="A143" s="36" t="str">
        <f t="shared" si="26"/>
        <v/>
      </c>
      <c r="B143" s="36" t="str">
        <f>IF('Entry Tab'!A144="","",IF(TRIM('Entry Tab'!E144)="","Subscriber",IF(OR(TRIM('Entry Tab'!E144)="Wife",TRIM('Entry Tab'!E144)="Husband"),"Spouse","Child")))</f>
        <v/>
      </c>
      <c r="C143" s="68" t="str">
        <f>IF(TRIM('Entry Tab'!A144)="","",TRIM('Entry Tab'!A144))</f>
        <v/>
      </c>
      <c r="D143" s="68" t="str">
        <f>IF(TRIM('Entry Tab'!A144)="","",TRIM('Entry Tab'!B144))</f>
        <v/>
      </c>
      <c r="E143" s="69" t="str">
        <f>IF(B143="Subscriber",'Entry Tab'!L144,"")</f>
        <v/>
      </c>
      <c r="F143" s="70" t="str">
        <f>IF('Entry Tab'!F144="","",'Entry Tab'!F144)</f>
        <v/>
      </c>
      <c r="G143" s="68" t="str">
        <f>IF(TRIM('Entry Tab'!G144)="","",TRIM('Entry Tab'!G144))</f>
        <v/>
      </c>
      <c r="H143" s="36" t="str">
        <f>IF(TRIM('Entry Tab'!A144)="","",IF(B143&lt;&gt;"Subscriber","",IF(AND(B143="Subscriber",OR(TRIM('Entry Tab'!AO144)&lt;&gt;"",TRIM('Entry Tab'!AN144)&lt;&gt;"",TRIM('Entry Tab'!AP144)&lt;&gt;"")),$AP$1,"0")))</f>
        <v/>
      </c>
      <c r="I143" s="71" t="str">
        <f>IF(TRIM('Entry Tab'!A144)="","",IF(AND(TRIM('Entry Tab'!AQ144)="Y",TRIM('Entry Tab'!AR144)="Y"),"N",IF(TRIM('Entry Tab'!AQ144)="","N",TRIM('Entry Tab'!AQ144))))</f>
        <v/>
      </c>
      <c r="J143" s="42" t="str">
        <f>IF(TRIM('Entry Tab'!A144)="","",IF(AND(TRIM('Entry Tab'!W144)&lt;&gt;"",TRIM('Entry Tab'!Y144)=""),0,14))</f>
        <v/>
      </c>
      <c r="K143" s="42" t="str">
        <f>IF(TRIM('Entry Tab'!A144)="","",IF(B143&lt;&gt;"Subscriber","",IF(AND(B143="Subscriber",dental="No"),13,IF(TRIM('Entry Tab'!X144)&lt;&gt;"",IF('Entry Tab'!X144="Spousal Coverage",8,13),IF(Z143="","",Z143)))))</f>
        <v/>
      </c>
      <c r="L143" s="36" t="str">
        <f t="shared" si="20"/>
        <v/>
      </c>
      <c r="M143" s="36" t="str">
        <f>IF(B143&lt;&gt;"Subscriber","",IF(disability="No",0,IF(AND(B143="Subscriber",'Entry Tab'!AE144&lt;&gt;""),1,0)))</f>
        <v/>
      </c>
      <c r="N143" s="37" t="str">
        <f>IF(B143&lt;&gt;"Subscriber","",IF(AND(B143="Subscriber",otherLoc="No"),workZip,'Entry Tab'!P144))</f>
        <v/>
      </c>
      <c r="P143" s="36" t="str">
        <f t="shared" si="27"/>
        <v/>
      </c>
      <c r="Q143" s="36" t="str">
        <f>IF('Entry Tab'!A144="","",IF(TRIM('Entry Tab'!E144)="","Subscriber",IF(OR(TRIM('Entry Tab'!E144)="Wife",TRIM('Entry Tab'!E144)="Husband"),"Spouse","Child")))</f>
        <v/>
      </c>
      <c r="R143" s="44" t="str">
        <f>IF(B143="","",IF('Entry Tab'!W144&lt;&gt;"",0,IF(Q143="Subscriber",1,IF(Q143="Spouse",1,0.01))))</f>
        <v/>
      </c>
      <c r="S143" s="44" t="str">
        <f t="shared" si="21"/>
        <v/>
      </c>
      <c r="T143" s="44" t="str">
        <f t="shared" si="22"/>
        <v/>
      </c>
      <c r="U143" s="113"/>
      <c r="V143" s="36" t="str">
        <f t="shared" si="28"/>
        <v/>
      </c>
      <c r="W143" s="36" t="str">
        <f>IF('Entry Tab'!A144="","",IF(TRIM('Entry Tab'!E144)="","Subscriber",IF(OR(TRIM('Entry Tab'!E144)="Wife",TRIM('Entry Tab'!E144)="Husband"),"Spouse","Child")))</f>
        <v/>
      </c>
      <c r="X143" s="44" t="str">
        <f>IF(B143="","",IF('Entry Tab'!X144&lt;&gt;"",0,IF(W143="Subscriber",1,IF(W143="Spouse",1,0.01))))</f>
        <v/>
      </c>
      <c r="Y143" s="44" t="str">
        <f t="shared" si="23"/>
        <v/>
      </c>
      <c r="Z143" s="44" t="str">
        <f t="shared" si="24"/>
        <v/>
      </c>
      <c r="AB143" s="36" t="str">
        <f t="shared" si="29"/>
        <v/>
      </c>
      <c r="AC143" s="36" t="str">
        <f>IF('Entry Tab'!A144="","",IF(TRIM('Entry Tab'!E144)="","Subscriber",IF(OR(TRIM('Entry Tab'!E144)="Wife",TRIM('Entry Tab'!E144)="Husband"),"Spouse","Child")))</f>
        <v/>
      </c>
      <c r="AD143" s="44" t="str">
        <f>IF(B143="","",IF('Entry Tab'!AC144="",0,1))</f>
        <v/>
      </c>
      <c r="AE143" s="44" t="str">
        <f t="shared" si="25"/>
        <v/>
      </c>
      <c r="AF143" s="44" t="str">
        <f>IF(AE143="","",IF(AC143&lt;&gt;"Subscriber","",IF('Entry Tab'!AC144="","0",AE143)))</f>
        <v/>
      </c>
    </row>
    <row r="144" spans="1:32" x14ac:dyDescent="0.2">
      <c r="A144" s="36" t="str">
        <f t="shared" si="26"/>
        <v/>
      </c>
      <c r="B144" s="36" t="str">
        <f>IF('Entry Tab'!A145="","",IF(TRIM('Entry Tab'!E145)="","Subscriber",IF(OR(TRIM('Entry Tab'!E145)="Wife",TRIM('Entry Tab'!E145)="Husband"),"Spouse","Child")))</f>
        <v/>
      </c>
      <c r="C144" s="68" t="str">
        <f>IF(TRIM('Entry Tab'!A145)="","",TRIM('Entry Tab'!A145))</f>
        <v/>
      </c>
      <c r="D144" s="68" t="str">
        <f>IF(TRIM('Entry Tab'!A145)="","",TRIM('Entry Tab'!B145))</f>
        <v/>
      </c>
      <c r="E144" s="69" t="str">
        <f>IF(B144="Subscriber",'Entry Tab'!L145,"")</f>
        <v/>
      </c>
      <c r="F144" s="70" t="str">
        <f>IF('Entry Tab'!F145="","",'Entry Tab'!F145)</f>
        <v/>
      </c>
      <c r="G144" s="68" t="str">
        <f>IF(TRIM('Entry Tab'!G145)="","",TRIM('Entry Tab'!G145))</f>
        <v/>
      </c>
      <c r="H144" s="36" t="str">
        <f>IF(TRIM('Entry Tab'!A145)="","",IF(B144&lt;&gt;"Subscriber","",IF(AND(B144="Subscriber",OR(TRIM('Entry Tab'!AO145)&lt;&gt;"",TRIM('Entry Tab'!AN145)&lt;&gt;"",TRIM('Entry Tab'!AP145)&lt;&gt;"")),$AP$1,"0")))</f>
        <v/>
      </c>
      <c r="I144" s="71" t="str">
        <f>IF(TRIM('Entry Tab'!A145)="","",IF(AND(TRIM('Entry Tab'!AQ145)="Y",TRIM('Entry Tab'!AR145)="Y"),"N",IF(TRIM('Entry Tab'!AQ145)="","N",TRIM('Entry Tab'!AQ145))))</f>
        <v/>
      </c>
      <c r="J144" s="42" t="str">
        <f>IF(TRIM('Entry Tab'!A145)="","",IF(AND(TRIM('Entry Tab'!W145)&lt;&gt;"",TRIM('Entry Tab'!Y145)=""),0,14))</f>
        <v/>
      </c>
      <c r="K144" s="42" t="str">
        <f>IF(TRIM('Entry Tab'!A145)="","",IF(B144&lt;&gt;"Subscriber","",IF(AND(B144="Subscriber",dental="No"),13,IF(TRIM('Entry Tab'!X145)&lt;&gt;"",IF('Entry Tab'!X145="Spousal Coverage",8,13),IF(Z144="","",Z144)))))</f>
        <v/>
      </c>
      <c r="L144" s="36" t="str">
        <f t="shared" si="20"/>
        <v/>
      </c>
      <c r="M144" s="36" t="str">
        <f>IF(B144&lt;&gt;"Subscriber","",IF(disability="No",0,IF(AND(B144="Subscriber",'Entry Tab'!AE145&lt;&gt;""),1,0)))</f>
        <v/>
      </c>
      <c r="N144" s="37" t="str">
        <f>IF(B144&lt;&gt;"Subscriber","",IF(AND(B144="Subscriber",otherLoc="No"),workZip,'Entry Tab'!P145))</f>
        <v/>
      </c>
      <c r="P144" s="36" t="str">
        <f t="shared" si="27"/>
        <v/>
      </c>
      <c r="Q144" s="36" t="str">
        <f>IF('Entry Tab'!A145="","",IF(TRIM('Entry Tab'!E145)="","Subscriber",IF(OR(TRIM('Entry Tab'!E145)="Wife",TRIM('Entry Tab'!E145)="Husband"),"Spouse","Child")))</f>
        <v/>
      </c>
      <c r="R144" s="44" t="str">
        <f>IF(B144="","",IF('Entry Tab'!W145&lt;&gt;"",0,IF(Q144="Subscriber",1,IF(Q144="Spouse",1,0.01))))</f>
        <v/>
      </c>
      <c r="S144" s="44" t="str">
        <f t="shared" si="21"/>
        <v/>
      </c>
      <c r="T144" s="44" t="str">
        <f t="shared" si="22"/>
        <v/>
      </c>
      <c r="U144" s="113"/>
      <c r="V144" s="36" t="str">
        <f t="shared" si="28"/>
        <v/>
      </c>
      <c r="W144" s="36" t="str">
        <f>IF('Entry Tab'!A145="","",IF(TRIM('Entry Tab'!E145)="","Subscriber",IF(OR(TRIM('Entry Tab'!E145)="Wife",TRIM('Entry Tab'!E145)="Husband"),"Spouse","Child")))</f>
        <v/>
      </c>
      <c r="X144" s="44" t="str">
        <f>IF(B144="","",IF('Entry Tab'!X145&lt;&gt;"",0,IF(W144="Subscriber",1,IF(W144="Spouse",1,0.01))))</f>
        <v/>
      </c>
      <c r="Y144" s="44" t="str">
        <f t="shared" si="23"/>
        <v/>
      </c>
      <c r="Z144" s="44" t="str">
        <f t="shared" si="24"/>
        <v/>
      </c>
      <c r="AB144" s="36" t="str">
        <f t="shared" si="29"/>
        <v/>
      </c>
      <c r="AC144" s="36" t="str">
        <f>IF('Entry Tab'!A145="","",IF(TRIM('Entry Tab'!E145)="","Subscriber",IF(OR(TRIM('Entry Tab'!E145)="Wife",TRIM('Entry Tab'!E145)="Husband"),"Spouse","Child")))</f>
        <v/>
      </c>
      <c r="AD144" s="44" t="str">
        <f>IF(B144="","",IF('Entry Tab'!AC145="",0,1))</f>
        <v/>
      </c>
      <c r="AE144" s="44" t="str">
        <f t="shared" si="25"/>
        <v/>
      </c>
      <c r="AF144" s="44" t="str">
        <f>IF(AE144="","",IF(AC144&lt;&gt;"Subscriber","",IF('Entry Tab'!AC145="","0",AE144)))</f>
        <v/>
      </c>
    </row>
    <row r="145" spans="1:32" x14ac:dyDescent="0.2">
      <c r="A145" s="36" t="str">
        <f t="shared" si="26"/>
        <v/>
      </c>
      <c r="B145" s="36" t="str">
        <f>IF('Entry Tab'!A146="","",IF(TRIM('Entry Tab'!E146)="","Subscriber",IF(OR(TRIM('Entry Tab'!E146)="Wife",TRIM('Entry Tab'!E146)="Husband"),"Spouse","Child")))</f>
        <v/>
      </c>
      <c r="C145" s="68" t="str">
        <f>IF(TRIM('Entry Tab'!A146)="","",TRIM('Entry Tab'!A146))</f>
        <v/>
      </c>
      <c r="D145" s="68" t="str">
        <f>IF(TRIM('Entry Tab'!A146)="","",TRIM('Entry Tab'!B146))</f>
        <v/>
      </c>
      <c r="E145" s="69" t="str">
        <f>IF(B145="Subscriber",'Entry Tab'!L146,"")</f>
        <v/>
      </c>
      <c r="F145" s="70" t="str">
        <f>IF('Entry Tab'!F146="","",'Entry Tab'!F146)</f>
        <v/>
      </c>
      <c r="G145" s="68" t="str">
        <f>IF(TRIM('Entry Tab'!G146)="","",TRIM('Entry Tab'!G146))</f>
        <v/>
      </c>
      <c r="H145" s="36" t="str">
        <f>IF(TRIM('Entry Tab'!A146)="","",IF(B145&lt;&gt;"Subscriber","",IF(AND(B145="Subscriber",OR(TRIM('Entry Tab'!AO146)&lt;&gt;"",TRIM('Entry Tab'!AN146)&lt;&gt;"",TRIM('Entry Tab'!AP146)&lt;&gt;"")),$AP$1,"0")))</f>
        <v/>
      </c>
      <c r="I145" s="71" t="str">
        <f>IF(TRIM('Entry Tab'!A146)="","",IF(AND(TRIM('Entry Tab'!AQ146)="Y",TRIM('Entry Tab'!AR146)="Y"),"N",IF(TRIM('Entry Tab'!AQ146)="","N",TRIM('Entry Tab'!AQ146))))</f>
        <v/>
      </c>
      <c r="J145" s="42" t="str">
        <f>IF(TRIM('Entry Tab'!A146)="","",IF(AND(TRIM('Entry Tab'!W146)&lt;&gt;"",TRIM('Entry Tab'!Y146)=""),0,14))</f>
        <v/>
      </c>
      <c r="K145" s="42" t="str">
        <f>IF(TRIM('Entry Tab'!A146)="","",IF(B145&lt;&gt;"Subscriber","",IF(AND(B145="Subscriber",dental="No"),13,IF(TRIM('Entry Tab'!X146)&lt;&gt;"",IF('Entry Tab'!X146="Spousal Coverage",8,13),IF(Z145="","",Z145)))))</f>
        <v/>
      </c>
      <c r="L145" s="36" t="str">
        <f t="shared" si="20"/>
        <v/>
      </c>
      <c r="M145" s="36" t="str">
        <f>IF(B145&lt;&gt;"Subscriber","",IF(disability="No",0,IF(AND(B145="Subscriber",'Entry Tab'!AE146&lt;&gt;""),1,0)))</f>
        <v/>
      </c>
      <c r="N145" s="37" t="str">
        <f>IF(B145&lt;&gt;"Subscriber","",IF(AND(B145="Subscriber",otherLoc="No"),workZip,'Entry Tab'!P146))</f>
        <v/>
      </c>
      <c r="P145" s="36" t="str">
        <f t="shared" si="27"/>
        <v/>
      </c>
      <c r="Q145" s="36" t="str">
        <f>IF('Entry Tab'!A146="","",IF(TRIM('Entry Tab'!E146)="","Subscriber",IF(OR(TRIM('Entry Tab'!E146)="Wife",TRIM('Entry Tab'!E146)="Husband"),"Spouse","Child")))</f>
        <v/>
      </c>
      <c r="R145" s="44" t="str">
        <f>IF(B145="","",IF('Entry Tab'!W146&lt;&gt;"",0,IF(Q145="Subscriber",1,IF(Q145="Spouse",1,0.01))))</f>
        <v/>
      </c>
      <c r="S145" s="44" t="str">
        <f t="shared" si="21"/>
        <v/>
      </c>
      <c r="T145" s="44" t="str">
        <f t="shared" si="22"/>
        <v/>
      </c>
      <c r="U145" s="113"/>
      <c r="V145" s="36" t="str">
        <f t="shared" si="28"/>
        <v/>
      </c>
      <c r="W145" s="36" t="str">
        <f>IF('Entry Tab'!A146="","",IF(TRIM('Entry Tab'!E146)="","Subscriber",IF(OR(TRIM('Entry Tab'!E146)="Wife",TRIM('Entry Tab'!E146)="Husband"),"Spouse","Child")))</f>
        <v/>
      </c>
      <c r="X145" s="44" t="str">
        <f>IF(B145="","",IF('Entry Tab'!X146&lt;&gt;"",0,IF(W145="Subscriber",1,IF(W145="Spouse",1,0.01))))</f>
        <v/>
      </c>
      <c r="Y145" s="44" t="str">
        <f t="shared" si="23"/>
        <v/>
      </c>
      <c r="Z145" s="44" t="str">
        <f t="shared" si="24"/>
        <v/>
      </c>
      <c r="AB145" s="36" t="str">
        <f t="shared" si="29"/>
        <v/>
      </c>
      <c r="AC145" s="36" t="str">
        <f>IF('Entry Tab'!A146="","",IF(TRIM('Entry Tab'!E146)="","Subscriber",IF(OR(TRIM('Entry Tab'!E146)="Wife",TRIM('Entry Tab'!E146)="Husband"),"Spouse","Child")))</f>
        <v/>
      </c>
      <c r="AD145" s="44" t="str">
        <f>IF(B145="","",IF('Entry Tab'!AC146="",0,1))</f>
        <v/>
      </c>
      <c r="AE145" s="44" t="str">
        <f t="shared" si="25"/>
        <v/>
      </c>
      <c r="AF145" s="44" t="str">
        <f>IF(AE145="","",IF(AC145&lt;&gt;"Subscriber","",IF('Entry Tab'!AC146="","0",AE145)))</f>
        <v/>
      </c>
    </row>
    <row r="146" spans="1:32" x14ac:dyDescent="0.2">
      <c r="A146" s="36" t="str">
        <f t="shared" si="26"/>
        <v/>
      </c>
      <c r="B146" s="36" t="str">
        <f>IF('Entry Tab'!A147="","",IF(TRIM('Entry Tab'!E147)="","Subscriber",IF(OR(TRIM('Entry Tab'!E147)="Wife",TRIM('Entry Tab'!E147)="Husband"),"Spouse","Child")))</f>
        <v/>
      </c>
      <c r="C146" s="68" t="str">
        <f>IF(TRIM('Entry Tab'!A147)="","",TRIM('Entry Tab'!A147))</f>
        <v/>
      </c>
      <c r="D146" s="68" t="str">
        <f>IF(TRIM('Entry Tab'!A147)="","",TRIM('Entry Tab'!B147))</f>
        <v/>
      </c>
      <c r="E146" s="69" t="str">
        <f>IF(B146="Subscriber",'Entry Tab'!L147,"")</f>
        <v/>
      </c>
      <c r="F146" s="70" t="str">
        <f>IF('Entry Tab'!F147="","",'Entry Tab'!F147)</f>
        <v/>
      </c>
      <c r="G146" s="68" t="str">
        <f>IF(TRIM('Entry Tab'!G147)="","",TRIM('Entry Tab'!G147))</f>
        <v/>
      </c>
      <c r="H146" s="36" t="str">
        <f>IF(TRIM('Entry Tab'!A147)="","",IF(B146&lt;&gt;"Subscriber","",IF(AND(B146="Subscriber",OR(TRIM('Entry Tab'!AO147)&lt;&gt;"",TRIM('Entry Tab'!AN147)&lt;&gt;"",TRIM('Entry Tab'!AP147)&lt;&gt;"")),$AP$1,"0")))</f>
        <v/>
      </c>
      <c r="I146" s="71" t="str">
        <f>IF(TRIM('Entry Tab'!A147)="","",IF(AND(TRIM('Entry Tab'!AQ147)="Y",TRIM('Entry Tab'!AR147)="Y"),"N",IF(TRIM('Entry Tab'!AQ147)="","N",TRIM('Entry Tab'!AQ147))))</f>
        <v/>
      </c>
      <c r="J146" s="42" t="str">
        <f>IF(TRIM('Entry Tab'!A147)="","",IF(AND(TRIM('Entry Tab'!W147)&lt;&gt;"",TRIM('Entry Tab'!Y147)=""),0,14))</f>
        <v/>
      </c>
      <c r="K146" s="42" t="str">
        <f>IF(TRIM('Entry Tab'!A147)="","",IF(B146&lt;&gt;"Subscriber","",IF(AND(B146="Subscriber",dental="No"),13,IF(TRIM('Entry Tab'!X147)&lt;&gt;"",IF('Entry Tab'!X147="Spousal Coverage",8,13),IF(Z146="","",Z146)))))</f>
        <v/>
      </c>
      <c r="L146" s="36" t="str">
        <f t="shared" si="20"/>
        <v/>
      </c>
      <c r="M146" s="36" t="str">
        <f>IF(B146&lt;&gt;"Subscriber","",IF(disability="No",0,IF(AND(B146="Subscriber",'Entry Tab'!AE147&lt;&gt;""),1,0)))</f>
        <v/>
      </c>
      <c r="N146" s="37" t="str">
        <f>IF(B146&lt;&gt;"Subscriber","",IF(AND(B146="Subscriber",otherLoc="No"),workZip,'Entry Tab'!P147))</f>
        <v/>
      </c>
      <c r="P146" s="36" t="str">
        <f t="shared" si="27"/>
        <v/>
      </c>
      <c r="Q146" s="36" t="str">
        <f>IF('Entry Tab'!A147="","",IF(TRIM('Entry Tab'!E147)="","Subscriber",IF(OR(TRIM('Entry Tab'!E147)="Wife",TRIM('Entry Tab'!E147)="Husband"),"Spouse","Child")))</f>
        <v/>
      </c>
      <c r="R146" s="44" t="str">
        <f>IF(B146="","",IF('Entry Tab'!W147&lt;&gt;"",0,IF(Q146="Subscriber",1,IF(Q146="Spouse",1,0.01))))</f>
        <v/>
      </c>
      <c r="S146" s="44" t="str">
        <f t="shared" si="21"/>
        <v/>
      </c>
      <c r="T146" s="44" t="str">
        <f t="shared" si="22"/>
        <v/>
      </c>
      <c r="U146" s="113"/>
      <c r="V146" s="36" t="str">
        <f t="shared" si="28"/>
        <v/>
      </c>
      <c r="W146" s="36" t="str">
        <f>IF('Entry Tab'!A147="","",IF(TRIM('Entry Tab'!E147)="","Subscriber",IF(OR(TRIM('Entry Tab'!E147)="Wife",TRIM('Entry Tab'!E147)="Husband"),"Spouse","Child")))</f>
        <v/>
      </c>
      <c r="X146" s="44" t="str">
        <f>IF(B146="","",IF('Entry Tab'!X147&lt;&gt;"",0,IF(W146="Subscriber",1,IF(W146="Spouse",1,0.01))))</f>
        <v/>
      </c>
      <c r="Y146" s="44" t="str">
        <f t="shared" si="23"/>
        <v/>
      </c>
      <c r="Z146" s="44" t="str">
        <f t="shared" si="24"/>
        <v/>
      </c>
      <c r="AB146" s="36" t="str">
        <f t="shared" si="29"/>
        <v/>
      </c>
      <c r="AC146" s="36" t="str">
        <f>IF('Entry Tab'!A147="","",IF(TRIM('Entry Tab'!E147)="","Subscriber",IF(OR(TRIM('Entry Tab'!E147)="Wife",TRIM('Entry Tab'!E147)="Husband"),"Spouse","Child")))</f>
        <v/>
      </c>
      <c r="AD146" s="44" t="str">
        <f>IF(B146="","",IF('Entry Tab'!AC147="",0,1))</f>
        <v/>
      </c>
      <c r="AE146" s="44" t="str">
        <f t="shared" si="25"/>
        <v/>
      </c>
      <c r="AF146" s="44" t="str">
        <f>IF(AE146="","",IF(AC146&lt;&gt;"Subscriber","",IF('Entry Tab'!AC147="","0",AE146)))</f>
        <v/>
      </c>
    </row>
    <row r="147" spans="1:32" x14ac:dyDescent="0.2">
      <c r="A147" s="36" t="str">
        <f t="shared" si="26"/>
        <v/>
      </c>
      <c r="B147" s="36" t="str">
        <f>IF('Entry Tab'!A148="","",IF(TRIM('Entry Tab'!E148)="","Subscriber",IF(OR(TRIM('Entry Tab'!E148)="Wife",TRIM('Entry Tab'!E148)="Husband"),"Spouse","Child")))</f>
        <v/>
      </c>
      <c r="C147" s="68" t="str">
        <f>IF(TRIM('Entry Tab'!A148)="","",TRIM('Entry Tab'!A148))</f>
        <v/>
      </c>
      <c r="D147" s="68" t="str">
        <f>IF(TRIM('Entry Tab'!A148)="","",TRIM('Entry Tab'!B148))</f>
        <v/>
      </c>
      <c r="E147" s="69" t="str">
        <f>IF(B147="Subscriber",'Entry Tab'!L148,"")</f>
        <v/>
      </c>
      <c r="F147" s="70" t="str">
        <f>IF('Entry Tab'!F148="","",'Entry Tab'!F148)</f>
        <v/>
      </c>
      <c r="G147" s="68" t="str">
        <f>IF(TRIM('Entry Tab'!G148)="","",TRIM('Entry Tab'!G148))</f>
        <v/>
      </c>
      <c r="H147" s="36" t="str">
        <f>IF(TRIM('Entry Tab'!A148)="","",IF(B147&lt;&gt;"Subscriber","",IF(AND(B147="Subscriber",OR(TRIM('Entry Tab'!AO148)&lt;&gt;"",TRIM('Entry Tab'!AN148)&lt;&gt;"",TRIM('Entry Tab'!AP148)&lt;&gt;"")),$AP$1,"0")))</f>
        <v/>
      </c>
      <c r="I147" s="71" t="str">
        <f>IF(TRIM('Entry Tab'!A148)="","",IF(AND(TRIM('Entry Tab'!AQ148)="Y",TRIM('Entry Tab'!AR148)="Y"),"N",IF(TRIM('Entry Tab'!AQ148)="","N",TRIM('Entry Tab'!AQ148))))</f>
        <v/>
      </c>
      <c r="J147" s="42" t="str">
        <f>IF(TRIM('Entry Tab'!A148)="","",IF(AND(TRIM('Entry Tab'!W148)&lt;&gt;"",TRIM('Entry Tab'!Y148)=""),0,14))</f>
        <v/>
      </c>
      <c r="K147" s="42" t="str">
        <f>IF(TRIM('Entry Tab'!A148)="","",IF(B147&lt;&gt;"Subscriber","",IF(AND(B147="Subscriber",dental="No"),13,IF(TRIM('Entry Tab'!X148)&lt;&gt;"",IF('Entry Tab'!X148="Spousal Coverage",8,13),IF(Z147="","",Z147)))))</f>
        <v/>
      </c>
      <c r="L147" s="36" t="str">
        <f t="shared" si="20"/>
        <v/>
      </c>
      <c r="M147" s="36" t="str">
        <f>IF(B147&lt;&gt;"Subscriber","",IF(disability="No",0,IF(AND(B147="Subscriber",'Entry Tab'!AE148&lt;&gt;""),1,0)))</f>
        <v/>
      </c>
      <c r="N147" s="37" t="str">
        <f>IF(B147&lt;&gt;"Subscriber","",IF(AND(B147="Subscriber",otherLoc="No"),workZip,'Entry Tab'!P148))</f>
        <v/>
      </c>
      <c r="P147" s="36" t="str">
        <f t="shared" si="27"/>
        <v/>
      </c>
      <c r="Q147" s="36" t="str">
        <f>IF('Entry Tab'!A148="","",IF(TRIM('Entry Tab'!E148)="","Subscriber",IF(OR(TRIM('Entry Tab'!E148)="Wife",TRIM('Entry Tab'!E148)="Husband"),"Spouse","Child")))</f>
        <v/>
      </c>
      <c r="R147" s="44" t="str">
        <f>IF(B147="","",IF('Entry Tab'!W148&lt;&gt;"",0,IF(Q147="Subscriber",1,IF(Q147="Spouse",1,0.01))))</f>
        <v/>
      </c>
      <c r="S147" s="44" t="str">
        <f t="shared" si="21"/>
        <v/>
      </c>
      <c r="T147" s="44" t="str">
        <f t="shared" si="22"/>
        <v/>
      </c>
      <c r="U147" s="113"/>
      <c r="V147" s="36" t="str">
        <f t="shared" si="28"/>
        <v/>
      </c>
      <c r="W147" s="36" t="str">
        <f>IF('Entry Tab'!A148="","",IF(TRIM('Entry Tab'!E148)="","Subscriber",IF(OR(TRIM('Entry Tab'!E148)="Wife",TRIM('Entry Tab'!E148)="Husband"),"Spouse","Child")))</f>
        <v/>
      </c>
      <c r="X147" s="44" t="str">
        <f>IF(B147="","",IF('Entry Tab'!X148&lt;&gt;"",0,IF(W147="Subscriber",1,IF(W147="Spouse",1,0.01))))</f>
        <v/>
      </c>
      <c r="Y147" s="44" t="str">
        <f t="shared" si="23"/>
        <v/>
      </c>
      <c r="Z147" s="44" t="str">
        <f t="shared" si="24"/>
        <v/>
      </c>
      <c r="AB147" s="36" t="str">
        <f t="shared" si="29"/>
        <v/>
      </c>
      <c r="AC147" s="36" t="str">
        <f>IF('Entry Tab'!A148="","",IF(TRIM('Entry Tab'!E148)="","Subscriber",IF(OR(TRIM('Entry Tab'!E148)="Wife",TRIM('Entry Tab'!E148)="Husband"),"Spouse","Child")))</f>
        <v/>
      </c>
      <c r="AD147" s="44" t="str">
        <f>IF(B147="","",IF('Entry Tab'!AC148="",0,1))</f>
        <v/>
      </c>
      <c r="AE147" s="44" t="str">
        <f t="shared" si="25"/>
        <v/>
      </c>
      <c r="AF147" s="44" t="str">
        <f>IF(AE147="","",IF(AC147&lt;&gt;"Subscriber","",IF('Entry Tab'!AC148="","0",AE147)))</f>
        <v/>
      </c>
    </row>
    <row r="148" spans="1:32" x14ac:dyDescent="0.2">
      <c r="A148" s="36" t="str">
        <f t="shared" si="26"/>
        <v/>
      </c>
      <c r="B148" s="36" t="str">
        <f>IF('Entry Tab'!A149="","",IF(TRIM('Entry Tab'!E149)="","Subscriber",IF(OR(TRIM('Entry Tab'!E149)="Wife",TRIM('Entry Tab'!E149)="Husband"),"Spouse","Child")))</f>
        <v/>
      </c>
      <c r="C148" s="68" t="str">
        <f>IF(TRIM('Entry Tab'!A149)="","",TRIM('Entry Tab'!A149))</f>
        <v/>
      </c>
      <c r="D148" s="68" t="str">
        <f>IF(TRIM('Entry Tab'!A149)="","",TRIM('Entry Tab'!B149))</f>
        <v/>
      </c>
      <c r="E148" s="69" t="str">
        <f>IF(B148="Subscriber",'Entry Tab'!L149,"")</f>
        <v/>
      </c>
      <c r="F148" s="70" t="str">
        <f>IF('Entry Tab'!F149="","",'Entry Tab'!F149)</f>
        <v/>
      </c>
      <c r="G148" s="68" t="str">
        <f>IF(TRIM('Entry Tab'!G149)="","",TRIM('Entry Tab'!G149))</f>
        <v/>
      </c>
      <c r="H148" s="36" t="str">
        <f>IF(TRIM('Entry Tab'!A149)="","",IF(B148&lt;&gt;"Subscriber","",IF(AND(B148="Subscriber",OR(TRIM('Entry Tab'!AO149)&lt;&gt;"",TRIM('Entry Tab'!AN149)&lt;&gt;"",TRIM('Entry Tab'!AP149)&lt;&gt;"")),$AP$1,"0")))</f>
        <v/>
      </c>
      <c r="I148" s="71" t="str">
        <f>IF(TRIM('Entry Tab'!A149)="","",IF(AND(TRIM('Entry Tab'!AQ149)="Y",TRIM('Entry Tab'!AR149)="Y"),"N",IF(TRIM('Entry Tab'!AQ149)="","N",TRIM('Entry Tab'!AQ149))))</f>
        <v/>
      </c>
      <c r="J148" s="42" t="str">
        <f>IF(TRIM('Entry Tab'!A149)="","",IF(AND(TRIM('Entry Tab'!W149)&lt;&gt;"",TRIM('Entry Tab'!Y149)=""),0,14))</f>
        <v/>
      </c>
      <c r="K148" s="42" t="str">
        <f>IF(TRIM('Entry Tab'!A149)="","",IF(B148&lt;&gt;"Subscriber","",IF(AND(B148="Subscriber",dental="No"),13,IF(TRIM('Entry Tab'!X149)&lt;&gt;"",IF('Entry Tab'!X149="Spousal Coverage",8,13),IF(Z148="","",Z148)))))</f>
        <v/>
      </c>
      <c r="L148" s="36" t="str">
        <f t="shared" si="20"/>
        <v/>
      </c>
      <c r="M148" s="36" t="str">
        <f>IF(B148&lt;&gt;"Subscriber","",IF(disability="No",0,IF(AND(B148="Subscriber",'Entry Tab'!AE149&lt;&gt;""),1,0)))</f>
        <v/>
      </c>
      <c r="N148" s="37" t="str">
        <f>IF(B148&lt;&gt;"Subscriber","",IF(AND(B148="Subscriber",otherLoc="No"),workZip,'Entry Tab'!P149))</f>
        <v/>
      </c>
      <c r="P148" s="36" t="str">
        <f t="shared" si="27"/>
        <v/>
      </c>
      <c r="Q148" s="36" t="str">
        <f>IF('Entry Tab'!A149="","",IF(TRIM('Entry Tab'!E149)="","Subscriber",IF(OR(TRIM('Entry Tab'!E149)="Wife",TRIM('Entry Tab'!E149)="Husband"),"Spouse","Child")))</f>
        <v/>
      </c>
      <c r="R148" s="44" t="str">
        <f>IF(B148="","",IF('Entry Tab'!W149&lt;&gt;"",0,IF(Q148="Subscriber",1,IF(Q148="Spouse",1,0.01))))</f>
        <v/>
      </c>
      <c r="S148" s="44" t="str">
        <f t="shared" si="21"/>
        <v/>
      </c>
      <c r="T148" s="44" t="str">
        <f t="shared" si="22"/>
        <v/>
      </c>
      <c r="U148" s="113"/>
      <c r="V148" s="36" t="str">
        <f t="shared" si="28"/>
        <v/>
      </c>
      <c r="W148" s="36" t="str">
        <f>IF('Entry Tab'!A149="","",IF(TRIM('Entry Tab'!E149)="","Subscriber",IF(OR(TRIM('Entry Tab'!E149)="Wife",TRIM('Entry Tab'!E149)="Husband"),"Spouse","Child")))</f>
        <v/>
      </c>
      <c r="X148" s="44" t="str">
        <f>IF(B148="","",IF('Entry Tab'!X149&lt;&gt;"",0,IF(W148="Subscriber",1,IF(W148="Spouse",1,0.01))))</f>
        <v/>
      </c>
      <c r="Y148" s="44" t="str">
        <f t="shared" si="23"/>
        <v/>
      </c>
      <c r="Z148" s="44" t="str">
        <f t="shared" si="24"/>
        <v/>
      </c>
      <c r="AB148" s="36" t="str">
        <f t="shared" si="29"/>
        <v/>
      </c>
      <c r="AC148" s="36" t="str">
        <f>IF('Entry Tab'!A149="","",IF(TRIM('Entry Tab'!E149)="","Subscriber",IF(OR(TRIM('Entry Tab'!E149)="Wife",TRIM('Entry Tab'!E149)="Husband"),"Spouse","Child")))</f>
        <v/>
      </c>
      <c r="AD148" s="44" t="str">
        <f>IF(B148="","",IF('Entry Tab'!AC149="",0,1))</f>
        <v/>
      </c>
      <c r="AE148" s="44" t="str">
        <f t="shared" si="25"/>
        <v/>
      </c>
      <c r="AF148" s="44" t="str">
        <f>IF(AE148="","",IF(AC148&lt;&gt;"Subscriber","",IF('Entry Tab'!AC149="","0",AE148)))</f>
        <v/>
      </c>
    </row>
    <row r="149" spans="1:32" x14ac:dyDescent="0.2">
      <c r="A149" s="36" t="str">
        <f t="shared" si="26"/>
        <v/>
      </c>
      <c r="B149" s="36" t="str">
        <f>IF('Entry Tab'!A150="","",IF(TRIM('Entry Tab'!E150)="","Subscriber",IF(OR(TRIM('Entry Tab'!E150)="Wife",TRIM('Entry Tab'!E150)="Husband"),"Spouse","Child")))</f>
        <v/>
      </c>
      <c r="C149" s="68" t="str">
        <f>IF(TRIM('Entry Tab'!A150)="","",TRIM('Entry Tab'!A150))</f>
        <v/>
      </c>
      <c r="D149" s="68" t="str">
        <f>IF(TRIM('Entry Tab'!A150)="","",TRIM('Entry Tab'!B150))</f>
        <v/>
      </c>
      <c r="E149" s="69" t="str">
        <f>IF(B149="Subscriber",'Entry Tab'!L150,"")</f>
        <v/>
      </c>
      <c r="F149" s="70" t="str">
        <f>IF('Entry Tab'!F150="","",'Entry Tab'!F150)</f>
        <v/>
      </c>
      <c r="G149" s="68" t="str">
        <f>IF(TRIM('Entry Tab'!G150)="","",TRIM('Entry Tab'!G150))</f>
        <v/>
      </c>
      <c r="H149" s="36" t="str">
        <f>IF(TRIM('Entry Tab'!A150)="","",IF(B149&lt;&gt;"Subscriber","",IF(AND(B149="Subscriber",OR(TRIM('Entry Tab'!AO150)&lt;&gt;"",TRIM('Entry Tab'!AN150)&lt;&gt;"",TRIM('Entry Tab'!AP150)&lt;&gt;"")),$AP$1,"0")))</f>
        <v/>
      </c>
      <c r="I149" s="71" t="str">
        <f>IF(TRIM('Entry Tab'!A150)="","",IF(AND(TRIM('Entry Tab'!AQ150)="Y",TRIM('Entry Tab'!AR150)="Y"),"N",IF(TRIM('Entry Tab'!AQ150)="","N",TRIM('Entry Tab'!AQ150))))</f>
        <v/>
      </c>
      <c r="J149" s="42" t="str">
        <f>IF(TRIM('Entry Tab'!A150)="","",IF(AND(TRIM('Entry Tab'!W150)&lt;&gt;"",TRIM('Entry Tab'!Y150)=""),0,14))</f>
        <v/>
      </c>
      <c r="K149" s="42" t="str">
        <f>IF(TRIM('Entry Tab'!A150)="","",IF(B149&lt;&gt;"Subscriber","",IF(AND(B149="Subscriber",dental="No"),13,IF(TRIM('Entry Tab'!X150)&lt;&gt;"",IF('Entry Tab'!X150="Spousal Coverage",8,13),IF(Z149="","",Z149)))))</f>
        <v/>
      </c>
      <c r="L149" s="36" t="str">
        <f t="shared" si="20"/>
        <v/>
      </c>
      <c r="M149" s="36" t="str">
        <f>IF(B149&lt;&gt;"Subscriber","",IF(disability="No",0,IF(AND(B149="Subscriber",'Entry Tab'!AE150&lt;&gt;""),1,0)))</f>
        <v/>
      </c>
      <c r="N149" s="37" t="str">
        <f>IF(B149&lt;&gt;"Subscriber","",IF(AND(B149="Subscriber",otherLoc="No"),workZip,'Entry Tab'!P150))</f>
        <v/>
      </c>
      <c r="P149" s="36" t="str">
        <f t="shared" si="27"/>
        <v/>
      </c>
      <c r="Q149" s="36" t="str">
        <f>IF('Entry Tab'!A150="","",IF(TRIM('Entry Tab'!E150)="","Subscriber",IF(OR(TRIM('Entry Tab'!E150)="Wife",TRIM('Entry Tab'!E150)="Husband"),"Spouse","Child")))</f>
        <v/>
      </c>
      <c r="R149" s="44" t="str">
        <f>IF(B149="","",IF('Entry Tab'!W150&lt;&gt;"",0,IF(Q149="Subscriber",1,IF(Q149="Spouse",1,0.01))))</f>
        <v/>
      </c>
      <c r="S149" s="44" t="str">
        <f t="shared" si="21"/>
        <v/>
      </c>
      <c r="T149" s="44" t="str">
        <f t="shared" si="22"/>
        <v/>
      </c>
      <c r="U149" s="113"/>
      <c r="V149" s="36" t="str">
        <f t="shared" si="28"/>
        <v/>
      </c>
      <c r="W149" s="36" t="str">
        <f>IF('Entry Tab'!A150="","",IF(TRIM('Entry Tab'!E150)="","Subscriber",IF(OR(TRIM('Entry Tab'!E150)="Wife",TRIM('Entry Tab'!E150)="Husband"),"Spouse","Child")))</f>
        <v/>
      </c>
      <c r="X149" s="44" t="str">
        <f>IF(B149="","",IF('Entry Tab'!X150&lt;&gt;"",0,IF(W149="Subscriber",1,IF(W149="Spouse",1,0.01))))</f>
        <v/>
      </c>
      <c r="Y149" s="44" t="str">
        <f t="shared" si="23"/>
        <v/>
      </c>
      <c r="Z149" s="44" t="str">
        <f t="shared" si="24"/>
        <v/>
      </c>
      <c r="AB149" s="36" t="str">
        <f t="shared" si="29"/>
        <v/>
      </c>
      <c r="AC149" s="36" t="str">
        <f>IF('Entry Tab'!A150="","",IF(TRIM('Entry Tab'!E150)="","Subscriber",IF(OR(TRIM('Entry Tab'!E150)="Wife",TRIM('Entry Tab'!E150)="Husband"),"Spouse","Child")))</f>
        <v/>
      </c>
      <c r="AD149" s="44" t="str">
        <f>IF(B149="","",IF('Entry Tab'!AC150="",0,1))</f>
        <v/>
      </c>
      <c r="AE149" s="44" t="str">
        <f t="shared" si="25"/>
        <v/>
      </c>
      <c r="AF149" s="44" t="str">
        <f>IF(AE149="","",IF(AC149&lt;&gt;"Subscriber","",IF('Entry Tab'!AC150="","0",AE149)))</f>
        <v/>
      </c>
    </row>
    <row r="150" spans="1:32" x14ac:dyDescent="0.2">
      <c r="A150" s="36" t="str">
        <f t="shared" si="26"/>
        <v/>
      </c>
      <c r="B150" s="36" t="str">
        <f>IF('Entry Tab'!A151="","",IF(TRIM('Entry Tab'!E151)="","Subscriber",IF(OR(TRIM('Entry Tab'!E151)="Wife",TRIM('Entry Tab'!E151)="Husband"),"Spouse","Child")))</f>
        <v/>
      </c>
      <c r="C150" s="68" t="str">
        <f>IF(TRIM('Entry Tab'!A151)="","",TRIM('Entry Tab'!A151))</f>
        <v/>
      </c>
      <c r="D150" s="68" t="str">
        <f>IF(TRIM('Entry Tab'!A151)="","",TRIM('Entry Tab'!B151))</f>
        <v/>
      </c>
      <c r="E150" s="69" t="str">
        <f>IF(B150="Subscriber",'Entry Tab'!L151,"")</f>
        <v/>
      </c>
      <c r="F150" s="70" t="str">
        <f>IF('Entry Tab'!F151="","",'Entry Tab'!F151)</f>
        <v/>
      </c>
      <c r="G150" s="68" t="str">
        <f>IF(TRIM('Entry Tab'!G151)="","",TRIM('Entry Tab'!G151))</f>
        <v/>
      </c>
      <c r="H150" s="36" t="str">
        <f>IF(TRIM('Entry Tab'!A151)="","",IF(B150&lt;&gt;"Subscriber","",IF(AND(B150="Subscriber",OR(TRIM('Entry Tab'!AO151)&lt;&gt;"",TRIM('Entry Tab'!AN151)&lt;&gt;"",TRIM('Entry Tab'!AP151)&lt;&gt;"")),$AP$1,"0")))</f>
        <v/>
      </c>
      <c r="I150" s="71" t="str">
        <f>IF(TRIM('Entry Tab'!A151)="","",IF(AND(TRIM('Entry Tab'!AQ151)="Y",TRIM('Entry Tab'!AR151)="Y"),"N",IF(TRIM('Entry Tab'!AQ151)="","N",TRIM('Entry Tab'!AQ151))))</f>
        <v/>
      </c>
      <c r="J150" s="42" t="str">
        <f>IF(TRIM('Entry Tab'!A151)="","",IF(AND(TRIM('Entry Tab'!W151)&lt;&gt;"",TRIM('Entry Tab'!Y151)=""),0,14))</f>
        <v/>
      </c>
      <c r="K150" s="42" t="str">
        <f>IF(TRIM('Entry Tab'!A151)="","",IF(B150&lt;&gt;"Subscriber","",IF(AND(B150="Subscriber",dental="No"),13,IF(TRIM('Entry Tab'!X151)&lt;&gt;"",IF('Entry Tab'!X151="Spousal Coverage",8,13),IF(Z150="","",Z150)))))</f>
        <v/>
      </c>
      <c r="L150" s="36" t="str">
        <f t="shared" si="20"/>
        <v/>
      </c>
      <c r="M150" s="36" t="str">
        <f>IF(B150&lt;&gt;"Subscriber","",IF(disability="No",0,IF(AND(B150="Subscriber",'Entry Tab'!AE151&lt;&gt;""),1,0)))</f>
        <v/>
      </c>
      <c r="N150" s="37" t="str">
        <f>IF(B150&lt;&gt;"Subscriber","",IF(AND(B150="Subscriber",otherLoc="No"),workZip,'Entry Tab'!P151))</f>
        <v/>
      </c>
      <c r="P150" s="36" t="str">
        <f t="shared" si="27"/>
        <v/>
      </c>
      <c r="Q150" s="36" t="str">
        <f>IF('Entry Tab'!A151="","",IF(TRIM('Entry Tab'!E151)="","Subscriber",IF(OR(TRIM('Entry Tab'!E151)="Wife",TRIM('Entry Tab'!E151)="Husband"),"Spouse","Child")))</f>
        <v/>
      </c>
      <c r="R150" s="44" t="str">
        <f>IF(B150="","",IF('Entry Tab'!W151&lt;&gt;"",0,IF(Q150="Subscriber",1,IF(Q150="Spouse",1,0.01))))</f>
        <v/>
      </c>
      <c r="S150" s="44" t="str">
        <f t="shared" si="21"/>
        <v/>
      </c>
      <c r="T150" s="44" t="str">
        <f t="shared" si="22"/>
        <v/>
      </c>
      <c r="U150" s="113"/>
      <c r="V150" s="36" t="str">
        <f t="shared" si="28"/>
        <v/>
      </c>
      <c r="W150" s="36" t="str">
        <f>IF('Entry Tab'!A151="","",IF(TRIM('Entry Tab'!E151)="","Subscriber",IF(OR(TRIM('Entry Tab'!E151)="Wife",TRIM('Entry Tab'!E151)="Husband"),"Spouse","Child")))</f>
        <v/>
      </c>
      <c r="X150" s="44" t="str">
        <f>IF(B150="","",IF('Entry Tab'!X151&lt;&gt;"",0,IF(W150="Subscriber",1,IF(W150="Spouse",1,0.01))))</f>
        <v/>
      </c>
      <c r="Y150" s="44" t="str">
        <f t="shared" si="23"/>
        <v/>
      </c>
      <c r="Z150" s="44" t="str">
        <f t="shared" si="24"/>
        <v/>
      </c>
      <c r="AB150" s="36" t="str">
        <f t="shared" si="29"/>
        <v/>
      </c>
      <c r="AC150" s="36" t="str">
        <f>IF('Entry Tab'!A151="","",IF(TRIM('Entry Tab'!E151)="","Subscriber",IF(OR(TRIM('Entry Tab'!E151)="Wife",TRIM('Entry Tab'!E151)="Husband"),"Spouse","Child")))</f>
        <v/>
      </c>
      <c r="AD150" s="44" t="str">
        <f>IF(B150="","",IF('Entry Tab'!AC151="",0,1))</f>
        <v/>
      </c>
      <c r="AE150" s="44" t="str">
        <f t="shared" si="25"/>
        <v/>
      </c>
      <c r="AF150" s="44" t="str">
        <f>IF(AE150="","",IF(AC150&lt;&gt;"Subscriber","",IF('Entry Tab'!AC151="","0",AE150)))</f>
        <v/>
      </c>
    </row>
    <row r="151" spans="1:32" x14ac:dyDescent="0.2">
      <c r="A151" s="36" t="str">
        <f t="shared" si="26"/>
        <v/>
      </c>
      <c r="B151" s="36" t="str">
        <f>IF('Entry Tab'!A152="","",IF(TRIM('Entry Tab'!E152)="","Subscriber",IF(OR(TRIM('Entry Tab'!E152)="Wife",TRIM('Entry Tab'!E152)="Husband"),"Spouse","Child")))</f>
        <v/>
      </c>
      <c r="C151" s="68" t="str">
        <f>IF(TRIM('Entry Tab'!A152)="","",TRIM('Entry Tab'!A152))</f>
        <v/>
      </c>
      <c r="D151" s="68" t="str">
        <f>IF(TRIM('Entry Tab'!A152)="","",TRIM('Entry Tab'!B152))</f>
        <v/>
      </c>
      <c r="E151" s="69" t="str">
        <f>IF(B151="Subscriber",'Entry Tab'!L152,"")</f>
        <v/>
      </c>
      <c r="F151" s="70" t="str">
        <f>IF('Entry Tab'!F152="","",'Entry Tab'!F152)</f>
        <v/>
      </c>
      <c r="G151" s="68" t="str">
        <f>IF(TRIM('Entry Tab'!G152)="","",TRIM('Entry Tab'!G152))</f>
        <v/>
      </c>
      <c r="H151" s="36" t="str">
        <f>IF(TRIM('Entry Tab'!A152)="","",IF(B151&lt;&gt;"Subscriber","",IF(AND(B151="Subscriber",OR(TRIM('Entry Tab'!AO152)&lt;&gt;"",TRIM('Entry Tab'!AN152)&lt;&gt;"",TRIM('Entry Tab'!AP152)&lt;&gt;"")),$AP$1,"0")))</f>
        <v/>
      </c>
      <c r="I151" s="71" t="str">
        <f>IF(TRIM('Entry Tab'!A152)="","",IF(AND(TRIM('Entry Tab'!AQ152)="Y",TRIM('Entry Tab'!AR152)="Y"),"N",IF(TRIM('Entry Tab'!AQ152)="","N",TRIM('Entry Tab'!AQ152))))</f>
        <v/>
      </c>
      <c r="J151" s="42" t="str">
        <f>IF(TRIM('Entry Tab'!A152)="","",IF(AND(TRIM('Entry Tab'!W152)&lt;&gt;"",TRIM('Entry Tab'!Y152)=""),0,14))</f>
        <v/>
      </c>
      <c r="K151" s="42" t="str">
        <f>IF(TRIM('Entry Tab'!A152)="","",IF(B151&lt;&gt;"Subscriber","",IF(AND(B151="Subscriber",dental="No"),13,IF(TRIM('Entry Tab'!X152)&lt;&gt;"",IF('Entry Tab'!X152="Spousal Coverage",8,13),IF(Z151="","",Z151)))))</f>
        <v/>
      </c>
      <c r="L151" s="36" t="str">
        <f t="shared" si="20"/>
        <v/>
      </c>
      <c r="M151" s="36" t="str">
        <f>IF(B151&lt;&gt;"Subscriber","",IF(disability="No",0,IF(AND(B151="Subscriber",'Entry Tab'!AE152&lt;&gt;""),1,0)))</f>
        <v/>
      </c>
      <c r="N151" s="37" t="str">
        <f>IF(B151&lt;&gt;"Subscriber","",IF(AND(B151="Subscriber",otherLoc="No"),workZip,'Entry Tab'!P152))</f>
        <v/>
      </c>
      <c r="P151" s="36" t="str">
        <f t="shared" si="27"/>
        <v/>
      </c>
      <c r="Q151" s="36" t="str">
        <f>IF('Entry Tab'!A152="","",IF(TRIM('Entry Tab'!E152)="","Subscriber",IF(OR(TRIM('Entry Tab'!E152)="Wife",TRIM('Entry Tab'!E152)="Husband"),"Spouse","Child")))</f>
        <v/>
      </c>
      <c r="R151" s="44" t="str">
        <f>IF(B151="","",IF('Entry Tab'!W152&lt;&gt;"",0,IF(Q151="Subscriber",1,IF(Q151="Spouse",1,0.01))))</f>
        <v/>
      </c>
      <c r="S151" s="44" t="str">
        <f t="shared" si="21"/>
        <v/>
      </c>
      <c r="T151" s="44" t="str">
        <f t="shared" si="22"/>
        <v/>
      </c>
      <c r="V151" s="36" t="str">
        <f t="shared" si="28"/>
        <v/>
      </c>
      <c r="W151" s="36" t="str">
        <f>IF('Entry Tab'!A152="","",IF(TRIM('Entry Tab'!E152)="","Subscriber",IF(OR(TRIM('Entry Tab'!E152)="Wife",TRIM('Entry Tab'!E152)="Husband"),"Spouse","Child")))</f>
        <v/>
      </c>
      <c r="X151" s="44" t="str">
        <f>IF(B151="","",IF('Entry Tab'!X152&lt;&gt;"",0,IF(W151="Subscriber",1,IF(W151="Spouse",1,0.01))))</f>
        <v/>
      </c>
      <c r="Y151" s="44" t="str">
        <f t="shared" si="23"/>
        <v/>
      </c>
      <c r="Z151" s="44" t="str">
        <f t="shared" si="24"/>
        <v/>
      </c>
      <c r="AB151" s="36" t="str">
        <f t="shared" si="29"/>
        <v/>
      </c>
      <c r="AC151" s="36" t="str">
        <f>IF('Entry Tab'!A152="","",IF(TRIM('Entry Tab'!E152)="","Subscriber",IF(OR(TRIM('Entry Tab'!E152)="Wife",TRIM('Entry Tab'!E152)="Husband"),"Spouse","Child")))</f>
        <v/>
      </c>
      <c r="AD151" s="44" t="str">
        <f>IF(B151="","",IF('Entry Tab'!AC152="",0,1))</f>
        <v/>
      </c>
      <c r="AE151" s="44" t="str">
        <f t="shared" si="25"/>
        <v/>
      </c>
      <c r="AF151" s="44" t="str">
        <f>IF(AE151="","",IF(AC151&lt;&gt;"Subscriber","",IF('Entry Tab'!AC152="","0",AE151)))</f>
        <v/>
      </c>
    </row>
    <row r="152" spans="1:32" x14ac:dyDescent="0.2">
      <c r="A152" s="36" t="str">
        <f t="shared" si="26"/>
        <v/>
      </c>
      <c r="B152" s="36" t="str">
        <f>IF('Entry Tab'!A153="","",IF(TRIM('Entry Tab'!E153)="","Subscriber",IF(OR(TRIM('Entry Tab'!E153)="Wife",TRIM('Entry Tab'!E153)="Husband"),"Spouse","Child")))</f>
        <v/>
      </c>
      <c r="C152" s="68" t="str">
        <f>IF(TRIM('Entry Tab'!A153)="","",TRIM('Entry Tab'!A153))</f>
        <v/>
      </c>
      <c r="D152" s="68" t="str">
        <f>IF(TRIM('Entry Tab'!A153)="","",TRIM('Entry Tab'!B153))</f>
        <v/>
      </c>
      <c r="E152" s="69" t="str">
        <f>IF(B152="Subscriber",'Entry Tab'!L153,"")</f>
        <v/>
      </c>
      <c r="F152" s="70" t="str">
        <f>IF('Entry Tab'!F153="","",'Entry Tab'!F153)</f>
        <v/>
      </c>
      <c r="G152" s="68" t="str">
        <f>IF(TRIM('Entry Tab'!G153)="","",TRIM('Entry Tab'!G153))</f>
        <v/>
      </c>
      <c r="H152" s="36" t="str">
        <f>IF(TRIM('Entry Tab'!A153)="","",IF(B152&lt;&gt;"Subscriber","",IF(AND(B152="Subscriber",OR(TRIM('Entry Tab'!AO153)&lt;&gt;"",TRIM('Entry Tab'!AN153)&lt;&gt;"",TRIM('Entry Tab'!AP153)&lt;&gt;"")),$AP$1,"0")))</f>
        <v/>
      </c>
      <c r="I152" s="71" t="str">
        <f>IF(TRIM('Entry Tab'!A153)="","",IF(AND(TRIM('Entry Tab'!AQ153)="Y",TRIM('Entry Tab'!AR153)="Y"),"N",IF(TRIM('Entry Tab'!AQ153)="","N",TRIM('Entry Tab'!AQ153))))</f>
        <v/>
      </c>
      <c r="J152" s="42" t="str">
        <f>IF(TRIM('Entry Tab'!A153)="","",IF(AND(TRIM('Entry Tab'!W153)&lt;&gt;"",TRIM('Entry Tab'!Y153)=""),0,14))</f>
        <v/>
      </c>
      <c r="K152" s="42" t="str">
        <f>IF(TRIM('Entry Tab'!A153)="","",IF(B152&lt;&gt;"Subscriber","",IF(AND(B152="Subscriber",dental="No"),13,IF(TRIM('Entry Tab'!X153)&lt;&gt;"",IF('Entry Tab'!X153="Spousal Coverage",8,13),IF(Z152="","",Z152)))))</f>
        <v/>
      </c>
      <c r="L152" s="36" t="str">
        <f t="shared" si="20"/>
        <v/>
      </c>
      <c r="M152" s="36" t="str">
        <f>IF(B152&lt;&gt;"Subscriber","",IF(disability="No",0,IF(AND(B152="Subscriber",'Entry Tab'!AE153&lt;&gt;""),1,0)))</f>
        <v/>
      </c>
      <c r="N152" s="37" t="str">
        <f>IF(B152&lt;&gt;"Subscriber","",IF(AND(B152="Subscriber",otherLoc="No"),workZip,'Entry Tab'!P153))</f>
        <v/>
      </c>
      <c r="P152" s="36" t="str">
        <f t="shared" si="27"/>
        <v/>
      </c>
      <c r="Q152" s="36" t="str">
        <f>IF('Entry Tab'!A153="","",IF(TRIM('Entry Tab'!E153)="","Subscriber",IF(OR(TRIM('Entry Tab'!E153)="Wife",TRIM('Entry Tab'!E153)="Husband"),"Spouse","Child")))</f>
        <v/>
      </c>
      <c r="R152" s="44" t="str">
        <f>IF(B152="","",IF('Entry Tab'!W153&lt;&gt;"",0,IF(Q152="Subscriber",1,IF(Q152="Spouse",1,0.01))))</f>
        <v/>
      </c>
      <c r="S152" s="44" t="str">
        <f t="shared" si="21"/>
        <v/>
      </c>
      <c r="T152" s="44" t="str">
        <f t="shared" si="22"/>
        <v/>
      </c>
      <c r="V152" s="36" t="str">
        <f t="shared" si="28"/>
        <v/>
      </c>
      <c r="W152" s="36" t="str">
        <f>IF('Entry Tab'!A153="","",IF(TRIM('Entry Tab'!E153)="","Subscriber",IF(OR(TRIM('Entry Tab'!E153)="Wife",TRIM('Entry Tab'!E153)="Husband"),"Spouse","Child")))</f>
        <v/>
      </c>
      <c r="X152" s="44" t="str">
        <f>IF(B152="","",IF('Entry Tab'!X153&lt;&gt;"",0,IF(W152="Subscriber",1,IF(W152="Spouse",1,0.01))))</f>
        <v/>
      </c>
      <c r="Y152" s="44" t="str">
        <f t="shared" si="23"/>
        <v/>
      </c>
      <c r="Z152" s="44" t="str">
        <f t="shared" si="24"/>
        <v/>
      </c>
      <c r="AB152" s="36" t="str">
        <f t="shared" si="29"/>
        <v/>
      </c>
      <c r="AC152" s="36" t="str">
        <f>IF('Entry Tab'!A153="","",IF(TRIM('Entry Tab'!E153)="","Subscriber",IF(OR(TRIM('Entry Tab'!E153)="Wife",TRIM('Entry Tab'!E153)="Husband"),"Spouse","Child")))</f>
        <v/>
      </c>
      <c r="AD152" s="44" t="str">
        <f>IF(B152="","",IF('Entry Tab'!AC153="",0,1))</f>
        <v/>
      </c>
      <c r="AE152" s="44" t="str">
        <f t="shared" si="25"/>
        <v/>
      </c>
      <c r="AF152" s="44" t="str">
        <f>IF(AE152="","",IF(AC152&lt;&gt;"Subscriber","",IF('Entry Tab'!AC153="","0",AE152)))</f>
        <v/>
      </c>
    </row>
    <row r="153" spans="1:32" x14ac:dyDescent="0.2">
      <c r="A153" s="36" t="str">
        <f t="shared" si="26"/>
        <v/>
      </c>
      <c r="B153" s="36" t="str">
        <f>IF('Entry Tab'!A154="","",IF(TRIM('Entry Tab'!E154)="","Subscriber",IF(OR(TRIM('Entry Tab'!E154)="Wife",TRIM('Entry Tab'!E154)="Husband"),"Spouse","Child")))</f>
        <v/>
      </c>
      <c r="C153" s="68" t="str">
        <f>IF(TRIM('Entry Tab'!A154)="","",TRIM('Entry Tab'!A154))</f>
        <v/>
      </c>
      <c r="D153" s="68" t="str">
        <f>IF(TRIM('Entry Tab'!A154)="","",TRIM('Entry Tab'!B154))</f>
        <v/>
      </c>
      <c r="E153" s="69" t="str">
        <f>IF(B153="Subscriber",'Entry Tab'!L154,"")</f>
        <v/>
      </c>
      <c r="F153" s="70" t="str">
        <f>IF('Entry Tab'!F154="","",'Entry Tab'!F154)</f>
        <v/>
      </c>
      <c r="G153" s="68" t="str">
        <f>IF(TRIM('Entry Tab'!G154)="","",TRIM('Entry Tab'!G154))</f>
        <v/>
      </c>
      <c r="H153" s="36" t="str">
        <f>IF(TRIM('Entry Tab'!A154)="","",IF(B153&lt;&gt;"Subscriber","",IF(AND(B153="Subscriber",OR(TRIM('Entry Tab'!AO154)&lt;&gt;"",TRIM('Entry Tab'!AN154)&lt;&gt;"",TRIM('Entry Tab'!AP154)&lt;&gt;"")),$AP$1,"0")))</f>
        <v/>
      </c>
      <c r="I153" s="71" t="str">
        <f>IF(TRIM('Entry Tab'!A154)="","",IF(AND(TRIM('Entry Tab'!AQ154)="Y",TRIM('Entry Tab'!AR154)="Y"),"N",IF(TRIM('Entry Tab'!AQ154)="","N",TRIM('Entry Tab'!AQ154))))</f>
        <v/>
      </c>
      <c r="J153" s="42" t="str">
        <f>IF(TRIM('Entry Tab'!A154)="","",IF(AND(TRIM('Entry Tab'!W154)&lt;&gt;"",TRIM('Entry Tab'!Y154)=""),0,14))</f>
        <v/>
      </c>
      <c r="K153" s="42" t="str">
        <f>IF(TRIM('Entry Tab'!A154)="","",IF(B153&lt;&gt;"Subscriber","",IF(AND(B153="Subscriber",dental="No"),13,IF(TRIM('Entry Tab'!X154)&lt;&gt;"",IF('Entry Tab'!X154="Spousal Coverage",8,13),IF(Z153="","",Z153)))))</f>
        <v/>
      </c>
      <c r="L153" s="36" t="str">
        <f t="shared" si="20"/>
        <v/>
      </c>
      <c r="M153" s="36" t="str">
        <f>IF(B153&lt;&gt;"Subscriber","",IF(disability="No",0,IF(AND(B153="Subscriber",'Entry Tab'!AE154&lt;&gt;""),1,0)))</f>
        <v/>
      </c>
      <c r="N153" s="37" t="str">
        <f>IF(B153&lt;&gt;"Subscriber","",IF(AND(B153="Subscriber",otherLoc="No"),workZip,'Entry Tab'!P154))</f>
        <v/>
      </c>
      <c r="P153" s="36" t="str">
        <f t="shared" si="27"/>
        <v/>
      </c>
      <c r="Q153" s="36" t="str">
        <f>IF('Entry Tab'!A154="","",IF(TRIM('Entry Tab'!E154)="","Subscriber",IF(OR(TRIM('Entry Tab'!E154)="Wife",TRIM('Entry Tab'!E154)="Husband"),"Spouse","Child")))</f>
        <v/>
      </c>
      <c r="R153" s="44" t="str">
        <f>IF(B153="","",IF('Entry Tab'!W154&lt;&gt;"",0,IF(Q153="Subscriber",1,IF(Q153="Spouse",1,0.01))))</f>
        <v/>
      </c>
      <c r="S153" s="44" t="str">
        <f t="shared" si="21"/>
        <v/>
      </c>
      <c r="T153" s="44" t="str">
        <f t="shared" si="22"/>
        <v/>
      </c>
      <c r="V153" s="36" t="str">
        <f t="shared" si="28"/>
        <v/>
      </c>
      <c r="W153" s="36" t="str">
        <f>IF('Entry Tab'!A154="","",IF(TRIM('Entry Tab'!E154)="","Subscriber",IF(OR(TRIM('Entry Tab'!E154)="Wife",TRIM('Entry Tab'!E154)="Husband"),"Spouse","Child")))</f>
        <v/>
      </c>
      <c r="X153" s="44" t="str">
        <f>IF(B153="","",IF('Entry Tab'!X154&lt;&gt;"",0,IF(W153="Subscriber",1,IF(W153="Spouse",1,0.01))))</f>
        <v/>
      </c>
      <c r="Y153" s="44" t="str">
        <f t="shared" si="23"/>
        <v/>
      </c>
      <c r="Z153" s="44" t="str">
        <f t="shared" si="24"/>
        <v/>
      </c>
      <c r="AB153" s="36" t="str">
        <f t="shared" si="29"/>
        <v/>
      </c>
      <c r="AC153" s="36" t="str">
        <f>IF('Entry Tab'!A154="","",IF(TRIM('Entry Tab'!E154)="","Subscriber",IF(OR(TRIM('Entry Tab'!E154)="Wife",TRIM('Entry Tab'!E154)="Husband"),"Spouse","Child")))</f>
        <v/>
      </c>
      <c r="AD153" s="44" t="str">
        <f>IF(B153="","",IF('Entry Tab'!AC154="",0,1))</f>
        <v/>
      </c>
      <c r="AE153" s="44" t="str">
        <f t="shared" si="25"/>
        <v/>
      </c>
      <c r="AF153" s="44" t="str">
        <f>IF(AE153="","",IF(AC153&lt;&gt;"Subscriber","",IF('Entry Tab'!AC154="","0",AE153)))</f>
        <v/>
      </c>
    </row>
    <row r="154" spans="1:32" x14ac:dyDescent="0.2">
      <c r="A154" s="36" t="str">
        <f t="shared" si="26"/>
        <v/>
      </c>
      <c r="B154" s="36" t="str">
        <f>IF('Entry Tab'!A155="","",IF(TRIM('Entry Tab'!E155)="","Subscriber",IF(OR(TRIM('Entry Tab'!E155)="Wife",TRIM('Entry Tab'!E155)="Husband"),"Spouse","Child")))</f>
        <v/>
      </c>
      <c r="C154" s="68" t="str">
        <f>IF(TRIM('Entry Tab'!A155)="","",TRIM('Entry Tab'!A155))</f>
        <v/>
      </c>
      <c r="D154" s="68" t="str">
        <f>IF(TRIM('Entry Tab'!A155)="","",TRIM('Entry Tab'!B155))</f>
        <v/>
      </c>
      <c r="E154" s="69" t="str">
        <f>IF(B154="Subscriber",'Entry Tab'!L155,"")</f>
        <v/>
      </c>
      <c r="F154" s="70" t="str">
        <f>IF('Entry Tab'!F155="","",'Entry Tab'!F155)</f>
        <v/>
      </c>
      <c r="G154" s="68" t="str">
        <f>IF(TRIM('Entry Tab'!G155)="","",TRIM('Entry Tab'!G155))</f>
        <v/>
      </c>
      <c r="H154" s="36" t="str">
        <f>IF(TRIM('Entry Tab'!A155)="","",IF(B154&lt;&gt;"Subscriber","",IF(AND(B154="Subscriber",OR(TRIM('Entry Tab'!AO155)&lt;&gt;"",TRIM('Entry Tab'!AN155)&lt;&gt;"",TRIM('Entry Tab'!AP155)&lt;&gt;"")),$AP$1,"0")))</f>
        <v/>
      </c>
      <c r="I154" s="71" t="str">
        <f>IF(TRIM('Entry Tab'!A155)="","",IF(AND(TRIM('Entry Tab'!AQ155)="Y",TRIM('Entry Tab'!AR155)="Y"),"N",IF(TRIM('Entry Tab'!AQ155)="","N",TRIM('Entry Tab'!AQ155))))</f>
        <v/>
      </c>
      <c r="J154" s="42" t="str">
        <f>IF(TRIM('Entry Tab'!A155)="","",IF(AND(TRIM('Entry Tab'!W155)&lt;&gt;"",TRIM('Entry Tab'!Y155)=""),0,14))</f>
        <v/>
      </c>
      <c r="K154" s="42" t="str">
        <f>IF(TRIM('Entry Tab'!A155)="","",IF(B154&lt;&gt;"Subscriber","",IF(AND(B154="Subscriber",dental="No"),13,IF(TRIM('Entry Tab'!X155)&lt;&gt;"",IF('Entry Tab'!X155="Spousal Coverage",8,13),IF(Z154="","",Z154)))))</f>
        <v/>
      </c>
      <c r="L154" s="36" t="str">
        <f t="shared" si="20"/>
        <v/>
      </c>
      <c r="M154" s="36" t="str">
        <f>IF(B154&lt;&gt;"Subscriber","",IF(disability="No",0,IF(AND(B154="Subscriber",'Entry Tab'!AE155&lt;&gt;""),1,0)))</f>
        <v/>
      </c>
      <c r="N154" s="37" t="str">
        <f>IF(B154&lt;&gt;"Subscriber","",IF(AND(B154="Subscriber",otherLoc="No"),workZip,'Entry Tab'!P155))</f>
        <v/>
      </c>
      <c r="P154" s="36" t="str">
        <f t="shared" si="27"/>
        <v/>
      </c>
      <c r="Q154" s="36" t="str">
        <f>IF('Entry Tab'!A155="","",IF(TRIM('Entry Tab'!E155)="","Subscriber",IF(OR(TRIM('Entry Tab'!E155)="Wife",TRIM('Entry Tab'!E155)="Husband"),"Spouse","Child")))</f>
        <v/>
      </c>
      <c r="R154" s="44" t="str">
        <f>IF(B154="","",IF('Entry Tab'!W155&lt;&gt;"",0,IF(Q154="Subscriber",1,IF(Q154="Spouse",1,0.01))))</f>
        <v/>
      </c>
      <c r="S154" s="44" t="str">
        <f t="shared" si="21"/>
        <v/>
      </c>
      <c r="T154" s="44" t="str">
        <f t="shared" si="22"/>
        <v/>
      </c>
      <c r="V154" s="36" t="str">
        <f t="shared" si="28"/>
        <v/>
      </c>
      <c r="W154" s="36" t="str">
        <f>IF('Entry Tab'!A155="","",IF(TRIM('Entry Tab'!E155)="","Subscriber",IF(OR(TRIM('Entry Tab'!E155)="Wife",TRIM('Entry Tab'!E155)="Husband"),"Spouse","Child")))</f>
        <v/>
      </c>
      <c r="X154" s="44" t="str">
        <f>IF(B154="","",IF('Entry Tab'!X155&lt;&gt;"",0,IF(W154="Subscriber",1,IF(W154="Spouse",1,0.01))))</f>
        <v/>
      </c>
      <c r="Y154" s="44" t="str">
        <f t="shared" si="23"/>
        <v/>
      </c>
      <c r="Z154" s="44" t="str">
        <f t="shared" si="24"/>
        <v/>
      </c>
      <c r="AB154" s="36" t="str">
        <f t="shared" si="29"/>
        <v/>
      </c>
      <c r="AC154" s="36" t="str">
        <f>IF('Entry Tab'!A155="","",IF(TRIM('Entry Tab'!E155)="","Subscriber",IF(OR(TRIM('Entry Tab'!E155)="Wife",TRIM('Entry Tab'!E155)="Husband"),"Spouse","Child")))</f>
        <v/>
      </c>
      <c r="AD154" s="44" t="str">
        <f>IF(B154="","",IF('Entry Tab'!AC155="",0,1))</f>
        <v/>
      </c>
      <c r="AE154" s="44" t="str">
        <f t="shared" si="25"/>
        <v/>
      </c>
      <c r="AF154" s="44" t="str">
        <f>IF(AE154="","",IF(AC154&lt;&gt;"Subscriber","",IF('Entry Tab'!AC155="","0",AE154)))</f>
        <v/>
      </c>
    </row>
    <row r="155" spans="1:32" x14ac:dyDescent="0.2">
      <c r="A155" s="36" t="str">
        <f t="shared" si="26"/>
        <v/>
      </c>
      <c r="B155" s="36" t="str">
        <f>IF('Entry Tab'!A156="","",IF(TRIM('Entry Tab'!E156)="","Subscriber",IF(OR(TRIM('Entry Tab'!E156)="Wife",TRIM('Entry Tab'!E156)="Husband"),"Spouse","Child")))</f>
        <v/>
      </c>
      <c r="C155" s="68" t="str">
        <f>IF(TRIM('Entry Tab'!A156)="","",TRIM('Entry Tab'!A156))</f>
        <v/>
      </c>
      <c r="D155" s="68" t="str">
        <f>IF(TRIM('Entry Tab'!A156)="","",TRIM('Entry Tab'!B156))</f>
        <v/>
      </c>
      <c r="E155" s="69" t="str">
        <f>IF(B155="Subscriber",'Entry Tab'!L156,"")</f>
        <v/>
      </c>
      <c r="F155" s="70" t="str">
        <f>IF('Entry Tab'!F156="","",'Entry Tab'!F156)</f>
        <v/>
      </c>
      <c r="G155" s="68" t="str">
        <f>IF(TRIM('Entry Tab'!G156)="","",TRIM('Entry Tab'!G156))</f>
        <v/>
      </c>
      <c r="H155" s="36" t="str">
        <f>IF(TRIM('Entry Tab'!A156)="","",IF(B155&lt;&gt;"Subscriber","",IF(AND(B155="Subscriber",OR(TRIM('Entry Tab'!AO156)&lt;&gt;"",TRIM('Entry Tab'!AN156)&lt;&gt;"",TRIM('Entry Tab'!AP156)&lt;&gt;"")),$AP$1,"0")))</f>
        <v/>
      </c>
      <c r="I155" s="71" t="str">
        <f>IF(TRIM('Entry Tab'!A156)="","",IF(AND(TRIM('Entry Tab'!AQ156)="Y",TRIM('Entry Tab'!AR156)="Y"),"N",IF(TRIM('Entry Tab'!AQ156)="","N",TRIM('Entry Tab'!AQ156))))</f>
        <v/>
      </c>
      <c r="J155" s="42" t="str">
        <f>IF(TRIM('Entry Tab'!A156)="","",IF(AND(TRIM('Entry Tab'!W156)&lt;&gt;"",TRIM('Entry Tab'!Y156)=""),0,14))</f>
        <v/>
      </c>
      <c r="K155" s="42" t="str">
        <f>IF(TRIM('Entry Tab'!A156)="","",IF(B155&lt;&gt;"Subscriber","",IF(AND(B155="Subscriber",dental="No"),13,IF(TRIM('Entry Tab'!X156)&lt;&gt;"",IF('Entry Tab'!X156="Spousal Coverage",8,13),IF(Z155="","",Z155)))))</f>
        <v/>
      </c>
      <c r="L155" s="36" t="str">
        <f t="shared" si="20"/>
        <v/>
      </c>
      <c r="M155" s="36" t="str">
        <f>IF(B155&lt;&gt;"Subscriber","",IF(disability="No",0,IF(AND(B155="Subscriber",'Entry Tab'!AE156&lt;&gt;""),1,0)))</f>
        <v/>
      </c>
      <c r="N155" s="37" t="str">
        <f>IF(B155&lt;&gt;"Subscriber","",IF(AND(B155="Subscriber",otherLoc="No"),workZip,'Entry Tab'!P156))</f>
        <v/>
      </c>
      <c r="P155" s="36" t="str">
        <f t="shared" si="27"/>
        <v/>
      </c>
      <c r="Q155" s="36" t="str">
        <f>IF('Entry Tab'!A156="","",IF(TRIM('Entry Tab'!E156)="","Subscriber",IF(OR(TRIM('Entry Tab'!E156)="Wife",TRIM('Entry Tab'!E156)="Husband"),"Spouse","Child")))</f>
        <v/>
      </c>
      <c r="R155" s="44" t="str">
        <f>IF(B155="","",IF('Entry Tab'!W156&lt;&gt;"",0,IF(Q155="Subscriber",1,IF(Q155="Spouse",1,0.01))))</f>
        <v/>
      </c>
      <c r="S155" s="44" t="str">
        <f t="shared" si="21"/>
        <v/>
      </c>
      <c r="T155" s="44" t="str">
        <f t="shared" si="22"/>
        <v/>
      </c>
      <c r="V155" s="36" t="str">
        <f t="shared" si="28"/>
        <v/>
      </c>
      <c r="W155" s="36" t="str">
        <f>IF('Entry Tab'!A156="","",IF(TRIM('Entry Tab'!E156)="","Subscriber",IF(OR(TRIM('Entry Tab'!E156)="Wife",TRIM('Entry Tab'!E156)="Husband"),"Spouse","Child")))</f>
        <v/>
      </c>
      <c r="X155" s="44" t="str">
        <f>IF(B155="","",IF('Entry Tab'!X156&lt;&gt;"",0,IF(W155="Subscriber",1,IF(W155="Spouse",1,0.01))))</f>
        <v/>
      </c>
      <c r="Y155" s="44" t="str">
        <f t="shared" si="23"/>
        <v/>
      </c>
      <c r="Z155" s="44" t="str">
        <f t="shared" si="24"/>
        <v/>
      </c>
      <c r="AB155" s="36" t="str">
        <f t="shared" si="29"/>
        <v/>
      </c>
      <c r="AC155" s="36" t="str">
        <f>IF('Entry Tab'!A156="","",IF(TRIM('Entry Tab'!E156)="","Subscriber",IF(OR(TRIM('Entry Tab'!E156)="Wife",TRIM('Entry Tab'!E156)="Husband"),"Spouse","Child")))</f>
        <v/>
      </c>
      <c r="AD155" s="44" t="str">
        <f>IF(B155="","",IF('Entry Tab'!AC156="",0,1))</f>
        <v/>
      </c>
      <c r="AE155" s="44" t="str">
        <f t="shared" si="25"/>
        <v/>
      </c>
      <c r="AF155" s="44" t="str">
        <f>IF(AE155="","",IF(AC155&lt;&gt;"Subscriber","",IF('Entry Tab'!AC156="","0",AE155)))</f>
        <v/>
      </c>
    </row>
    <row r="156" spans="1:32" x14ac:dyDescent="0.2">
      <c r="A156" s="36" t="str">
        <f t="shared" si="26"/>
        <v/>
      </c>
      <c r="B156" s="36" t="str">
        <f>IF('Entry Tab'!A157="","",IF(TRIM('Entry Tab'!E157)="","Subscriber",IF(OR(TRIM('Entry Tab'!E157)="Wife",TRIM('Entry Tab'!E157)="Husband"),"Spouse","Child")))</f>
        <v/>
      </c>
      <c r="C156" s="68" t="str">
        <f>IF(TRIM('Entry Tab'!A157)="","",TRIM('Entry Tab'!A157))</f>
        <v/>
      </c>
      <c r="D156" s="68" t="str">
        <f>IF(TRIM('Entry Tab'!A157)="","",TRIM('Entry Tab'!B157))</f>
        <v/>
      </c>
      <c r="E156" s="69" t="str">
        <f>IF(B156="Subscriber",'Entry Tab'!L157,"")</f>
        <v/>
      </c>
      <c r="F156" s="70" t="str">
        <f>IF('Entry Tab'!F157="","",'Entry Tab'!F157)</f>
        <v/>
      </c>
      <c r="G156" s="68" t="str">
        <f>IF(TRIM('Entry Tab'!G157)="","",TRIM('Entry Tab'!G157))</f>
        <v/>
      </c>
      <c r="H156" s="36" t="str">
        <f>IF(TRIM('Entry Tab'!A157)="","",IF(B156&lt;&gt;"Subscriber","",IF(AND(B156="Subscriber",OR(TRIM('Entry Tab'!AO157)&lt;&gt;"",TRIM('Entry Tab'!AN157)&lt;&gt;"",TRIM('Entry Tab'!AP157)&lt;&gt;"")),$AP$1,"0")))</f>
        <v/>
      </c>
      <c r="I156" s="71" t="str">
        <f>IF(TRIM('Entry Tab'!A157)="","",IF(AND(TRIM('Entry Tab'!AQ157)="Y",TRIM('Entry Tab'!AR157)="Y"),"N",IF(TRIM('Entry Tab'!AQ157)="","N",TRIM('Entry Tab'!AQ157))))</f>
        <v/>
      </c>
      <c r="J156" s="42" t="str">
        <f>IF(TRIM('Entry Tab'!A157)="","",IF(AND(TRIM('Entry Tab'!W157)&lt;&gt;"",TRIM('Entry Tab'!Y157)=""),0,14))</f>
        <v/>
      </c>
      <c r="K156" s="42" t="str">
        <f>IF(TRIM('Entry Tab'!A157)="","",IF(B156&lt;&gt;"Subscriber","",IF(AND(B156="Subscriber",dental="No"),13,IF(TRIM('Entry Tab'!X157)&lt;&gt;"",IF('Entry Tab'!X157="Spousal Coverage",8,13),IF(Z156="","",Z156)))))</f>
        <v/>
      </c>
      <c r="L156" s="36" t="str">
        <f t="shared" si="20"/>
        <v/>
      </c>
      <c r="M156" s="36" t="str">
        <f>IF(B156&lt;&gt;"Subscriber","",IF(disability="No",0,IF(AND(B156="Subscriber",'Entry Tab'!AE157&lt;&gt;""),1,0)))</f>
        <v/>
      </c>
      <c r="N156" s="37" t="str">
        <f>IF(B156&lt;&gt;"Subscriber","",IF(AND(B156="Subscriber",otherLoc="No"),workZip,'Entry Tab'!P157))</f>
        <v/>
      </c>
      <c r="P156" s="36" t="str">
        <f t="shared" si="27"/>
        <v/>
      </c>
      <c r="Q156" s="36" t="str">
        <f>IF('Entry Tab'!A157="","",IF(TRIM('Entry Tab'!E157)="","Subscriber",IF(OR(TRIM('Entry Tab'!E157)="Wife",TRIM('Entry Tab'!E157)="Husband"),"Spouse","Child")))</f>
        <v/>
      </c>
      <c r="R156" s="44" t="str">
        <f>IF(B156="","",IF('Entry Tab'!W157&lt;&gt;"",0,IF(Q156="Subscriber",1,IF(Q156="Spouse",1,0.01))))</f>
        <v/>
      </c>
      <c r="S156" s="44" t="str">
        <f t="shared" si="21"/>
        <v/>
      </c>
      <c r="T156" s="44" t="str">
        <f t="shared" si="22"/>
        <v/>
      </c>
      <c r="V156" s="36" t="str">
        <f t="shared" si="28"/>
        <v/>
      </c>
      <c r="W156" s="36" t="str">
        <f>IF('Entry Tab'!A157="","",IF(TRIM('Entry Tab'!E157)="","Subscriber",IF(OR(TRIM('Entry Tab'!E157)="Wife",TRIM('Entry Tab'!E157)="Husband"),"Spouse","Child")))</f>
        <v/>
      </c>
      <c r="X156" s="44" t="str">
        <f>IF(B156="","",IF('Entry Tab'!X157&lt;&gt;"",0,IF(W156="Subscriber",1,IF(W156="Spouse",1,0.01))))</f>
        <v/>
      </c>
      <c r="Y156" s="44" t="str">
        <f t="shared" si="23"/>
        <v/>
      </c>
      <c r="Z156" s="44" t="str">
        <f t="shared" si="24"/>
        <v/>
      </c>
      <c r="AB156" s="36" t="str">
        <f t="shared" si="29"/>
        <v/>
      </c>
      <c r="AC156" s="36" t="str">
        <f>IF('Entry Tab'!A157="","",IF(TRIM('Entry Tab'!E157)="","Subscriber",IF(OR(TRIM('Entry Tab'!E157)="Wife",TRIM('Entry Tab'!E157)="Husband"),"Spouse","Child")))</f>
        <v/>
      </c>
      <c r="AD156" s="44" t="str">
        <f>IF(B156="","",IF('Entry Tab'!AC157="",0,1))</f>
        <v/>
      </c>
      <c r="AE156" s="44" t="str">
        <f t="shared" si="25"/>
        <v/>
      </c>
      <c r="AF156" s="44" t="str">
        <f>IF(AE156="","",IF(AC156&lt;&gt;"Subscriber","",IF('Entry Tab'!AC157="","0",AE156)))</f>
        <v/>
      </c>
    </row>
    <row r="157" spans="1:32" x14ac:dyDescent="0.2">
      <c r="A157" s="36" t="str">
        <f t="shared" si="26"/>
        <v/>
      </c>
      <c r="B157" s="36" t="str">
        <f>IF('Entry Tab'!A158="","",IF(TRIM('Entry Tab'!E158)="","Subscriber",IF(OR(TRIM('Entry Tab'!E158)="Wife",TRIM('Entry Tab'!E158)="Husband"),"Spouse","Child")))</f>
        <v/>
      </c>
      <c r="C157" s="68" t="str">
        <f>IF(TRIM('Entry Tab'!A158)="","",TRIM('Entry Tab'!A158))</f>
        <v/>
      </c>
      <c r="D157" s="68" t="str">
        <f>IF(TRIM('Entry Tab'!A158)="","",TRIM('Entry Tab'!B158))</f>
        <v/>
      </c>
      <c r="E157" s="69" t="str">
        <f>IF(B157="Subscriber",'Entry Tab'!L158,"")</f>
        <v/>
      </c>
      <c r="F157" s="70" t="str">
        <f>IF('Entry Tab'!F158="","",'Entry Tab'!F158)</f>
        <v/>
      </c>
      <c r="G157" s="68" t="str">
        <f>IF(TRIM('Entry Tab'!G158)="","",TRIM('Entry Tab'!G158))</f>
        <v/>
      </c>
      <c r="H157" s="36" t="str">
        <f>IF(TRIM('Entry Tab'!A158)="","",IF(B157&lt;&gt;"Subscriber","",IF(AND(B157="Subscriber",OR(TRIM('Entry Tab'!AO158)&lt;&gt;"",TRIM('Entry Tab'!AN158)&lt;&gt;"",TRIM('Entry Tab'!AP158)&lt;&gt;"")),$AP$1,"0")))</f>
        <v/>
      </c>
      <c r="I157" s="71" t="str">
        <f>IF(TRIM('Entry Tab'!A158)="","",IF(AND(TRIM('Entry Tab'!AQ158)="Y",TRIM('Entry Tab'!AR158)="Y"),"N",IF(TRIM('Entry Tab'!AQ158)="","N",TRIM('Entry Tab'!AQ158))))</f>
        <v/>
      </c>
      <c r="J157" s="42" t="str">
        <f>IF(TRIM('Entry Tab'!A158)="","",IF(AND(TRIM('Entry Tab'!W158)&lt;&gt;"",TRIM('Entry Tab'!Y158)=""),0,14))</f>
        <v/>
      </c>
      <c r="K157" s="42" t="str">
        <f>IF(TRIM('Entry Tab'!A158)="","",IF(B157&lt;&gt;"Subscriber","",IF(AND(B157="Subscriber",dental="No"),13,IF(TRIM('Entry Tab'!X158)&lt;&gt;"",IF('Entry Tab'!X158="Spousal Coverage",8,13),IF(Z157="","",Z157)))))</f>
        <v/>
      </c>
      <c r="L157" s="36" t="str">
        <f t="shared" si="20"/>
        <v/>
      </c>
      <c r="M157" s="36" t="str">
        <f>IF(B157&lt;&gt;"Subscriber","",IF(disability="No",0,IF(AND(B157="Subscriber",'Entry Tab'!AE158&lt;&gt;""),1,0)))</f>
        <v/>
      </c>
      <c r="N157" s="37" t="str">
        <f>IF(B157&lt;&gt;"Subscriber","",IF(AND(B157="Subscriber",otherLoc="No"),workZip,'Entry Tab'!P158))</f>
        <v/>
      </c>
      <c r="P157" s="36" t="str">
        <f t="shared" si="27"/>
        <v/>
      </c>
      <c r="Q157" s="36" t="str">
        <f>IF('Entry Tab'!A158="","",IF(TRIM('Entry Tab'!E158)="","Subscriber",IF(OR(TRIM('Entry Tab'!E158)="Wife",TRIM('Entry Tab'!E158)="Husband"),"Spouse","Child")))</f>
        <v/>
      </c>
      <c r="R157" s="44" t="str">
        <f>IF(B157="","",IF('Entry Tab'!W158&lt;&gt;"",0,IF(Q157="Subscriber",1,IF(Q157="Spouse",1,0.01))))</f>
        <v/>
      </c>
      <c r="S157" s="44" t="str">
        <f t="shared" si="21"/>
        <v/>
      </c>
      <c r="T157" s="44" t="str">
        <f t="shared" si="22"/>
        <v/>
      </c>
      <c r="V157" s="36" t="str">
        <f t="shared" si="28"/>
        <v/>
      </c>
      <c r="W157" s="36" t="str">
        <f>IF('Entry Tab'!A158="","",IF(TRIM('Entry Tab'!E158)="","Subscriber",IF(OR(TRIM('Entry Tab'!E158)="Wife",TRIM('Entry Tab'!E158)="Husband"),"Spouse","Child")))</f>
        <v/>
      </c>
      <c r="X157" s="44" t="str">
        <f>IF(B157="","",IF('Entry Tab'!X158&lt;&gt;"",0,IF(W157="Subscriber",1,IF(W157="Spouse",1,0.01))))</f>
        <v/>
      </c>
      <c r="Y157" s="44" t="str">
        <f t="shared" si="23"/>
        <v/>
      </c>
      <c r="Z157" s="44" t="str">
        <f t="shared" si="24"/>
        <v/>
      </c>
      <c r="AB157" s="36" t="str">
        <f t="shared" si="29"/>
        <v/>
      </c>
      <c r="AC157" s="36" t="str">
        <f>IF('Entry Tab'!A158="","",IF(TRIM('Entry Tab'!E158)="","Subscriber",IF(OR(TRIM('Entry Tab'!E158)="Wife",TRIM('Entry Tab'!E158)="Husband"),"Spouse","Child")))</f>
        <v/>
      </c>
      <c r="AD157" s="44" t="str">
        <f>IF(B157="","",IF('Entry Tab'!AC158="",0,1))</f>
        <v/>
      </c>
      <c r="AE157" s="44" t="str">
        <f t="shared" si="25"/>
        <v/>
      </c>
      <c r="AF157" s="44" t="str">
        <f>IF(AE157="","",IF(AC157&lt;&gt;"Subscriber","",IF('Entry Tab'!AC158="","0",AE157)))</f>
        <v/>
      </c>
    </row>
    <row r="158" spans="1:32" x14ac:dyDescent="0.2">
      <c r="A158" s="36" t="str">
        <f t="shared" si="26"/>
        <v/>
      </c>
      <c r="B158" s="36" t="str">
        <f>IF('Entry Tab'!A159="","",IF(TRIM('Entry Tab'!E159)="","Subscriber",IF(OR(TRIM('Entry Tab'!E159)="Wife",TRIM('Entry Tab'!E159)="Husband"),"Spouse","Child")))</f>
        <v/>
      </c>
      <c r="C158" s="68" t="str">
        <f>IF(TRIM('Entry Tab'!A159)="","",TRIM('Entry Tab'!A159))</f>
        <v/>
      </c>
      <c r="D158" s="68" t="str">
        <f>IF(TRIM('Entry Tab'!A159)="","",TRIM('Entry Tab'!B159))</f>
        <v/>
      </c>
      <c r="E158" s="69" t="str">
        <f>IF(B158="Subscriber",'Entry Tab'!L159,"")</f>
        <v/>
      </c>
      <c r="F158" s="70" t="str">
        <f>IF('Entry Tab'!F159="","",'Entry Tab'!F159)</f>
        <v/>
      </c>
      <c r="G158" s="68" t="str">
        <f>IF(TRIM('Entry Tab'!G159)="","",TRIM('Entry Tab'!G159))</f>
        <v/>
      </c>
      <c r="H158" s="36" t="str">
        <f>IF(TRIM('Entry Tab'!A159)="","",IF(B158&lt;&gt;"Subscriber","",IF(AND(B158="Subscriber",OR(TRIM('Entry Tab'!AO159)&lt;&gt;"",TRIM('Entry Tab'!AN159)&lt;&gt;"",TRIM('Entry Tab'!AP159)&lt;&gt;"")),$AP$1,"0")))</f>
        <v/>
      </c>
      <c r="I158" s="71" t="str">
        <f>IF(TRIM('Entry Tab'!A159)="","",IF(AND(TRIM('Entry Tab'!AQ159)="Y",TRIM('Entry Tab'!AR159)="Y"),"N",IF(TRIM('Entry Tab'!AQ159)="","N",TRIM('Entry Tab'!AQ159))))</f>
        <v/>
      </c>
      <c r="J158" s="42" t="str">
        <f>IF(TRIM('Entry Tab'!A159)="","",IF(AND(TRIM('Entry Tab'!W159)&lt;&gt;"",TRIM('Entry Tab'!Y159)=""),0,14))</f>
        <v/>
      </c>
      <c r="K158" s="42" t="str">
        <f>IF(TRIM('Entry Tab'!A159)="","",IF(B158&lt;&gt;"Subscriber","",IF(AND(B158="Subscriber",dental="No"),13,IF(TRIM('Entry Tab'!X159)&lt;&gt;"",IF('Entry Tab'!X159="Spousal Coverage",8,13),IF(Z158="","",Z158)))))</f>
        <v/>
      </c>
      <c r="L158" s="36" t="str">
        <f t="shared" si="20"/>
        <v/>
      </c>
      <c r="M158" s="36" t="str">
        <f>IF(B158&lt;&gt;"Subscriber","",IF(disability="No",0,IF(AND(B158="Subscriber",'Entry Tab'!AE159&lt;&gt;""),1,0)))</f>
        <v/>
      </c>
      <c r="N158" s="37" t="str">
        <f>IF(B158&lt;&gt;"Subscriber","",IF(AND(B158="Subscriber",otherLoc="No"),workZip,'Entry Tab'!P159))</f>
        <v/>
      </c>
      <c r="P158" s="36" t="str">
        <f t="shared" si="27"/>
        <v/>
      </c>
      <c r="Q158" s="36" t="str">
        <f>IF('Entry Tab'!A159="","",IF(TRIM('Entry Tab'!E159)="","Subscriber",IF(OR(TRIM('Entry Tab'!E159)="Wife",TRIM('Entry Tab'!E159)="Husband"),"Spouse","Child")))</f>
        <v/>
      </c>
      <c r="R158" s="44" t="str">
        <f>IF(B158="","",IF('Entry Tab'!W159&lt;&gt;"",0,IF(Q158="Subscriber",1,IF(Q158="Spouse",1,0.01))))</f>
        <v/>
      </c>
      <c r="S158" s="44" t="str">
        <f t="shared" si="21"/>
        <v/>
      </c>
      <c r="T158" s="44" t="str">
        <f t="shared" si="22"/>
        <v/>
      </c>
      <c r="V158" s="36" t="str">
        <f t="shared" si="28"/>
        <v/>
      </c>
      <c r="W158" s="36" t="str">
        <f>IF('Entry Tab'!A159="","",IF(TRIM('Entry Tab'!E159)="","Subscriber",IF(OR(TRIM('Entry Tab'!E159)="Wife",TRIM('Entry Tab'!E159)="Husband"),"Spouse","Child")))</f>
        <v/>
      </c>
      <c r="X158" s="44" t="str">
        <f>IF(B158="","",IF('Entry Tab'!X159&lt;&gt;"",0,IF(W158="Subscriber",1,IF(W158="Spouse",1,0.01))))</f>
        <v/>
      </c>
      <c r="Y158" s="44" t="str">
        <f t="shared" si="23"/>
        <v/>
      </c>
      <c r="Z158" s="44" t="str">
        <f t="shared" si="24"/>
        <v/>
      </c>
      <c r="AB158" s="36" t="str">
        <f t="shared" si="29"/>
        <v/>
      </c>
      <c r="AC158" s="36" t="str">
        <f>IF('Entry Tab'!A159="","",IF(TRIM('Entry Tab'!E159)="","Subscriber",IF(OR(TRIM('Entry Tab'!E159)="Wife",TRIM('Entry Tab'!E159)="Husband"),"Spouse","Child")))</f>
        <v/>
      </c>
      <c r="AD158" s="44" t="str">
        <f>IF(B158="","",IF('Entry Tab'!AC159="",0,1))</f>
        <v/>
      </c>
      <c r="AE158" s="44" t="str">
        <f t="shared" si="25"/>
        <v/>
      </c>
      <c r="AF158" s="44" t="str">
        <f>IF(AE158="","",IF(AC158&lt;&gt;"Subscriber","",IF('Entry Tab'!AC159="","0",AE158)))</f>
        <v/>
      </c>
    </row>
    <row r="159" spans="1:32" x14ac:dyDescent="0.2">
      <c r="A159" s="36" t="str">
        <f t="shared" si="26"/>
        <v/>
      </c>
      <c r="B159" s="36" t="str">
        <f>IF('Entry Tab'!A160="","",IF(TRIM('Entry Tab'!E160)="","Subscriber",IF(OR(TRIM('Entry Tab'!E160)="Wife",TRIM('Entry Tab'!E160)="Husband"),"Spouse","Child")))</f>
        <v/>
      </c>
      <c r="C159" s="68" t="str">
        <f>IF(TRIM('Entry Tab'!A160)="","",TRIM('Entry Tab'!A160))</f>
        <v/>
      </c>
      <c r="D159" s="68" t="str">
        <f>IF(TRIM('Entry Tab'!A160)="","",TRIM('Entry Tab'!B160))</f>
        <v/>
      </c>
      <c r="E159" s="69" t="str">
        <f>IF(B159="Subscriber",'Entry Tab'!L160,"")</f>
        <v/>
      </c>
      <c r="F159" s="70" t="str">
        <f>IF('Entry Tab'!F160="","",'Entry Tab'!F160)</f>
        <v/>
      </c>
      <c r="G159" s="68" t="str">
        <f>IF(TRIM('Entry Tab'!G160)="","",TRIM('Entry Tab'!G160))</f>
        <v/>
      </c>
      <c r="H159" s="36" t="str">
        <f>IF(TRIM('Entry Tab'!A160)="","",IF(B159&lt;&gt;"Subscriber","",IF(AND(B159="Subscriber",OR(TRIM('Entry Tab'!AO160)&lt;&gt;"",TRIM('Entry Tab'!AN160)&lt;&gt;"",TRIM('Entry Tab'!AP160)&lt;&gt;"")),$AP$1,"0")))</f>
        <v/>
      </c>
      <c r="I159" s="71" t="str">
        <f>IF(TRIM('Entry Tab'!A160)="","",IF(AND(TRIM('Entry Tab'!AQ160)="Y",TRIM('Entry Tab'!AR160)="Y"),"N",IF(TRIM('Entry Tab'!AQ160)="","N",TRIM('Entry Tab'!AQ160))))</f>
        <v/>
      </c>
      <c r="J159" s="42" t="str">
        <f>IF(TRIM('Entry Tab'!A160)="","",IF(AND(TRIM('Entry Tab'!W160)&lt;&gt;"",TRIM('Entry Tab'!Y160)=""),0,14))</f>
        <v/>
      </c>
      <c r="K159" s="42" t="str">
        <f>IF(TRIM('Entry Tab'!A160)="","",IF(B159&lt;&gt;"Subscriber","",IF(AND(B159="Subscriber",dental="No"),13,IF(TRIM('Entry Tab'!X160)&lt;&gt;"",IF('Entry Tab'!X160="Spousal Coverage",8,13),IF(Z159="","",Z159)))))</f>
        <v/>
      </c>
      <c r="L159" s="36" t="str">
        <f t="shared" si="20"/>
        <v/>
      </c>
      <c r="M159" s="36" t="str">
        <f>IF(B159&lt;&gt;"Subscriber","",IF(disability="No",0,IF(AND(B159="Subscriber",'Entry Tab'!AE160&lt;&gt;""),1,0)))</f>
        <v/>
      </c>
      <c r="N159" s="37" t="str">
        <f>IF(B159&lt;&gt;"Subscriber","",IF(AND(B159="Subscriber",otherLoc="No"),workZip,'Entry Tab'!P160))</f>
        <v/>
      </c>
      <c r="P159" s="36" t="str">
        <f t="shared" si="27"/>
        <v/>
      </c>
      <c r="Q159" s="36" t="str">
        <f>IF('Entry Tab'!A160="","",IF(TRIM('Entry Tab'!E160)="","Subscriber",IF(OR(TRIM('Entry Tab'!E160)="Wife",TRIM('Entry Tab'!E160)="Husband"),"Spouse","Child")))</f>
        <v/>
      </c>
      <c r="R159" s="44" t="str">
        <f>IF(B159="","",IF('Entry Tab'!W160&lt;&gt;"",0,IF(Q159="Subscriber",1,IF(Q159="Spouse",1,0.01))))</f>
        <v/>
      </c>
      <c r="S159" s="44" t="str">
        <f t="shared" si="21"/>
        <v/>
      </c>
      <c r="T159" s="44" t="str">
        <f t="shared" si="22"/>
        <v/>
      </c>
      <c r="V159" s="36" t="str">
        <f t="shared" si="28"/>
        <v/>
      </c>
      <c r="W159" s="36" t="str">
        <f>IF('Entry Tab'!A160="","",IF(TRIM('Entry Tab'!E160)="","Subscriber",IF(OR(TRIM('Entry Tab'!E160)="Wife",TRIM('Entry Tab'!E160)="Husband"),"Spouse","Child")))</f>
        <v/>
      </c>
      <c r="X159" s="44" t="str">
        <f>IF(B159="","",IF('Entry Tab'!X160&lt;&gt;"",0,IF(W159="Subscriber",1,IF(W159="Spouse",1,0.01))))</f>
        <v/>
      </c>
      <c r="Y159" s="44" t="str">
        <f t="shared" si="23"/>
        <v/>
      </c>
      <c r="Z159" s="44" t="str">
        <f t="shared" si="24"/>
        <v/>
      </c>
      <c r="AB159" s="36" t="str">
        <f t="shared" si="29"/>
        <v/>
      </c>
      <c r="AC159" s="36" t="str">
        <f>IF('Entry Tab'!A160="","",IF(TRIM('Entry Tab'!E160)="","Subscriber",IF(OR(TRIM('Entry Tab'!E160)="Wife",TRIM('Entry Tab'!E160)="Husband"),"Spouse","Child")))</f>
        <v/>
      </c>
      <c r="AD159" s="44" t="str">
        <f>IF(B159="","",IF('Entry Tab'!AC160="",0,1))</f>
        <v/>
      </c>
      <c r="AE159" s="44" t="str">
        <f t="shared" si="25"/>
        <v/>
      </c>
      <c r="AF159" s="44" t="str">
        <f>IF(AE159="","",IF(AC159&lt;&gt;"Subscriber","",IF('Entry Tab'!AC160="","0",AE159)))</f>
        <v/>
      </c>
    </row>
    <row r="160" spans="1:32" x14ac:dyDescent="0.2">
      <c r="A160" s="36" t="str">
        <f t="shared" si="26"/>
        <v/>
      </c>
      <c r="B160" s="36" t="str">
        <f>IF('Entry Tab'!A161="","",IF(TRIM('Entry Tab'!E161)="","Subscriber",IF(OR(TRIM('Entry Tab'!E161)="Wife",TRIM('Entry Tab'!E161)="Husband"),"Spouse","Child")))</f>
        <v/>
      </c>
      <c r="C160" s="68" t="str">
        <f>IF(TRIM('Entry Tab'!A161)="","",TRIM('Entry Tab'!A161))</f>
        <v/>
      </c>
      <c r="D160" s="68" t="str">
        <f>IF(TRIM('Entry Tab'!A161)="","",TRIM('Entry Tab'!B161))</f>
        <v/>
      </c>
      <c r="E160" s="69" t="str">
        <f>IF(B160="Subscriber",'Entry Tab'!L161,"")</f>
        <v/>
      </c>
      <c r="F160" s="70" t="str">
        <f>IF('Entry Tab'!F161="","",'Entry Tab'!F161)</f>
        <v/>
      </c>
      <c r="G160" s="68" t="str">
        <f>IF(TRIM('Entry Tab'!G161)="","",TRIM('Entry Tab'!G161))</f>
        <v/>
      </c>
      <c r="H160" s="36" t="str">
        <f>IF(TRIM('Entry Tab'!A161)="","",IF(B160&lt;&gt;"Subscriber","",IF(AND(B160="Subscriber",OR(TRIM('Entry Tab'!AO161)&lt;&gt;"",TRIM('Entry Tab'!AN161)&lt;&gt;"",TRIM('Entry Tab'!AP161)&lt;&gt;"")),$AP$1,"0")))</f>
        <v/>
      </c>
      <c r="I160" s="71" t="str">
        <f>IF(TRIM('Entry Tab'!A161)="","",IF(AND(TRIM('Entry Tab'!AQ161)="Y",TRIM('Entry Tab'!AR161)="Y"),"N",IF(TRIM('Entry Tab'!AQ161)="","N",TRIM('Entry Tab'!AQ161))))</f>
        <v/>
      </c>
      <c r="J160" s="42" t="str">
        <f>IF(TRIM('Entry Tab'!A161)="","",IF(AND(TRIM('Entry Tab'!W161)&lt;&gt;"",TRIM('Entry Tab'!Y161)=""),0,14))</f>
        <v/>
      </c>
      <c r="K160" s="42" t="str">
        <f>IF(TRIM('Entry Tab'!A161)="","",IF(B160&lt;&gt;"Subscriber","",IF(AND(B160="Subscriber",dental="No"),13,IF(TRIM('Entry Tab'!X161)&lt;&gt;"",IF('Entry Tab'!X161="Spousal Coverage",8,13),IF(Z160="","",Z160)))))</f>
        <v/>
      </c>
      <c r="L160" s="36" t="str">
        <f t="shared" si="20"/>
        <v/>
      </c>
      <c r="M160" s="36" t="str">
        <f>IF(B160&lt;&gt;"Subscriber","",IF(disability="No",0,IF(AND(B160="Subscriber",'Entry Tab'!AE161&lt;&gt;""),1,0)))</f>
        <v/>
      </c>
      <c r="N160" s="37" t="str">
        <f>IF(B160&lt;&gt;"Subscriber","",IF(AND(B160="Subscriber",otherLoc="No"),workZip,'Entry Tab'!P161))</f>
        <v/>
      </c>
      <c r="P160" s="36" t="str">
        <f t="shared" si="27"/>
        <v/>
      </c>
      <c r="Q160" s="36" t="str">
        <f>IF('Entry Tab'!A161="","",IF(TRIM('Entry Tab'!E161)="","Subscriber",IF(OR(TRIM('Entry Tab'!E161)="Wife",TRIM('Entry Tab'!E161)="Husband"),"Spouse","Child")))</f>
        <v/>
      </c>
      <c r="R160" s="44" t="str">
        <f>IF(B160="","",IF('Entry Tab'!W161&lt;&gt;"",0,IF(Q160="Subscriber",1,IF(Q160="Spouse",1,0.01))))</f>
        <v/>
      </c>
      <c r="S160" s="44" t="str">
        <f t="shared" si="21"/>
        <v/>
      </c>
      <c r="T160" s="44" t="str">
        <f t="shared" si="22"/>
        <v/>
      </c>
      <c r="V160" s="36" t="str">
        <f t="shared" si="28"/>
        <v/>
      </c>
      <c r="W160" s="36" t="str">
        <f>IF('Entry Tab'!A161="","",IF(TRIM('Entry Tab'!E161)="","Subscriber",IF(OR(TRIM('Entry Tab'!E161)="Wife",TRIM('Entry Tab'!E161)="Husband"),"Spouse","Child")))</f>
        <v/>
      </c>
      <c r="X160" s="44" t="str">
        <f>IF(B160="","",IF('Entry Tab'!X161&lt;&gt;"",0,IF(W160="Subscriber",1,IF(W160="Spouse",1,0.01))))</f>
        <v/>
      </c>
      <c r="Y160" s="44" t="str">
        <f t="shared" si="23"/>
        <v/>
      </c>
      <c r="Z160" s="44" t="str">
        <f t="shared" si="24"/>
        <v/>
      </c>
      <c r="AB160" s="36" t="str">
        <f t="shared" si="29"/>
        <v/>
      </c>
      <c r="AC160" s="36" t="str">
        <f>IF('Entry Tab'!A161="","",IF(TRIM('Entry Tab'!E161)="","Subscriber",IF(OR(TRIM('Entry Tab'!E161)="Wife",TRIM('Entry Tab'!E161)="Husband"),"Spouse","Child")))</f>
        <v/>
      </c>
      <c r="AD160" s="44" t="str">
        <f>IF(B160="","",IF('Entry Tab'!AC161="",0,1))</f>
        <v/>
      </c>
      <c r="AE160" s="44" t="str">
        <f t="shared" si="25"/>
        <v/>
      </c>
      <c r="AF160" s="44" t="str">
        <f>IF(AE160="","",IF(AC160&lt;&gt;"Subscriber","",IF('Entry Tab'!AC161="","0",AE160)))</f>
        <v/>
      </c>
    </row>
    <row r="161" spans="1:32" x14ac:dyDescent="0.2">
      <c r="A161" s="36" t="str">
        <f t="shared" si="26"/>
        <v/>
      </c>
      <c r="B161" s="36" t="str">
        <f>IF('Entry Tab'!A162="","",IF(TRIM('Entry Tab'!E162)="","Subscriber",IF(OR(TRIM('Entry Tab'!E162)="Wife",TRIM('Entry Tab'!E162)="Husband"),"Spouse","Child")))</f>
        <v/>
      </c>
      <c r="C161" s="68" t="str">
        <f>IF(TRIM('Entry Tab'!A162)="","",TRIM('Entry Tab'!A162))</f>
        <v/>
      </c>
      <c r="D161" s="68" t="str">
        <f>IF(TRIM('Entry Tab'!A162)="","",TRIM('Entry Tab'!B162))</f>
        <v/>
      </c>
      <c r="E161" s="69" t="str">
        <f>IF(B161="Subscriber",'Entry Tab'!L162,"")</f>
        <v/>
      </c>
      <c r="F161" s="70" t="str">
        <f>IF('Entry Tab'!F162="","",'Entry Tab'!F162)</f>
        <v/>
      </c>
      <c r="G161" s="68" t="str">
        <f>IF(TRIM('Entry Tab'!G162)="","",TRIM('Entry Tab'!G162))</f>
        <v/>
      </c>
      <c r="H161" s="36" t="str">
        <f>IF(TRIM('Entry Tab'!A162)="","",IF(B161&lt;&gt;"Subscriber","",IF(AND(B161="Subscriber",OR(TRIM('Entry Tab'!AO162)&lt;&gt;"",TRIM('Entry Tab'!AN162)&lt;&gt;"",TRIM('Entry Tab'!AP162)&lt;&gt;"")),$AP$1,"0")))</f>
        <v/>
      </c>
      <c r="I161" s="71" t="str">
        <f>IF(TRIM('Entry Tab'!A162)="","",IF(AND(TRIM('Entry Tab'!AQ162)="Y",TRIM('Entry Tab'!AR162)="Y"),"N",IF(TRIM('Entry Tab'!AQ162)="","N",TRIM('Entry Tab'!AQ162))))</f>
        <v/>
      </c>
      <c r="J161" s="42" t="str">
        <f>IF(TRIM('Entry Tab'!A162)="","",IF(AND(TRIM('Entry Tab'!W162)&lt;&gt;"",TRIM('Entry Tab'!Y162)=""),0,14))</f>
        <v/>
      </c>
      <c r="K161" s="42" t="str">
        <f>IF(TRIM('Entry Tab'!A162)="","",IF(B161&lt;&gt;"Subscriber","",IF(AND(B161="Subscriber",dental="No"),13,IF(TRIM('Entry Tab'!X162)&lt;&gt;"",IF('Entry Tab'!X162="Spousal Coverage",8,13),IF(Z161="","",Z161)))))</f>
        <v/>
      </c>
      <c r="L161" s="36" t="str">
        <f t="shared" si="20"/>
        <v/>
      </c>
      <c r="M161" s="36" t="str">
        <f>IF(B161&lt;&gt;"Subscriber","",IF(disability="No",0,IF(AND(B161="Subscriber",'Entry Tab'!AE162&lt;&gt;""),1,0)))</f>
        <v/>
      </c>
      <c r="N161" s="37" t="str">
        <f>IF(B161&lt;&gt;"Subscriber","",IF(AND(B161="Subscriber",otherLoc="No"),workZip,'Entry Tab'!P162))</f>
        <v/>
      </c>
      <c r="P161" s="36" t="str">
        <f t="shared" si="27"/>
        <v/>
      </c>
      <c r="Q161" s="36" t="str">
        <f>IF('Entry Tab'!A162="","",IF(TRIM('Entry Tab'!E162)="","Subscriber",IF(OR(TRIM('Entry Tab'!E162)="Wife",TRIM('Entry Tab'!E162)="Husband"),"Spouse","Child")))</f>
        <v/>
      </c>
      <c r="R161" s="44" t="str">
        <f>IF(B161="","",IF('Entry Tab'!W162&lt;&gt;"",0,IF(Q161="Subscriber",1,IF(Q161="Spouse",1,0.01))))</f>
        <v/>
      </c>
      <c r="S161" s="44" t="str">
        <f t="shared" si="21"/>
        <v/>
      </c>
      <c r="T161" s="44" t="str">
        <f t="shared" si="22"/>
        <v/>
      </c>
      <c r="V161" s="36" t="str">
        <f t="shared" si="28"/>
        <v/>
      </c>
      <c r="W161" s="36" t="str">
        <f>IF('Entry Tab'!A162="","",IF(TRIM('Entry Tab'!E162)="","Subscriber",IF(OR(TRIM('Entry Tab'!E162)="Wife",TRIM('Entry Tab'!E162)="Husband"),"Spouse","Child")))</f>
        <v/>
      </c>
      <c r="X161" s="44" t="str">
        <f>IF(B161="","",IF('Entry Tab'!X162&lt;&gt;"",0,IF(W161="Subscriber",1,IF(W161="Spouse",1,0.01))))</f>
        <v/>
      </c>
      <c r="Y161" s="44" t="str">
        <f t="shared" si="23"/>
        <v/>
      </c>
      <c r="Z161" s="44" t="str">
        <f t="shared" si="24"/>
        <v/>
      </c>
      <c r="AB161" s="36" t="str">
        <f t="shared" si="29"/>
        <v/>
      </c>
      <c r="AC161" s="36" t="str">
        <f>IF('Entry Tab'!A162="","",IF(TRIM('Entry Tab'!E162)="","Subscriber",IF(OR(TRIM('Entry Tab'!E162)="Wife",TRIM('Entry Tab'!E162)="Husband"),"Spouse","Child")))</f>
        <v/>
      </c>
      <c r="AD161" s="44" t="str">
        <f>IF(B161="","",IF('Entry Tab'!AC162="",0,1))</f>
        <v/>
      </c>
      <c r="AE161" s="44" t="str">
        <f t="shared" si="25"/>
        <v/>
      </c>
      <c r="AF161" s="44" t="str">
        <f>IF(AE161="","",IF(AC161&lt;&gt;"Subscriber","",IF('Entry Tab'!AC162="","0",AE161)))</f>
        <v/>
      </c>
    </row>
    <row r="162" spans="1:32" x14ac:dyDescent="0.2">
      <c r="A162" s="36" t="str">
        <f t="shared" si="26"/>
        <v/>
      </c>
      <c r="B162" s="36" t="str">
        <f>IF('Entry Tab'!A163="","",IF(TRIM('Entry Tab'!E163)="","Subscriber",IF(OR(TRIM('Entry Tab'!E163)="Wife",TRIM('Entry Tab'!E163)="Husband"),"Spouse","Child")))</f>
        <v/>
      </c>
      <c r="C162" s="68" t="str">
        <f>IF(TRIM('Entry Tab'!A163)="","",TRIM('Entry Tab'!A163))</f>
        <v/>
      </c>
      <c r="D162" s="68" t="str">
        <f>IF(TRIM('Entry Tab'!A163)="","",TRIM('Entry Tab'!B163))</f>
        <v/>
      </c>
      <c r="E162" s="69" t="str">
        <f>IF(B162="Subscriber",'Entry Tab'!L163,"")</f>
        <v/>
      </c>
      <c r="F162" s="70" t="str">
        <f>IF('Entry Tab'!F163="","",'Entry Tab'!F163)</f>
        <v/>
      </c>
      <c r="G162" s="68" t="str">
        <f>IF(TRIM('Entry Tab'!G163)="","",TRIM('Entry Tab'!G163))</f>
        <v/>
      </c>
      <c r="H162" s="36" t="str">
        <f>IF(TRIM('Entry Tab'!A163)="","",IF(B162&lt;&gt;"Subscriber","",IF(AND(B162="Subscriber",OR(TRIM('Entry Tab'!AO163)&lt;&gt;"",TRIM('Entry Tab'!AN163)&lt;&gt;"",TRIM('Entry Tab'!AP163)&lt;&gt;"")),$AP$1,"0")))</f>
        <v/>
      </c>
      <c r="I162" s="71" t="str">
        <f>IF(TRIM('Entry Tab'!A163)="","",IF(AND(TRIM('Entry Tab'!AQ163)="Y",TRIM('Entry Tab'!AR163)="Y"),"N",IF(TRIM('Entry Tab'!AQ163)="","N",TRIM('Entry Tab'!AQ163))))</f>
        <v/>
      </c>
      <c r="J162" s="42" t="str">
        <f>IF(TRIM('Entry Tab'!A163)="","",IF(AND(TRIM('Entry Tab'!W163)&lt;&gt;"",TRIM('Entry Tab'!Y163)=""),0,14))</f>
        <v/>
      </c>
      <c r="K162" s="42" t="str">
        <f>IF(TRIM('Entry Tab'!A163)="","",IF(B162&lt;&gt;"Subscriber","",IF(AND(B162="Subscriber",dental="No"),13,IF(TRIM('Entry Tab'!X163)&lt;&gt;"",IF('Entry Tab'!X163="Spousal Coverage",8,13),IF(Z162="","",Z162)))))</f>
        <v/>
      </c>
      <c r="L162" s="36" t="str">
        <f t="shared" si="20"/>
        <v/>
      </c>
      <c r="M162" s="36" t="str">
        <f>IF(B162&lt;&gt;"Subscriber","",IF(disability="No",0,IF(AND(B162="Subscriber",'Entry Tab'!AE163&lt;&gt;""),1,0)))</f>
        <v/>
      </c>
      <c r="N162" s="37" t="str">
        <f>IF(B162&lt;&gt;"Subscriber","",IF(AND(B162="Subscriber",otherLoc="No"),workZip,'Entry Tab'!P163))</f>
        <v/>
      </c>
      <c r="P162" s="36" t="str">
        <f t="shared" si="27"/>
        <v/>
      </c>
      <c r="Q162" s="36" t="str">
        <f>IF('Entry Tab'!A163="","",IF(TRIM('Entry Tab'!E163)="","Subscriber",IF(OR(TRIM('Entry Tab'!E163)="Wife",TRIM('Entry Tab'!E163)="Husband"),"Spouse","Child")))</f>
        <v/>
      </c>
      <c r="R162" s="44" t="str">
        <f>IF(B162="","",IF('Entry Tab'!W163&lt;&gt;"",0,IF(Q162="Subscriber",1,IF(Q162="Spouse",1,0.01))))</f>
        <v/>
      </c>
      <c r="S162" s="44" t="str">
        <f t="shared" si="21"/>
        <v/>
      </c>
      <c r="T162" s="44" t="str">
        <f t="shared" si="22"/>
        <v/>
      </c>
      <c r="V162" s="36" t="str">
        <f t="shared" si="28"/>
        <v/>
      </c>
      <c r="W162" s="36" t="str">
        <f>IF('Entry Tab'!A163="","",IF(TRIM('Entry Tab'!E163)="","Subscriber",IF(OR(TRIM('Entry Tab'!E163)="Wife",TRIM('Entry Tab'!E163)="Husband"),"Spouse","Child")))</f>
        <v/>
      </c>
      <c r="X162" s="44" t="str">
        <f>IF(B162="","",IF('Entry Tab'!X163&lt;&gt;"",0,IF(W162="Subscriber",1,IF(W162="Spouse",1,0.01))))</f>
        <v/>
      </c>
      <c r="Y162" s="44" t="str">
        <f t="shared" si="23"/>
        <v/>
      </c>
      <c r="Z162" s="44" t="str">
        <f t="shared" si="24"/>
        <v/>
      </c>
      <c r="AB162" s="36" t="str">
        <f t="shared" si="29"/>
        <v/>
      </c>
      <c r="AC162" s="36" t="str">
        <f>IF('Entry Tab'!A163="","",IF(TRIM('Entry Tab'!E163)="","Subscriber",IF(OR(TRIM('Entry Tab'!E163)="Wife",TRIM('Entry Tab'!E163)="Husband"),"Spouse","Child")))</f>
        <v/>
      </c>
      <c r="AD162" s="44" t="str">
        <f>IF(B162="","",IF('Entry Tab'!AC163="",0,1))</f>
        <v/>
      </c>
      <c r="AE162" s="44" t="str">
        <f t="shared" si="25"/>
        <v/>
      </c>
      <c r="AF162" s="44" t="str">
        <f>IF(AE162="","",IF(AC162&lt;&gt;"Subscriber","",IF('Entry Tab'!AC163="","0",AE162)))</f>
        <v/>
      </c>
    </row>
    <row r="163" spans="1:32" x14ac:dyDescent="0.2">
      <c r="A163" s="36" t="str">
        <f t="shared" si="26"/>
        <v/>
      </c>
      <c r="B163" s="36" t="str">
        <f>IF('Entry Tab'!A164="","",IF(TRIM('Entry Tab'!E164)="","Subscriber",IF(OR(TRIM('Entry Tab'!E164)="Wife",TRIM('Entry Tab'!E164)="Husband"),"Spouse","Child")))</f>
        <v/>
      </c>
      <c r="C163" s="68" t="str">
        <f>IF(TRIM('Entry Tab'!A164)="","",TRIM('Entry Tab'!A164))</f>
        <v/>
      </c>
      <c r="D163" s="68" t="str">
        <f>IF(TRIM('Entry Tab'!A164)="","",TRIM('Entry Tab'!B164))</f>
        <v/>
      </c>
      <c r="E163" s="69" t="str">
        <f>IF(B163="Subscriber",'Entry Tab'!L164,"")</f>
        <v/>
      </c>
      <c r="F163" s="70" t="str">
        <f>IF('Entry Tab'!F164="","",'Entry Tab'!F164)</f>
        <v/>
      </c>
      <c r="G163" s="68" t="str">
        <f>IF(TRIM('Entry Tab'!G164)="","",TRIM('Entry Tab'!G164))</f>
        <v/>
      </c>
      <c r="H163" s="36" t="str">
        <f>IF(TRIM('Entry Tab'!A164)="","",IF(B163&lt;&gt;"Subscriber","",IF(AND(B163="Subscriber",OR(TRIM('Entry Tab'!AO164)&lt;&gt;"",TRIM('Entry Tab'!AN164)&lt;&gt;"",TRIM('Entry Tab'!AP164)&lt;&gt;"")),$AP$1,"0")))</f>
        <v/>
      </c>
      <c r="I163" s="71" t="str">
        <f>IF(TRIM('Entry Tab'!A164)="","",IF(AND(TRIM('Entry Tab'!AQ164)="Y",TRIM('Entry Tab'!AR164)="Y"),"N",IF(TRIM('Entry Tab'!AQ164)="","N",TRIM('Entry Tab'!AQ164))))</f>
        <v/>
      </c>
      <c r="J163" s="42" t="str">
        <f>IF(TRIM('Entry Tab'!A164)="","",IF(AND(TRIM('Entry Tab'!W164)&lt;&gt;"",TRIM('Entry Tab'!Y164)=""),0,14))</f>
        <v/>
      </c>
      <c r="K163" s="42" t="str">
        <f>IF(TRIM('Entry Tab'!A164)="","",IF(B163&lt;&gt;"Subscriber","",IF(AND(B163="Subscriber",dental="No"),13,IF(TRIM('Entry Tab'!X164)&lt;&gt;"",IF('Entry Tab'!X164="Spousal Coverage",8,13),IF(Z163="","",Z163)))))</f>
        <v/>
      </c>
      <c r="L163" s="36" t="str">
        <f t="shared" si="20"/>
        <v/>
      </c>
      <c r="M163" s="36" t="str">
        <f>IF(B163&lt;&gt;"Subscriber","",IF(disability="No",0,IF(AND(B163="Subscriber",'Entry Tab'!AE164&lt;&gt;""),1,0)))</f>
        <v/>
      </c>
      <c r="N163" s="37" t="str">
        <f>IF(B163&lt;&gt;"Subscriber","",IF(AND(B163="Subscriber",otherLoc="No"),workZip,'Entry Tab'!P164))</f>
        <v/>
      </c>
      <c r="P163" s="36" t="str">
        <f t="shared" si="27"/>
        <v/>
      </c>
      <c r="Q163" s="36" t="str">
        <f>IF('Entry Tab'!A164="","",IF(TRIM('Entry Tab'!E164)="","Subscriber",IF(OR(TRIM('Entry Tab'!E164)="Wife",TRIM('Entry Tab'!E164)="Husband"),"Spouse","Child")))</f>
        <v/>
      </c>
      <c r="R163" s="44" t="str">
        <f>IF(B163="","",IF('Entry Tab'!W164&lt;&gt;"",0,IF(Q163="Subscriber",1,IF(Q163="Spouse",1,0.01))))</f>
        <v/>
      </c>
      <c r="S163" s="44" t="str">
        <f t="shared" si="21"/>
        <v/>
      </c>
      <c r="T163" s="44" t="str">
        <f t="shared" si="22"/>
        <v/>
      </c>
      <c r="V163" s="36" t="str">
        <f t="shared" si="28"/>
        <v/>
      </c>
      <c r="W163" s="36" t="str">
        <f>IF('Entry Tab'!A164="","",IF(TRIM('Entry Tab'!E164)="","Subscriber",IF(OR(TRIM('Entry Tab'!E164)="Wife",TRIM('Entry Tab'!E164)="Husband"),"Spouse","Child")))</f>
        <v/>
      </c>
      <c r="X163" s="44" t="str">
        <f>IF(B163="","",IF('Entry Tab'!X164&lt;&gt;"",0,IF(W163="Subscriber",1,IF(W163="Spouse",1,0.01))))</f>
        <v/>
      </c>
      <c r="Y163" s="44" t="str">
        <f t="shared" si="23"/>
        <v/>
      </c>
      <c r="Z163" s="44" t="str">
        <f t="shared" si="24"/>
        <v/>
      </c>
      <c r="AB163" s="36" t="str">
        <f t="shared" si="29"/>
        <v/>
      </c>
      <c r="AC163" s="36" t="str">
        <f>IF('Entry Tab'!A164="","",IF(TRIM('Entry Tab'!E164)="","Subscriber",IF(OR(TRIM('Entry Tab'!E164)="Wife",TRIM('Entry Tab'!E164)="Husband"),"Spouse","Child")))</f>
        <v/>
      </c>
      <c r="AD163" s="44" t="str">
        <f>IF(B163="","",IF('Entry Tab'!AC164="",0,1))</f>
        <v/>
      </c>
      <c r="AE163" s="44" t="str">
        <f t="shared" si="25"/>
        <v/>
      </c>
      <c r="AF163" s="44" t="str">
        <f>IF(AE163="","",IF(AC163&lt;&gt;"Subscriber","",IF('Entry Tab'!AC164="","0",AE163)))</f>
        <v/>
      </c>
    </row>
    <row r="164" spans="1:32" x14ac:dyDescent="0.2">
      <c r="A164" s="36" t="str">
        <f t="shared" si="26"/>
        <v/>
      </c>
      <c r="B164" s="36" t="str">
        <f>IF('Entry Tab'!A165="","",IF(TRIM('Entry Tab'!E165)="","Subscriber",IF(OR(TRIM('Entry Tab'!E165)="Wife",TRIM('Entry Tab'!E165)="Husband"),"Spouse","Child")))</f>
        <v/>
      </c>
      <c r="C164" s="68" t="str">
        <f>IF(TRIM('Entry Tab'!A165)="","",TRIM('Entry Tab'!A165))</f>
        <v/>
      </c>
      <c r="D164" s="68" t="str">
        <f>IF(TRIM('Entry Tab'!A165)="","",TRIM('Entry Tab'!B165))</f>
        <v/>
      </c>
      <c r="E164" s="69" t="str">
        <f>IF(B164="Subscriber",'Entry Tab'!L165,"")</f>
        <v/>
      </c>
      <c r="F164" s="70" t="str">
        <f>IF('Entry Tab'!F165="","",'Entry Tab'!F165)</f>
        <v/>
      </c>
      <c r="G164" s="68" t="str">
        <f>IF(TRIM('Entry Tab'!G165)="","",TRIM('Entry Tab'!G165))</f>
        <v/>
      </c>
      <c r="H164" s="36" t="str">
        <f>IF(TRIM('Entry Tab'!A165)="","",IF(B164&lt;&gt;"Subscriber","",IF(AND(B164="Subscriber",OR(TRIM('Entry Tab'!AO165)&lt;&gt;"",TRIM('Entry Tab'!AN165)&lt;&gt;"",TRIM('Entry Tab'!AP165)&lt;&gt;"")),$AP$1,"0")))</f>
        <v/>
      </c>
      <c r="I164" s="71" t="str">
        <f>IF(TRIM('Entry Tab'!A165)="","",IF(AND(TRIM('Entry Tab'!AQ165)="Y",TRIM('Entry Tab'!AR165)="Y"),"N",IF(TRIM('Entry Tab'!AQ165)="","N",TRIM('Entry Tab'!AQ165))))</f>
        <v/>
      </c>
      <c r="J164" s="42" t="str">
        <f>IF(TRIM('Entry Tab'!A165)="","",IF(AND(TRIM('Entry Tab'!W165)&lt;&gt;"",TRIM('Entry Tab'!Y165)=""),0,14))</f>
        <v/>
      </c>
      <c r="K164" s="42" t="str">
        <f>IF(TRIM('Entry Tab'!A165)="","",IF(B164&lt;&gt;"Subscriber","",IF(AND(B164="Subscriber",dental="No"),13,IF(TRIM('Entry Tab'!X165)&lt;&gt;"",IF('Entry Tab'!X165="Spousal Coverage",8,13),IF(Z164="","",Z164)))))</f>
        <v/>
      </c>
      <c r="L164" s="36" t="str">
        <f t="shared" si="20"/>
        <v/>
      </c>
      <c r="M164" s="36" t="str">
        <f>IF(B164&lt;&gt;"Subscriber","",IF(disability="No",0,IF(AND(B164="Subscriber",'Entry Tab'!AE165&lt;&gt;""),1,0)))</f>
        <v/>
      </c>
      <c r="N164" s="37" t="str">
        <f>IF(B164&lt;&gt;"Subscriber","",IF(AND(B164="Subscriber",otherLoc="No"),workZip,'Entry Tab'!P165))</f>
        <v/>
      </c>
      <c r="P164" s="36" t="str">
        <f t="shared" si="27"/>
        <v/>
      </c>
      <c r="Q164" s="36" t="str">
        <f>IF('Entry Tab'!A165="","",IF(TRIM('Entry Tab'!E165)="","Subscriber",IF(OR(TRIM('Entry Tab'!E165)="Wife",TRIM('Entry Tab'!E165)="Husband"),"Spouse","Child")))</f>
        <v/>
      </c>
      <c r="R164" s="44" t="str">
        <f>IF(B164="","",IF('Entry Tab'!W165&lt;&gt;"",0,IF(Q164="Subscriber",1,IF(Q164="Spouse",1,0.01))))</f>
        <v/>
      </c>
      <c r="S164" s="44" t="str">
        <f t="shared" si="21"/>
        <v/>
      </c>
      <c r="T164" s="44" t="str">
        <f t="shared" si="22"/>
        <v/>
      </c>
      <c r="V164" s="36" t="str">
        <f t="shared" si="28"/>
        <v/>
      </c>
      <c r="W164" s="36" t="str">
        <f>IF('Entry Tab'!A165="","",IF(TRIM('Entry Tab'!E165)="","Subscriber",IF(OR(TRIM('Entry Tab'!E165)="Wife",TRIM('Entry Tab'!E165)="Husband"),"Spouse","Child")))</f>
        <v/>
      </c>
      <c r="X164" s="44" t="str">
        <f>IF(B164="","",IF('Entry Tab'!X165&lt;&gt;"",0,IF(W164="Subscriber",1,IF(W164="Spouse",1,0.01))))</f>
        <v/>
      </c>
      <c r="Y164" s="44" t="str">
        <f t="shared" si="23"/>
        <v/>
      </c>
      <c r="Z164" s="44" t="str">
        <f t="shared" si="24"/>
        <v/>
      </c>
      <c r="AB164" s="36" t="str">
        <f t="shared" si="29"/>
        <v/>
      </c>
      <c r="AC164" s="36" t="str">
        <f>IF('Entry Tab'!A165="","",IF(TRIM('Entry Tab'!E165)="","Subscriber",IF(OR(TRIM('Entry Tab'!E165)="Wife",TRIM('Entry Tab'!E165)="Husband"),"Spouse","Child")))</f>
        <v/>
      </c>
      <c r="AD164" s="44" t="str">
        <f>IF(B164="","",IF('Entry Tab'!AC165="",0,1))</f>
        <v/>
      </c>
      <c r="AE164" s="44" t="str">
        <f t="shared" si="25"/>
        <v/>
      </c>
      <c r="AF164" s="44" t="str">
        <f>IF(AE164="","",IF(AC164&lt;&gt;"Subscriber","",IF('Entry Tab'!AC165="","0",AE164)))</f>
        <v/>
      </c>
    </row>
    <row r="165" spans="1:32" x14ac:dyDescent="0.2">
      <c r="A165" s="36" t="str">
        <f t="shared" si="26"/>
        <v/>
      </c>
      <c r="B165" s="36" t="str">
        <f>IF('Entry Tab'!A166="","",IF(TRIM('Entry Tab'!E166)="","Subscriber",IF(OR(TRIM('Entry Tab'!E166)="Wife",TRIM('Entry Tab'!E166)="Husband"),"Spouse","Child")))</f>
        <v/>
      </c>
      <c r="C165" s="68" t="str">
        <f>IF(TRIM('Entry Tab'!A166)="","",TRIM('Entry Tab'!A166))</f>
        <v/>
      </c>
      <c r="D165" s="68" t="str">
        <f>IF(TRIM('Entry Tab'!A166)="","",TRIM('Entry Tab'!B166))</f>
        <v/>
      </c>
      <c r="E165" s="69" t="str">
        <f>IF(B165="Subscriber",'Entry Tab'!L166,"")</f>
        <v/>
      </c>
      <c r="F165" s="70" t="str">
        <f>IF('Entry Tab'!F166="","",'Entry Tab'!F166)</f>
        <v/>
      </c>
      <c r="G165" s="68" t="str">
        <f>IF(TRIM('Entry Tab'!G166)="","",TRIM('Entry Tab'!G166))</f>
        <v/>
      </c>
      <c r="H165" s="36" t="str">
        <f>IF(TRIM('Entry Tab'!A166)="","",IF(B165&lt;&gt;"Subscriber","",IF(AND(B165="Subscriber",OR(TRIM('Entry Tab'!AO166)&lt;&gt;"",TRIM('Entry Tab'!AN166)&lt;&gt;"",TRIM('Entry Tab'!AP166)&lt;&gt;"")),$AP$1,"0")))</f>
        <v/>
      </c>
      <c r="I165" s="71" t="str">
        <f>IF(TRIM('Entry Tab'!A166)="","",IF(AND(TRIM('Entry Tab'!AQ166)="Y",TRIM('Entry Tab'!AR166)="Y"),"N",IF(TRIM('Entry Tab'!AQ166)="","N",TRIM('Entry Tab'!AQ166))))</f>
        <v/>
      </c>
      <c r="J165" s="42" t="str">
        <f>IF(TRIM('Entry Tab'!A166)="","",IF(AND(TRIM('Entry Tab'!W166)&lt;&gt;"",TRIM('Entry Tab'!Y166)=""),0,14))</f>
        <v/>
      </c>
      <c r="K165" s="42" t="str">
        <f>IF(TRIM('Entry Tab'!A166)="","",IF(B165&lt;&gt;"Subscriber","",IF(AND(B165="Subscriber",dental="No"),13,IF(TRIM('Entry Tab'!X166)&lt;&gt;"",IF('Entry Tab'!X166="Spousal Coverage",8,13),IF(Z165="","",Z165)))))</f>
        <v/>
      </c>
      <c r="L165" s="36" t="str">
        <f t="shared" si="20"/>
        <v/>
      </c>
      <c r="M165" s="36" t="str">
        <f>IF(B165&lt;&gt;"Subscriber","",IF(disability="No",0,IF(AND(B165="Subscriber",'Entry Tab'!AE166&lt;&gt;""),1,0)))</f>
        <v/>
      </c>
      <c r="N165" s="37" t="str">
        <f>IF(B165&lt;&gt;"Subscriber","",IF(AND(B165="Subscriber",otherLoc="No"),workZip,'Entry Tab'!P166))</f>
        <v/>
      </c>
      <c r="P165" s="36" t="str">
        <f t="shared" si="27"/>
        <v/>
      </c>
      <c r="Q165" s="36" t="str">
        <f>IF('Entry Tab'!A166="","",IF(TRIM('Entry Tab'!E166)="","Subscriber",IF(OR(TRIM('Entry Tab'!E166)="Wife",TRIM('Entry Tab'!E166)="Husband"),"Spouse","Child")))</f>
        <v/>
      </c>
      <c r="R165" s="44" t="str">
        <f>IF(B165="","",IF('Entry Tab'!W166&lt;&gt;"",0,IF(Q165="Subscriber",1,IF(Q165="Spouse",1,0.01))))</f>
        <v/>
      </c>
      <c r="S165" s="44" t="str">
        <f t="shared" si="21"/>
        <v/>
      </c>
      <c r="T165" s="44" t="str">
        <f t="shared" si="22"/>
        <v/>
      </c>
      <c r="V165" s="36" t="str">
        <f t="shared" si="28"/>
        <v/>
      </c>
      <c r="W165" s="36" t="str">
        <f>IF('Entry Tab'!A166="","",IF(TRIM('Entry Tab'!E166)="","Subscriber",IF(OR(TRIM('Entry Tab'!E166)="Wife",TRIM('Entry Tab'!E166)="Husband"),"Spouse","Child")))</f>
        <v/>
      </c>
      <c r="X165" s="44" t="str">
        <f>IF(B165="","",IF('Entry Tab'!X166&lt;&gt;"",0,IF(W165="Subscriber",1,IF(W165="Spouse",1,0.01))))</f>
        <v/>
      </c>
      <c r="Y165" s="44" t="str">
        <f t="shared" si="23"/>
        <v/>
      </c>
      <c r="Z165" s="44" t="str">
        <f t="shared" si="24"/>
        <v/>
      </c>
      <c r="AB165" s="36" t="str">
        <f t="shared" si="29"/>
        <v/>
      </c>
      <c r="AC165" s="36" t="str">
        <f>IF('Entry Tab'!A166="","",IF(TRIM('Entry Tab'!E166)="","Subscriber",IF(OR(TRIM('Entry Tab'!E166)="Wife",TRIM('Entry Tab'!E166)="Husband"),"Spouse","Child")))</f>
        <v/>
      </c>
      <c r="AD165" s="44" t="str">
        <f>IF(B165="","",IF('Entry Tab'!AC166="",0,1))</f>
        <v/>
      </c>
      <c r="AE165" s="44" t="str">
        <f t="shared" si="25"/>
        <v/>
      </c>
      <c r="AF165" s="44" t="str">
        <f>IF(AE165="","",IF(AC165&lt;&gt;"Subscriber","",IF('Entry Tab'!AC166="","0",AE165)))</f>
        <v/>
      </c>
    </row>
    <row r="166" spans="1:32" x14ac:dyDescent="0.2">
      <c r="A166" s="36" t="str">
        <f t="shared" si="26"/>
        <v/>
      </c>
      <c r="B166" s="36" t="str">
        <f>IF('Entry Tab'!A167="","",IF(TRIM('Entry Tab'!E167)="","Subscriber",IF(OR(TRIM('Entry Tab'!E167)="Wife",TRIM('Entry Tab'!E167)="Husband"),"Spouse","Child")))</f>
        <v/>
      </c>
      <c r="C166" s="68" t="str">
        <f>IF(TRIM('Entry Tab'!A167)="","",TRIM('Entry Tab'!A167))</f>
        <v/>
      </c>
      <c r="D166" s="68" t="str">
        <f>IF(TRIM('Entry Tab'!A167)="","",TRIM('Entry Tab'!B167))</f>
        <v/>
      </c>
      <c r="E166" s="69" t="str">
        <f>IF(B166="Subscriber",'Entry Tab'!L167,"")</f>
        <v/>
      </c>
      <c r="F166" s="70" t="str">
        <f>IF('Entry Tab'!F167="","",'Entry Tab'!F167)</f>
        <v/>
      </c>
      <c r="G166" s="68" t="str">
        <f>IF(TRIM('Entry Tab'!G167)="","",TRIM('Entry Tab'!G167))</f>
        <v/>
      </c>
      <c r="H166" s="36" t="str">
        <f>IF(TRIM('Entry Tab'!A167)="","",IF(B166&lt;&gt;"Subscriber","",IF(AND(B166="Subscriber",OR(TRIM('Entry Tab'!AO167)&lt;&gt;"",TRIM('Entry Tab'!AN167)&lt;&gt;"",TRIM('Entry Tab'!AP167)&lt;&gt;"")),$AP$1,"0")))</f>
        <v/>
      </c>
      <c r="I166" s="71" t="str">
        <f>IF(TRIM('Entry Tab'!A167)="","",IF(AND(TRIM('Entry Tab'!AQ167)="Y",TRIM('Entry Tab'!AR167)="Y"),"N",IF(TRIM('Entry Tab'!AQ167)="","N",TRIM('Entry Tab'!AQ167))))</f>
        <v/>
      </c>
      <c r="J166" s="42" t="str">
        <f>IF(TRIM('Entry Tab'!A167)="","",IF(AND(TRIM('Entry Tab'!W167)&lt;&gt;"",TRIM('Entry Tab'!Y167)=""),0,14))</f>
        <v/>
      </c>
      <c r="K166" s="42" t="str">
        <f>IF(TRIM('Entry Tab'!A167)="","",IF(B166&lt;&gt;"Subscriber","",IF(AND(B166="Subscriber",dental="No"),13,IF(TRIM('Entry Tab'!X167)&lt;&gt;"",IF('Entry Tab'!X167="Spousal Coverage",8,13),IF(Z166="","",Z166)))))</f>
        <v/>
      </c>
      <c r="L166" s="36" t="str">
        <f t="shared" si="20"/>
        <v/>
      </c>
      <c r="M166" s="36" t="str">
        <f>IF(B166&lt;&gt;"Subscriber","",IF(disability="No",0,IF(AND(B166="Subscriber",'Entry Tab'!AE167&lt;&gt;""),1,0)))</f>
        <v/>
      </c>
      <c r="N166" s="37" t="str">
        <f>IF(B166&lt;&gt;"Subscriber","",IF(AND(B166="Subscriber",otherLoc="No"),workZip,'Entry Tab'!P167))</f>
        <v/>
      </c>
      <c r="P166" s="36" t="str">
        <f t="shared" si="27"/>
        <v/>
      </c>
      <c r="Q166" s="36" t="str">
        <f>IF('Entry Tab'!A167="","",IF(TRIM('Entry Tab'!E167)="","Subscriber",IF(OR(TRIM('Entry Tab'!E167)="Wife",TRIM('Entry Tab'!E167)="Husband"),"Spouse","Child")))</f>
        <v/>
      </c>
      <c r="R166" s="44" t="str">
        <f>IF(B166="","",IF('Entry Tab'!W167&lt;&gt;"",0,IF(Q166="Subscriber",1,IF(Q166="Spouse",1,0.01))))</f>
        <v/>
      </c>
      <c r="S166" s="44" t="str">
        <f t="shared" si="21"/>
        <v/>
      </c>
      <c r="T166" s="44" t="str">
        <f t="shared" si="22"/>
        <v/>
      </c>
      <c r="V166" s="36" t="str">
        <f t="shared" si="28"/>
        <v/>
      </c>
      <c r="W166" s="36" t="str">
        <f>IF('Entry Tab'!A167="","",IF(TRIM('Entry Tab'!E167)="","Subscriber",IF(OR(TRIM('Entry Tab'!E167)="Wife",TRIM('Entry Tab'!E167)="Husband"),"Spouse","Child")))</f>
        <v/>
      </c>
      <c r="X166" s="44" t="str">
        <f>IF(B166="","",IF('Entry Tab'!X167&lt;&gt;"",0,IF(W166="Subscriber",1,IF(W166="Spouse",1,0.01))))</f>
        <v/>
      </c>
      <c r="Y166" s="44" t="str">
        <f t="shared" si="23"/>
        <v/>
      </c>
      <c r="Z166" s="44" t="str">
        <f t="shared" si="24"/>
        <v/>
      </c>
      <c r="AB166" s="36" t="str">
        <f t="shared" si="29"/>
        <v/>
      </c>
      <c r="AC166" s="36" t="str">
        <f>IF('Entry Tab'!A167="","",IF(TRIM('Entry Tab'!E167)="","Subscriber",IF(OR(TRIM('Entry Tab'!E167)="Wife",TRIM('Entry Tab'!E167)="Husband"),"Spouse","Child")))</f>
        <v/>
      </c>
      <c r="AD166" s="44" t="str">
        <f>IF(B166="","",IF('Entry Tab'!AC167="",0,1))</f>
        <v/>
      </c>
      <c r="AE166" s="44" t="str">
        <f t="shared" si="25"/>
        <v/>
      </c>
      <c r="AF166" s="44" t="str">
        <f>IF(AE166="","",IF(AC166&lt;&gt;"Subscriber","",IF('Entry Tab'!AC167="","0",AE166)))</f>
        <v/>
      </c>
    </row>
    <row r="167" spans="1:32" x14ac:dyDescent="0.2">
      <c r="A167" s="36" t="str">
        <f t="shared" si="26"/>
        <v/>
      </c>
      <c r="B167" s="36" t="str">
        <f>IF('Entry Tab'!A168="","",IF(TRIM('Entry Tab'!E168)="","Subscriber",IF(OR(TRIM('Entry Tab'!E168)="Wife",TRIM('Entry Tab'!E168)="Husband"),"Spouse","Child")))</f>
        <v/>
      </c>
      <c r="C167" s="68" t="str">
        <f>IF(TRIM('Entry Tab'!A168)="","",TRIM('Entry Tab'!A168))</f>
        <v/>
      </c>
      <c r="D167" s="68" t="str">
        <f>IF(TRIM('Entry Tab'!A168)="","",TRIM('Entry Tab'!B168))</f>
        <v/>
      </c>
      <c r="E167" s="69" t="str">
        <f>IF(B167="Subscriber",'Entry Tab'!L168,"")</f>
        <v/>
      </c>
      <c r="F167" s="70" t="str">
        <f>IF('Entry Tab'!F168="","",'Entry Tab'!F168)</f>
        <v/>
      </c>
      <c r="G167" s="68" t="str">
        <f>IF(TRIM('Entry Tab'!G168)="","",TRIM('Entry Tab'!G168))</f>
        <v/>
      </c>
      <c r="H167" s="36" t="str">
        <f>IF(TRIM('Entry Tab'!A168)="","",IF(B167&lt;&gt;"Subscriber","",IF(AND(B167="Subscriber",OR(TRIM('Entry Tab'!AO168)&lt;&gt;"",TRIM('Entry Tab'!AN168)&lt;&gt;"",TRIM('Entry Tab'!AP168)&lt;&gt;"")),$AP$1,"0")))</f>
        <v/>
      </c>
      <c r="I167" s="71" t="str">
        <f>IF(TRIM('Entry Tab'!A168)="","",IF(AND(TRIM('Entry Tab'!AQ168)="Y",TRIM('Entry Tab'!AR168)="Y"),"N",IF(TRIM('Entry Tab'!AQ168)="","N",TRIM('Entry Tab'!AQ168))))</f>
        <v/>
      </c>
      <c r="J167" s="42" t="str">
        <f>IF(TRIM('Entry Tab'!A168)="","",IF(AND(TRIM('Entry Tab'!W168)&lt;&gt;"",TRIM('Entry Tab'!Y168)=""),0,14))</f>
        <v/>
      </c>
      <c r="K167" s="42" t="str">
        <f>IF(TRIM('Entry Tab'!A168)="","",IF(B167&lt;&gt;"Subscriber","",IF(AND(B167="Subscriber",dental="No"),13,IF(TRIM('Entry Tab'!X168)&lt;&gt;"",IF('Entry Tab'!X168="Spousal Coverage",8,13),IF(Z167="","",Z167)))))</f>
        <v/>
      </c>
      <c r="L167" s="36" t="str">
        <f t="shared" si="20"/>
        <v/>
      </c>
      <c r="M167" s="36" t="str">
        <f>IF(B167&lt;&gt;"Subscriber","",IF(disability="No",0,IF(AND(B167="Subscriber",'Entry Tab'!AE168&lt;&gt;""),1,0)))</f>
        <v/>
      </c>
      <c r="N167" s="37" t="str">
        <f>IF(B167&lt;&gt;"Subscriber","",IF(AND(B167="Subscriber",otherLoc="No"),workZip,'Entry Tab'!P168))</f>
        <v/>
      </c>
      <c r="P167" s="36" t="str">
        <f t="shared" si="27"/>
        <v/>
      </c>
      <c r="Q167" s="36" t="str">
        <f>IF('Entry Tab'!A168="","",IF(TRIM('Entry Tab'!E168)="","Subscriber",IF(OR(TRIM('Entry Tab'!E168)="Wife",TRIM('Entry Tab'!E168)="Husband"),"Spouse","Child")))</f>
        <v/>
      </c>
      <c r="R167" s="44" t="str">
        <f>IF(B167="","",IF('Entry Tab'!W168&lt;&gt;"",0,IF(Q167="Subscriber",1,IF(Q167="Spouse",1,0.01))))</f>
        <v/>
      </c>
      <c r="S167" s="44" t="str">
        <f t="shared" si="21"/>
        <v/>
      </c>
      <c r="T167" s="44" t="str">
        <f t="shared" si="22"/>
        <v/>
      </c>
      <c r="V167" s="36" t="str">
        <f t="shared" si="28"/>
        <v/>
      </c>
      <c r="W167" s="36" t="str">
        <f>IF('Entry Tab'!A168="","",IF(TRIM('Entry Tab'!E168)="","Subscriber",IF(OR(TRIM('Entry Tab'!E168)="Wife",TRIM('Entry Tab'!E168)="Husband"),"Spouse","Child")))</f>
        <v/>
      </c>
      <c r="X167" s="44" t="str">
        <f>IF(B167="","",IF('Entry Tab'!X168&lt;&gt;"",0,IF(W167="Subscriber",1,IF(W167="Spouse",1,0.01))))</f>
        <v/>
      </c>
      <c r="Y167" s="44" t="str">
        <f t="shared" si="23"/>
        <v/>
      </c>
      <c r="Z167" s="44" t="str">
        <f t="shared" si="24"/>
        <v/>
      </c>
      <c r="AB167" s="36" t="str">
        <f t="shared" si="29"/>
        <v/>
      </c>
      <c r="AC167" s="36" t="str">
        <f>IF('Entry Tab'!A168="","",IF(TRIM('Entry Tab'!E168)="","Subscriber",IF(OR(TRIM('Entry Tab'!E168)="Wife",TRIM('Entry Tab'!E168)="Husband"),"Spouse","Child")))</f>
        <v/>
      </c>
      <c r="AD167" s="44" t="str">
        <f>IF(B167="","",IF('Entry Tab'!AC168="",0,1))</f>
        <v/>
      </c>
      <c r="AE167" s="44" t="str">
        <f t="shared" si="25"/>
        <v/>
      </c>
      <c r="AF167" s="44" t="str">
        <f>IF(AE167="","",IF(AC167&lt;&gt;"Subscriber","",IF('Entry Tab'!AC168="","0",AE167)))</f>
        <v/>
      </c>
    </row>
    <row r="168" spans="1:32" x14ac:dyDescent="0.2">
      <c r="A168" s="36" t="str">
        <f t="shared" si="26"/>
        <v/>
      </c>
      <c r="B168" s="36" t="str">
        <f>IF('Entry Tab'!A169="","",IF(TRIM('Entry Tab'!E169)="","Subscriber",IF(OR(TRIM('Entry Tab'!E169)="Wife",TRIM('Entry Tab'!E169)="Husband"),"Spouse","Child")))</f>
        <v/>
      </c>
      <c r="C168" s="68" t="str">
        <f>IF(TRIM('Entry Tab'!A169)="","",TRIM('Entry Tab'!A169))</f>
        <v/>
      </c>
      <c r="D168" s="68" t="str">
        <f>IF(TRIM('Entry Tab'!A169)="","",TRIM('Entry Tab'!B169))</f>
        <v/>
      </c>
      <c r="E168" s="69" t="str">
        <f>IF(B168="Subscriber",'Entry Tab'!L169,"")</f>
        <v/>
      </c>
      <c r="F168" s="70" t="str">
        <f>IF('Entry Tab'!F169="","",'Entry Tab'!F169)</f>
        <v/>
      </c>
      <c r="G168" s="68" t="str">
        <f>IF(TRIM('Entry Tab'!G169)="","",TRIM('Entry Tab'!G169))</f>
        <v/>
      </c>
      <c r="H168" s="36" t="str">
        <f>IF(TRIM('Entry Tab'!A169)="","",IF(B168&lt;&gt;"Subscriber","",IF(AND(B168="Subscriber",OR(TRIM('Entry Tab'!AO169)&lt;&gt;"",TRIM('Entry Tab'!AN169)&lt;&gt;"",TRIM('Entry Tab'!AP169)&lt;&gt;"")),$AP$1,"0")))</f>
        <v/>
      </c>
      <c r="I168" s="71" t="str">
        <f>IF(TRIM('Entry Tab'!A169)="","",IF(AND(TRIM('Entry Tab'!AQ169)="Y",TRIM('Entry Tab'!AR169)="Y"),"N",IF(TRIM('Entry Tab'!AQ169)="","N",TRIM('Entry Tab'!AQ169))))</f>
        <v/>
      </c>
      <c r="J168" s="42" t="str">
        <f>IF(TRIM('Entry Tab'!A169)="","",IF(AND(TRIM('Entry Tab'!W169)&lt;&gt;"",TRIM('Entry Tab'!Y169)=""),0,14))</f>
        <v/>
      </c>
      <c r="K168" s="42" t="str">
        <f>IF(TRIM('Entry Tab'!A169)="","",IF(B168&lt;&gt;"Subscriber","",IF(AND(B168="Subscriber",dental="No"),13,IF(TRIM('Entry Tab'!X169)&lt;&gt;"",IF('Entry Tab'!X169="Spousal Coverage",8,13),IF(Z168="","",Z168)))))</f>
        <v/>
      </c>
      <c r="L168" s="36" t="str">
        <f t="shared" si="20"/>
        <v/>
      </c>
      <c r="M168" s="36" t="str">
        <f>IF(B168&lt;&gt;"Subscriber","",IF(disability="No",0,IF(AND(B168="Subscriber",'Entry Tab'!AE169&lt;&gt;""),1,0)))</f>
        <v/>
      </c>
      <c r="N168" s="37" t="str">
        <f>IF(B168&lt;&gt;"Subscriber","",IF(AND(B168="Subscriber",otherLoc="No"),workZip,'Entry Tab'!P169))</f>
        <v/>
      </c>
      <c r="P168" s="36" t="str">
        <f t="shared" si="27"/>
        <v/>
      </c>
      <c r="Q168" s="36" t="str">
        <f>IF('Entry Tab'!A169="","",IF(TRIM('Entry Tab'!E169)="","Subscriber",IF(OR(TRIM('Entry Tab'!E169)="Wife",TRIM('Entry Tab'!E169)="Husband"),"Spouse","Child")))</f>
        <v/>
      </c>
      <c r="R168" s="44" t="str">
        <f>IF(B168="","",IF('Entry Tab'!W169&lt;&gt;"",0,IF(Q168="Subscriber",1,IF(Q168="Spouse",1,0.01))))</f>
        <v/>
      </c>
      <c r="S168" s="44" t="str">
        <f t="shared" si="21"/>
        <v/>
      </c>
      <c r="T168" s="44" t="str">
        <f t="shared" si="22"/>
        <v/>
      </c>
      <c r="V168" s="36" t="str">
        <f t="shared" si="28"/>
        <v/>
      </c>
      <c r="W168" s="36" t="str">
        <f>IF('Entry Tab'!A169="","",IF(TRIM('Entry Tab'!E169)="","Subscriber",IF(OR(TRIM('Entry Tab'!E169)="Wife",TRIM('Entry Tab'!E169)="Husband"),"Spouse","Child")))</f>
        <v/>
      </c>
      <c r="X168" s="44" t="str">
        <f>IF(B168="","",IF('Entry Tab'!X169&lt;&gt;"",0,IF(W168="Subscriber",1,IF(W168="Spouse",1,0.01))))</f>
        <v/>
      </c>
      <c r="Y168" s="44" t="str">
        <f t="shared" si="23"/>
        <v/>
      </c>
      <c r="Z168" s="44" t="str">
        <f t="shared" si="24"/>
        <v/>
      </c>
      <c r="AB168" s="36" t="str">
        <f t="shared" si="29"/>
        <v/>
      </c>
      <c r="AC168" s="36" t="str">
        <f>IF('Entry Tab'!A169="","",IF(TRIM('Entry Tab'!E169)="","Subscriber",IF(OR(TRIM('Entry Tab'!E169)="Wife",TRIM('Entry Tab'!E169)="Husband"),"Spouse","Child")))</f>
        <v/>
      </c>
      <c r="AD168" s="44" t="str">
        <f>IF(B168="","",IF('Entry Tab'!AC169="",0,1))</f>
        <v/>
      </c>
      <c r="AE168" s="44" t="str">
        <f t="shared" si="25"/>
        <v/>
      </c>
      <c r="AF168" s="44" t="str">
        <f>IF(AE168="","",IF(AC168&lt;&gt;"Subscriber","",IF('Entry Tab'!AC169="","0",AE168)))</f>
        <v/>
      </c>
    </row>
    <row r="169" spans="1:32" x14ac:dyDescent="0.2">
      <c r="A169" s="36" t="str">
        <f t="shared" si="26"/>
        <v/>
      </c>
      <c r="B169" s="36" t="str">
        <f>IF('Entry Tab'!A170="","",IF(TRIM('Entry Tab'!E170)="","Subscriber",IF(OR(TRIM('Entry Tab'!E170)="Wife",TRIM('Entry Tab'!E170)="Husband"),"Spouse","Child")))</f>
        <v/>
      </c>
      <c r="C169" s="68" t="str">
        <f>IF(TRIM('Entry Tab'!A170)="","",TRIM('Entry Tab'!A170))</f>
        <v/>
      </c>
      <c r="D169" s="68" t="str">
        <f>IF(TRIM('Entry Tab'!A170)="","",TRIM('Entry Tab'!B170))</f>
        <v/>
      </c>
      <c r="E169" s="69" t="str">
        <f>IF(B169="Subscriber",'Entry Tab'!L170,"")</f>
        <v/>
      </c>
      <c r="F169" s="70" t="str">
        <f>IF('Entry Tab'!F170="","",'Entry Tab'!F170)</f>
        <v/>
      </c>
      <c r="G169" s="68" t="str">
        <f>IF(TRIM('Entry Tab'!G170)="","",TRIM('Entry Tab'!G170))</f>
        <v/>
      </c>
      <c r="H169" s="36" t="str">
        <f>IF(TRIM('Entry Tab'!A170)="","",IF(B169&lt;&gt;"Subscriber","",IF(AND(B169="Subscriber",OR(TRIM('Entry Tab'!AO170)&lt;&gt;"",TRIM('Entry Tab'!AN170)&lt;&gt;"",TRIM('Entry Tab'!AP170)&lt;&gt;"")),$AP$1,"0")))</f>
        <v/>
      </c>
      <c r="I169" s="71" t="str">
        <f>IF(TRIM('Entry Tab'!A170)="","",IF(AND(TRIM('Entry Tab'!AQ170)="Y",TRIM('Entry Tab'!AR170)="Y"),"N",IF(TRIM('Entry Tab'!AQ170)="","N",TRIM('Entry Tab'!AQ170))))</f>
        <v/>
      </c>
      <c r="J169" s="42" t="str">
        <f>IF(TRIM('Entry Tab'!A170)="","",IF(AND(TRIM('Entry Tab'!W170)&lt;&gt;"",TRIM('Entry Tab'!Y170)=""),0,14))</f>
        <v/>
      </c>
      <c r="K169" s="42" t="str">
        <f>IF(TRIM('Entry Tab'!A170)="","",IF(B169&lt;&gt;"Subscriber","",IF(AND(B169="Subscriber",dental="No"),13,IF(TRIM('Entry Tab'!X170)&lt;&gt;"",IF('Entry Tab'!X170="Spousal Coverage",8,13),IF(Z169="","",Z169)))))</f>
        <v/>
      </c>
      <c r="L169" s="36" t="str">
        <f t="shared" si="20"/>
        <v/>
      </c>
      <c r="M169" s="36" t="str">
        <f>IF(B169&lt;&gt;"Subscriber","",IF(disability="No",0,IF(AND(B169="Subscriber",'Entry Tab'!AE170&lt;&gt;""),1,0)))</f>
        <v/>
      </c>
      <c r="N169" s="37" t="str">
        <f>IF(B169&lt;&gt;"Subscriber","",IF(AND(B169="Subscriber",otherLoc="No"),workZip,'Entry Tab'!P170))</f>
        <v/>
      </c>
      <c r="P169" s="36" t="str">
        <f t="shared" si="27"/>
        <v/>
      </c>
      <c r="Q169" s="36" t="str">
        <f>IF('Entry Tab'!A170="","",IF(TRIM('Entry Tab'!E170)="","Subscriber",IF(OR(TRIM('Entry Tab'!E170)="Wife",TRIM('Entry Tab'!E170)="Husband"),"Spouse","Child")))</f>
        <v/>
      </c>
      <c r="R169" s="44" t="str">
        <f>IF(B169="","",IF('Entry Tab'!W170&lt;&gt;"",0,IF(Q169="Subscriber",1,IF(Q169="Spouse",1,0.01))))</f>
        <v/>
      </c>
      <c r="S169" s="44" t="str">
        <f t="shared" si="21"/>
        <v/>
      </c>
      <c r="T169" s="44" t="str">
        <f t="shared" si="22"/>
        <v/>
      </c>
      <c r="V169" s="36" t="str">
        <f t="shared" si="28"/>
        <v/>
      </c>
      <c r="W169" s="36" t="str">
        <f>IF('Entry Tab'!A170="","",IF(TRIM('Entry Tab'!E170)="","Subscriber",IF(OR(TRIM('Entry Tab'!E170)="Wife",TRIM('Entry Tab'!E170)="Husband"),"Spouse","Child")))</f>
        <v/>
      </c>
      <c r="X169" s="44" t="str">
        <f>IF(B169="","",IF('Entry Tab'!X170&lt;&gt;"",0,IF(W169="Subscriber",1,IF(W169="Spouse",1,0.01))))</f>
        <v/>
      </c>
      <c r="Y169" s="44" t="str">
        <f t="shared" si="23"/>
        <v/>
      </c>
      <c r="Z169" s="44" t="str">
        <f t="shared" si="24"/>
        <v/>
      </c>
      <c r="AB169" s="36" t="str">
        <f t="shared" si="29"/>
        <v/>
      </c>
      <c r="AC169" s="36" t="str">
        <f>IF('Entry Tab'!A170="","",IF(TRIM('Entry Tab'!E170)="","Subscriber",IF(OR(TRIM('Entry Tab'!E170)="Wife",TRIM('Entry Tab'!E170)="Husband"),"Spouse","Child")))</f>
        <v/>
      </c>
      <c r="AD169" s="44" t="str">
        <f>IF(B169="","",IF('Entry Tab'!AC170="",0,1))</f>
        <v/>
      </c>
      <c r="AE169" s="44" t="str">
        <f t="shared" si="25"/>
        <v/>
      </c>
      <c r="AF169" s="44" t="str">
        <f>IF(AE169="","",IF(AC169&lt;&gt;"Subscriber","",IF('Entry Tab'!AC170="","0",AE169)))</f>
        <v/>
      </c>
    </row>
    <row r="170" spans="1:32" x14ac:dyDescent="0.2">
      <c r="A170" s="36" t="str">
        <f t="shared" si="26"/>
        <v/>
      </c>
      <c r="B170" s="36" t="str">
        <f>IF('Entry Tab'!A171="","",IF(TRIM('Entry Tab'!E171)="","Subscriber",IF(OR(TRIM('Entry Tab'!E171)="Wife",TRIM('Entry Tab'!E171)="Husband"),"Spouse","Child")))</f>
        <v/>
      </c>
      <c r="C170" s="68" t="str">
        <f>IF(TRIM('Entry Tab'!A171)="","",TRIM('Entry Tab'!A171))</f>
        <v/>
      </c>
      <c r="D170" s="68" t="str">
        <f>IF(TRIM('Entry Tab'!A171)="","",TRIM('Entry Tab'!B171))</f>
        <v/>
      </c>
      <c r="E170" s="69" t="str">
        <f>IF(B170="Subscriber",'Entry Tab'!L171,"")</f>
        <v/>
      </c>
      <c r="F170" s="70" t="str">
        <f>IF('Entry Tab'!F171="","",'Entry Tab'!F171)</f>
        <v/>
      </c>
      <c r="G170" s="68" t="str">
        <f>IF(TRIM('Entry Tab'!G171)="","",TRIM('Entry Tab'!G171))</f>
        <v/>
      </c>
      <c r="H170" s="36" t="str">
        <f>IF(TRIM('Entry Tab'!A171)="","",IF(B170&lt;&gt;"Subscriber","",IF(AND(B170="Subscriber",OR(TRIM('Entry Tab'!AO171)&lt;&gt;"",TRIM('Entry Tab'!AN171)&lt;&gt;"",TRIM('Entry Tab'!AP171)&lt;&gt;"")),$AP$1,"0")))</f>
        <v/>
      </c>
      <c r="I170" s="71" t="str">
        <f>IF(TRIM('Entry Tab'!A171)="","",IF(AND(TRIM('Entry Tab'!AQ171)="Y",TRIM('Entry Tab'!AR171)="Y"),"N",IF(TRIM('Entry Tab'!AQ171)="","N",TRIM('Entry Tab'!AQ171))))</f>
        <v/>
      </c>
      <c r="J170" s="42" t="str">
        <f>IF(TRIM('Entry Tab'!A171)="","",IF(AND(TRIM('Entry Tab'!W171)&lt;&gt;"",TRIM('Entry Tab'!Y171)=""),0,14))</f>
        <v/>
      </c>
      <c r="K170" s="42" t="str">
        <f>IF(TRIM('Entry Tab'!A171)="","",IF(B170&lt;&gt;"Subscriber","",IF(AND(B170="Subscriber",dental="No"),13,IF(TRIM('Entry Tab'!X171)&lt;&gt;"",IF('Entry Tab'!X171="Spousal Coverage",8,13),IF(Z170="","",Z170)))))</f>
        <v/>
      </c>
      <c r="L170" s="36" t="str">
        <f t="shared" si="20"/>
        <v/>
      </c>
      <c r="M170" s="36" t="str">
        <f>IF(B170&lt;&gt;"Subscriber","",IF(disability="No",0,IF(AND(B170="Subscriber",'Entry Tab'!AE171&lt;&gt;""),1,0)))</f>
        <v/>
      </c>
      <c r="N170" s="37" t="str">
        <f>IF(B170&lt;&gt;"Subscriber","",IF(AND(B170="Subscriber",otherLoc="No"),workZip,'Entry Tab'!P171))</f>
        <v/>
      </c>
      <c r="P170" s="36" t="str">
        <f t="shared" si="27"/>
        <v/>
      </c>
      <c r="Q170" s="36" t="str">
        <f>IF('Entry Tab'!A171="","",IF(TRIM('Entry Tab'!E171)="","Subscriber",IF(OR(TRIM('Entry Tab'!E171)="Wife",TRIM('Entry Tab'!E171)="Husband"),"Spouse","Child")))</f>
        <v/>
      </c>
      <c r="R170" s="44" t="str">
        <f>IF(B170="","",IF('Entry Tab'!W171&lt;&gt;"",0,IF(Q170="Subscriber",1,IF(Q170="Spouse",1,0.01))))</f>
        <v/>
      </c>
      <c r="S170" s="44" t="str">
        <f t="shared" si="21"/>
        <v/>
      </c>
      <c r="T170" s="44" t="str">
        <f t="shared" si="22"/>
        <v/>
      </c>
      <c r="V170" s="36" t="str">
        <f t="shared" si="28"/>
        <v/>
      </c>
      <c r="W170" s="36" t="str">
        <f>IF('Entry Tab'!A171="","",IF(TRIM('Entry Tab'!E171)="","Subscriber",IF(OR(TRIM('Entry Tab'!E171)="Wife",TRIM('Entry Tab'!E171)="Husband"),"Spouse","Child")))</f>
        <v/>
      </c>
      <c r="X170" s="44" t="str">
        <f>IF(B170="","",IF('Entry Tab'!X171&lt;&gt;"",0,IF(W170="Subscriber",1,IF(W170="Spouse",1,0.01))))</f>
        <v/>
      </c>
      <c r="Y170" s="44" t="str">
        <f t="shared" si="23"/>
        <v/>
      </c>
      <c r="Z170" s="44" t="str">
        <f t="shared" si="24"/>
        <v/>
      </c>
      <c r="AB170" s="36" t="str">
        <f t="shared" si="29"/>
        <v/>
      </c>
      <c r="AC170" s="36" t="str">
        <f>IF('Entry Tab'!A171="","",IF(TRIM('Entry Tab'!E171)="","Subscriber",IF(OR(TRIM('Entry Tab'!E171)="Wife",TRIM('Entry Tab'!E171)="Husband"),"Spouse","Child")))</f>
        <v/>
      </c>
      <c r="AD170" s="44" t="str">
        <f>IF(B170="","",IF('Entry Tab'!AC171="",0,1))</f>
        <v/>
      </c>
      <c r="AE170" s="44" t="str">
        <f t="shared" si="25"/>
        <v/>
      </c>
      <c r="AF170" s="44" t="str">
        <f>IF(AE170="","",IF(AC170&lt;&gt;"Subscriber","",IF('Entry Tab'!AC171="","0",AE170)))</f>
        <v/>
      </c>
    </row>
    <row r="171" spans="1:32" x14ac:dyDescent="0.2">
      <c r="A171" s="36" t="str">
        <f t="shared" si="26"/>
        <v/>
      </c>
      <c r="B171" s="36" t="str">
        <f>IF('Entry Tab'!A172="","",IF(TRIM('Entry Tab'!E172)="","Subscriber",IF(OR(TRIM('Entry Tab'!E172)="Wife",TRIM('Entry Tab'!E172)="Husband"),"Spouse","Child")))</f>
        <v/>
      </c>
      <c r="C171" s="68" t="str">
        <f>IF(TRIM('Entry Tab'!A172)="","",TRIM('Entry Tab'!A172))</f>
        <v/>
      </c>
      <c r="D171" s="68" t="str">
        <f>IF(TRIM('Entry Tab'!A172)="","",TRIM('Entry Tab'!B172))</f>
        <v/>
      </c>
      <c r="E171" s="69" t="str">
        <f>IF(B171="Subscriber",'Entry Tab'!L172,"")</f>
        <v/>
      </c>
      <c r="F171" s="70" t="str">
        <f>IF('Entry Tab'!F172="","",'Entry Tab'!F172)</f>
        <v/>
      </c>
      <c r="G171" s="68" t="str">
        <f>IF(TRIM('Entry Tab'!G172)="","",TRIM('Entry Tab'!G172))</f>
        <v/>
      </c>
      <c r="H171" s="36" t="str">
        <f>IF(TRIM('Entry Tab'!A172)="","",IF(B171&lt;&gt;"Subscriber","",IF(AND(B171="Subscriber",OR(TRIM('Entry Tab'!AO172)&lt;&gt;"",TRIM('Entry Tab'!AN172)&lt;&gt;"",TRIM('Entry Tab'!AP172)&lt;&gt;"")),$AP$1,"0")))</f>
        <v/>
      </c>
      <c r="I171" s="71" t="str">
        <f>IF(TRIM('Entry Tab'!A172)="","",IF(AND(TRIM('Entry Tab'!AQ172)="Y",TRIM('Entry Tab'!AR172)="Y"),"N",IF(TRIM('Entry Tab'!AQ172)="","N",TRIM('Entry Tab'!AQ172))))</f>
        <v/>
      </c>
      <c r="J171" s="42" t="str">
        <f>IF(TRIM('Entry Tab'!A172)="","",IF(AND(TRIM('Entry Tab'!W172)&lt;&gt;"",TRIM('Entry Tab'!Y172)=""),0,14))</f>
        <v/>
      </c>
      <c r="K171" s="42" t="str">
        <f>IF(TRIM('Entry Tab'!A172)="","",IF(B171&lt;&gt;"Subscriber","",IF(AND(B171="Subscriber",dental="No"),13,IF(TRIM('Entry Tab'!X172)&lt;&gt;"",IF('Entry Tab'!X172="Spousal Coverage",8,13),IF(Z171="","",Z171)))))</f>
        <v/>
      </c>
      <c r="L171" s="36" t="str">
        <f t="shared" si="20"/>
        <v/>
      </c>
      <c r="M171" s="36" t="str">
        <f>IF(B171&lt;&gt;"Subscriber","",IF(disability="No",0,IF(AND(B171="Subscriber",'Entry Tab'!AE172&lt;&gt;""),1,0)))</f>
        <v/>
      </c>
      <c r="N171" s="37" t="str">
        <f>IF(B171&lt;&gt;"Subscriber","",IF(AND(B171="Subscriber",otherLoc="No"),workZip,'Entry Tab'!P172))</f>
        <v/>
      </c>
      <c r="P171" s="36" t="str">
        <f t="shared" si="27"/>
        <v/>
      </c>
      <c r="Q171" s="36" t="str">
        <f>IF('Entry Tab'!A172="","",IF(TRIM('Entry Tab'!E172)="","Subscriber",IF(OR(TRIM('Entry Tab'!E172)="Wife",TRIM('Entry Tab'!E172)="Husband"),"Spouse","Child")))</f>
        <v/>
      </c>
      <c r="R171" s="44" t="str">
        <f>IF(B171="","",IF('Entry Tab'!W172&lt;&gt;"",0,IF(Q171="Subscriber",1,IF(Q171="Spouse",1,0.01))))</f>
        <v/>
      </c>
      <c r="S171" s="44" t="str">
        <f t="shared" si="21"/>
        <v/>
      </c>
      <c r="T171" s="44" t="str">
        <f t="shared" si="22"/>
        <v/>
      </c>
      <c r="V171" s="36" t="str">
        <f t="shared" si="28"/>
        <v/>
      </c>
      <c r="W171" s="36" t="str">
        <f>IF('Entry Tab'!A172="","",IF(TRIM('Entry Tab'!E172)="","Subscriber",IF(OR(TRIM('Entry Tab'!E172)="Wife",TRIM('Entry Tab'!E172)="Husband"),"Spouse","Child")))</f>
        <v/>
      </c>
      <c r="X171" s="44" t="str">
        <f>IF(B171="","",IF('Entry Tab'!X172&lt;&gt;"",0,IF(W171="Subscriber",1,IF(W171="Spouse",1,0.01))))</f>
        <v/>
      </c>
      <c r="Y171" s="44" t="str">
        <f t="shared" si="23"/>
        <v/>
      </c>
      <c r="Z171" s="44" t="str">
        <f t="shared" si="24"/>
        <v/>
      </c>
      <c r="AB171" s="36" t="str">
        <f t="shared" si="29"/>
        <v/>
      </c>
      <c r="AC171" s="36" t="str">
        <f>IF('Entry Tab'!A172="","",IF(TRIM('Entry Tab'!E172)="","Subscriber",IF(OR(TRIM('Entry Tab'!E172)="Wife",TRIM('Entry Tab'!E172)="Husband"),"Spouse","Child")))</f>
        <v/>
      </c>
      <c r="AD171" s="44" t="str">
        <f>IF(B171="","",IF('Entry Tab'!AC172="",0,1))</f>
        <v/>
      </c>
      <c r="AE171" s="44" t="str">
        <f t="shared" si="25"/>
        <v/>
      </c>
      <c r="AF171" s="44" t="str">
        <f>IF(AE171="","",IF(AC171&lt;&gt;"Subscriber","",IF('Entry Tab'!AC172="","0",AE171)))</f>
        <v/>
      </c>
    </row>
    <row r="172" spans="1:32" x14ac:dyDescent="0.2">
      <c r="A172" s="36" t="str">
        <f t="shared" si="26"/>
        <v/>
      </c>
      <c r="B172" s="36" t="str">
        <f>IF('Entry Tab'!A173="","",IF(TRIM('Entry Tab'!E173)="","Subscriber",IF(OR(TRIM('Entry Tab'!E173)="Wife",TRIM('Entry Tab'!E173)="Husband"),"Spouse","Child")))</f>
        <v/>
      </c>
      <c r="C172" s="68" t="str">
        <f>IF(TRIM('Entry Tab'!A173)="","",TRIM('Entry Tab'!A173))</f>
        <v/>
      </c>
      <c r="D172" s="68" t="str">
        <f>IF(TRIM('Entry Tab'!A173)="","",TRIM('Entry Tab'!B173))</f>
        <v/>
      </c>
      <c r="E172" s="69" t="str">
        <f>IF(B172="Subscriber",'Entry Tab'!L173,"")</f>
        <v/>
      </c>
      <c r="F172" s="70" t="str">
        <f>IF('Entry Tab'!F173="","",'Entry Tab'!F173)</f>
        <v/>
      </c>
      <c r="G172" s="68" t="str">
        <f>IF(TRIM('Entry Tab'!G173)="","",TRIM('Entry Tab'!G173))</f>
        <v/>
      </c>
      <c r="H172" s="36" t="str">
        <f>IF(TRIM('Entry Tab'!A173)="","",IF(B172&lt;&gt;"Subscriber","",IF(AND(B172="Subscriber",OR(TRIM('Entry Tab'!AO173)&lt;&gt;"",TRIM('Entry Tab'!AN173)&lt;&gt;"",TRIM('Entry Tab'!AP173)&lt;&gt;"")),$AP$1,"0")))</f>
        <v/>
      </c>
      <c r="I172" s="71" t="str">
        <f>IF(TRIM('Entry Tab'!A173)="","",IF(AND(TRIM('Entry Tab'!AQ173)="Y",TRIM('Entry Tab'!AR173)="Y"),"N",IF(TRIM('Entry Tab'!AQ173)="","N",TRIM('Entry Tab'!AQ173))))</f>
        <v/>
      </c>
      <c r="J172" s="42" t="str">
        <f>IF(TRIM('Entry Tab'!A173)="","",IF(AND(TRIM('Entry Tab'!W173)&lt;&gt;"",TRIM('Entry Tab'!Y173)=""),0,14))</f>
        <v/>
      </c>
      <c r="K172" s="42" t="str">
        <f>IF(TRIM('Entry Tab'!A173)="","",IF(B172&lt;&gt;"Subscriber","",IF(AND(B172="Subscriber",dental="No"),13,IF(TRIM('Entry Tab'!X173)&lt;&gt;"",IF('Entry Tab'!X173="Spousal Coverage",8,13),IF(Z172="","",Z172)))))</f>
        <v/>
      </c>
      <c r="L172" s="36" t="str">
        <f t="shared" si="20"/>
        <v/>
      </c>
      <c r="M172" s="36" t="str">
        <f>IF(B172&lt;&gt;"Subscriber","",IF(disability="No",0,IF(AND(B172="Subscriber",'Entry Tab'!AE173&lt;&gt;""),1,0)))</f>
        <v/>
      </c>
      <c r="N172" s="37" t="str">
        <f>IF(B172&lt;&gt;"Subscriber","",IF(AND(B172="Subscriber",otherLoc="No"),workZip,'Entry Tab'!P173))</f>
        <v/>
      </c>
      <c r="P172" s="36" t="str">
        <f t="shared" si="27"/>
        <v/>
      </c>
      <c r="Q172" s="36" t="str">
        <f>IF('Entry Tab'!A173="","",IF(TRIM('Entry Tab'!E173)="","Subscriber",IF(OR(TRIM('Entry Tab'!E173)="Wife",TRIM('Entry Tab'!E173)="Husband"),"Spouse","Child")))</f>
        <v/>
      </c>
      <c r="R172" s="44" t="str">
        <f>IF(B172="","",IF('Entry Tab'!W173&lt;&gt;"",0,IF(Q172="Subscriber",1,IF(Q172="Spouse",1,0.01))))</f>
        <v/>
      </c>
      <c r="S172" s="44" t="str">
        <f t="shared" si="21"/>
        <v/>
      </c>
      <c r="T172" s="44" t="str">
        <f t="shared" si="22"/>
        <v/>
      </c>
      <c r="V172" s="36" t="str">
        <f t="shared" si="28"/>
        <v/>
      </c>
      <c r="W172" s="36" t="str">
        <f>IF('Entry Tab'!A173="","",IF(TRIM('Entry Tab'!E173)="","Subscriber",IF(OR(TRIM('Entry Tab'!E173)="Wife",TRIM('Entry Tab'!E173)="Husband"),"Spouse","Child")))</f>
        <v/>
      </c>
      <c r="X172" s="44" t="str">
        <f>IF(B172="","",IF('Entry Tab'!X173&lt;&gt;"",0,IF(W172="Subscriber",1,IF(W172="Spouse",1,0.01))))</f>
        <v/>
      </c>
      <c r="Y172" s="44" t="str">
        <f t="shared" si="23"/>
        <v/>
      </c>
      <c r="Z172" s="44" t="str">
        <f t="shared" si="24"/>
        <v/>
      </c>
      <c r="AB172" s="36" t="str">
        <f t="shared" si="29"/>
        <v/>
      </c>
      <c r="AC172" s="36" t="str">
        <f>IF('Entry Tab'!A173="","",IF(TRIM('Entry Tab'!E173)="","Subscriber",IF(OR(TRIM('Entry Tab'!E173)="Wife",TRIM('Entry Tab'!E173)="Husband"),"Spouse","Child")))</f>
        <v/>
      </c>
      <c r="AD172" s="44" t="str">
        <f>IF(B172="","",IF('Entry Tab'!AC173="",0,1))</f>
        <v/>
      </c>
      <c r="AE172" s="44" t="str">
        <f t="shared" si="25"/>
        <v/>
      </c>
      <c r="AF172" s="44" t="str">
        <f>IF(AE172="","",IF(AC172&lt;&gt;"Subscriber","",IF('Entry Tab'!AC173="","0",AE172)))</f>
        <v/>
      </c>
    </row>
    <row r="173" spans="1:32" x14ac:dyDescent="0.2">
      <c r="A173" s="36" t="str">
        <f t="shared" si="26"/>
        <v/>
      </c>
      <c r="B173" s="36" t="str">
        <f>IF('Entry Tab'!A174="","",IF(TRIM('Entry Tab'!E174)="","Subscriber",IF(OR(TRIM('Entry Tab'!E174)="Wife",TRIM('Entry Tab'!E174)="Husband"),"Spouse","Child")))</f>
        <v/>
      </c>
      <c r="C173" s="68" t="str">
        <f>IF(TRIM('Entry Tab'!A174)="","",TRIM('Entry Tab'!A174))</f>
        <v/>
      </c>
      <c r="D173" s="68" t="str">
        <f>IF(TRIM('Entry Tab'!A174)="","",TRIM('Entry Tab'!B174))</f>
        <v/>
      </c>
      <c r="E173" s="69" t="str">
        <f>IF(B173="Subscriber",'Entry Tab'!L174,"")</f>
        <v/>
      </c>
      <c r="F173" s="70" t="str">
        <f>IF('Entry Tab'!F174="","",'Entry Tab'!F174)</f>
        <v/>
      </c>
      <c r="G173" s="68" t="str">
        <f>IF(TRIM('Entry Tab'!G174)="","",TRIM('Entry Tab'!G174))</f>
        <v/>
      </c>
      <c r="H173" s="36" t="str">
        <f>IF(TRIM('Entry Tab'!A174)="","",IF(B173&lt;&gt;"Subscriber","",IF(AND(B173="Subscriber",OR(TRIM('Entry Tab'!AO174)&lt;&gt;"",TRIM('Entry Tab'!AN174)&lt;&gt;"",TRIM('Entry Tab'!AP174)&lt;&gt;"")),$AP$1,"0")))</f>
        <v/>
      </c>
      <c r="I173" s="71" t="str">
        <f>IF(TRIM('Entry Tab'!A174)="","",IF(AND(TRIM('Entry Tab'!AQ174)="Y",TRIM('Entry Tab'!AR174)="Y"),"N",IF(TRIM('Entry Tab'!AQ174)="","N",TRIM('Entry Tab'!AQ174))))</f>
        <v/>
      </c>
      <c r="J173" s="42" t="str">
        <f>IF(TRIM('Entry Tab'!A174)="","",IF(AND(TRIM('Entry Tab'!W174)&lt;&gt;"",TRIM('Entry Tab'!Y174)=""),0,14))</f>
        <v/>
      </c>
      <c r="K173" s="42" t="str">
        <f>IF(TRIM('Entry Tab'!A174)="","",IF(B173&lt;&gt;"Subscriber","",IF(AND(B173="Subscriber",dental="No"),13,IF(TRIM('Entry Tab'!X174)&lt;&gt;"",IF('Entry Tab'!X174="Spousal Coverage",8,13),IF(Z173="","",Z173)))))</f>
        <v/>
      </c>
      <c r="L173" s="36" t="str">
        <f t="shared" si="20"/>
        <v/>
      </c>
      <c r="M173" s="36" t="str">
        <f>IF(B173&lt;&gt;"Subscriber","",IF(disability="No",0,IF(AND(B173="Subscriber",'Entry Tab'!AE174&lt;&gt;""),1,0)))</f>
        <v/>
      </c>
      <c r="N173" s="37" t="str">
        <f>IF(B173&lt;&gt;"Subscriber","",IF(AND(B173="Subscriber",otherLoc="No"),workZip,'Entry Tab'!P174))</f>
        <v/>
      </c>
      <c r="P173" s="36" t="str">
        <f t="shared" si="27"/>
        <v/>
      </c>
      <c r="Q173" s="36" t="str">
        <f>IF('Entry Tab'!A174="","",IF(TRIM('Entry Tab'!E174)="","Subscriber",IF(OR(TRIM('Entry Tab'!E174)="Wife",TRIM('Entry Tab'!E174)="Husband"),"Spouse","Child")))</f>
        <v/>
      </c>
      <c r="R173" s="44" t="str">
        <f>IF(B173="","",IF('Entry Tab'!W174&lt;&gt;"",0,IF(Q173="Subscriber",1,IF(Q173="Spouse",1,0.01))))</f>
        <v/>
      </c>
      <c r="S173" s="44" t="str">
        <f t="shared" si="21"/>
        <v/>
      </c>
      <c r="T173" s="44" t="str">
        <f t="shared" si="22"/>
        <v/>
      </c>
      <c r="V173" s="36" t="str">
        <f t="shared" si="28"/>
        <v/>
      </c>
      <c r="W173" s="36" t="str">
        <f>IF('Entry Tab'!A174="","",IF(TRIM('Entry Tab'!E174)="","Subscriber",IF(OR(TRIM('Entry Tab'!E174)="Wife",TRIM('Entry Tab'!E174)="Husband"),"Spouse","Child")))</f>
        <v/>
      </c>
      <c r="X173" s="44" t="str">
        <f>IF(B173="","",IF('Entry Tab'!X174&lt;&gt;"",0,IF(W173="Subscriber",1,IF(W173="Spouse",1,0.01))))</f>
        <v/>
      </c>
      <c r="Y173" s="44" t="str">
        <f t="shared" si="23"/>
        <v/>
      </c>
      <c r="Z173" s="44" t="str">
        <f t="shared" si="24"/>
        <v/>
      </c>
      <c r="AB173" s="36" t="str">
        <f t="shared" si="29"/>
        <v/>
      </c>
      <c r="AC173" s="36" t="str">
        <f>IF('Entry Tab'!A174="","",IF(TRIM('Entry Tab'!E174)="","Subscriber",IF(OR(TRIM('Entry Tab'!E174)="Wife",TRIM('Entry Tab'!E174)="Husband"),"Spouse","Child")))</f>
        <v/>
      </c>
      <c r="AD173" s="44" t="str">
        <f>IF(B173="","",IF('Entry Tab'!AC174="",0,1))</f>
        <v/>
      </c>
      <c r="AE173" s="44" t="str">
        <f t="shared" si="25"/>
        <v/>
      </c>
      <c r="AF173" s="44" t="str">
        <f>IF(AE173="","",IF(AC173&lt;&gt;"Subscriber","",IF('Entry Tab'!AC174="","0",AE173)))</f>
        <v/>
      </c>
    </row>
    <row r="174" spans="1:32" x14ac:dyDescent="0.2">
      <c r="A174" s="36" t="str">
        <f t="shared" si="26"/>
        <v/>
      </c>
      <c r="B174" s="36" t="str">
        <f>IF('Entry Tab'!A175="","",IF(TRIM('Entry Tab'!E175)="","Subscriber",IF(OR(TRIM('Entry Tab'!E175)="Wife",TRIM('Entry Tab'!E175)="Husband"),"Spouse","Child")))</f>
        <v/>
      </c>
      <c r="C174" s="68" t="str">
        <f>IF(TRIM('Entry Tab'!A175)="","",TRIM('Entry Tab'!A175))</f>
        <v/>
      </c>
      <c r="D174" s="68" t="str">
        <f>IF(TRIM('Entry Tab'!A175)="","",TRIM('Entry Tab'!B175))</f>
        <v/>
      </c>
      <c r="E174" s="69" t="str">
        <f>IF(B174="Subscriber",'Entry Tab'!L175,"")</f>
        <v/>
      </c>
      <c r="F174" s="70" t="str">
        <f>IF('Entry Tab'!F175="","",'Entry Tab'!F175)</f>
        <v/>
      </c>
      <c r="G174" s="68" t="str">
        <f>IF(TRIM('Entry Tab'!G175)="","",TRIM('Entry Tab'!G175))</f>
        <v/>
      </c>
      <c r="H174" s="36" t="str">
        <f>IF(TRIM('Entry Tab'!A175)="","",IF(B174&lt;&gt;"Subscriber","",IF(AND(B174="Subscriber",OR(TRIM('Entry Tab'!AO175)&lt;&gt;"",TRIM('Entry Tab'!AN175)&lt;&gt;"",TRIM('Entry Tab'!AP175)&lt;&gt;"")),$AP$1,"0")))</f>
        <v/>
      </c>
      <c r="I174" s="71" t="str">
        <f>IF(TRIM('Entry Tab'!A175)="","",IF(AND(TRIM('Entry Tab'!AQ175)="Y",TRIM('Entry Tab'!AR175)="Y"),"N",IF(TRIM('Entry Tab'!AQ175)="","N",TRIM('Entry Tab'!AQ175))))</f>
        <v/>
      </c>
      <c r="J174" s="42" t="str">
        <f>IF(TRIM('Entry Tab'!A175)="","",IF(AND(TRIM('Entry Tab'!W175)&lt;&gt;"",TRIM('Entry Tab'!Y175)=""),0,14))</f>
        <v/>
      </c>
      <c r="K174" s="42" t="str">
        <f>IF(TRIM('Entry Tab'!A175)="","",IF(B174&lt;&gt;"Subscriber","",IF(AND(B174="Subscriber",dental="No"),13,IF(TRIM('Entry Tab'!X175)&lt;&gt;"",IF('Entry Tab'!X175="Spousal Coverage",8,13),IF(Z174="","",Z174)))))</f>
        <v/>
      </c>
      <c r="L174" s="36" t="str">
        <f t="shared" si="20"/>
        <v/>
      </c>
      <c r="M174" s="36" t="str">
        <f>IF(B174&lt;&gt;"Subscriber","",IF(disability="No",0,IF(AND(B174="Subscriber",'Entry Tab'!AE175&lt;&gt;""),1,0)))</f>
        <v/>
      </c>
      <c r="N174" s="37" t="str">
        <f>IF(B174&lt;&gt;"Subscriber","",IF(AND(B174="Subscriber",otherLoc="No"),workZip,'Entry Tab'!P175))</f>
        <v/>
      </c>
      <c r="P174" s="36" t="str">
        <f t="shared" si="27"/>
        <v/>
      </c>
      <c r="Q174" s="36" t="str">
        <f>IF('Entry Tab'!A175="","",IF(TRIM('Entry Tab'!E175)="","Subscriber",IF(OR(TRIM('Entry Tab'!E175)="Wife",TRIM('Entry Tab'!E175)="Husband"),"Spouse","Child")))</f>
        <v/>
      </c>
      <c r="R174" s="44" t="str">
        <f>IF(B174="","",IF('Entry Tab'!W175&lt;&gt;"",0,IF(Q174="Subscriber",1,IF(Q174="Spouse",1,0.01))))</f>
        <v/>
      </c>
      <c r="S174" s="44" t="str">
        <f t="shared" si="21"/>
        <v/>
      </c>
      <c r="T174" s="44" t="str">
        <f t="shared" si="22"/>
        <v/>
      </c>
      <c r="V174" s="36" t="str">
        <f t="shared" si="28"/>
        <v/>
      </c>
      <c r="W174" s="36" t="str">
        <f>IF('Entry Tab'!A175="","",IF(TRIM('Entry Tab'!E175)="","Subscriber",IF(OR(TRIM('Entry Tab'!E175)="Wife",TRIM('Entry Tab'!E175)="Husband"),"Spouse","Child")))</f>
        <v/>
      </c>
      <c r="X174" s="44" t="str">
        <f>IF(B174="","",IF('Entry Tab'!X175&lt;&gt;"",0,IF(W174="Subscriber",1,IF(W174="Spouse",1,0.01))))</f>
        <v/>
      </c>
      <c r="Y174" s="44" t="str">
        <f t="shared" si="23"/>
        <v/>
      </c>
      <c r="Z174" s="44" t="str">
        <f t="shared" si="24"/>
        <v/>
      </c>
      <c r="AB174" s="36" t="str">
        <f t="shared" si="29"/>
        <v/>
      </c>
      <c r="AC174" s="36" t="str">
        <f>IF('Entry Tab'!A175="","",IF(TRIM('Entry Tab'!E175)="","Subscriber",IF(OR(TRIM('Entry Tab'!E175)="Wife",TRIM('Entry Tab'!E175)="Husband"),"Spouse","Child")))</f>
        <v/>
      </c>
      <c r="AD174" s="44" t="str">
        <f>IF(B174="","",IF('Entry Tab'!AC175="",0,1))</f>
        <v/>
      </c>
      <c r="AE174" s="44" t="str">
        <f t="shared" si="25"/>
        <v/>
      </c>
      <c r="AF174" s="44" t="str">
        <f>IF(AE174="","",IF(AC174&lt;&gt;"Subscriber","",IF('Entry Tab'!AC175="","0",AE174)))</f>
        <v/>
      </c>
    </row>
    <row r="175" spans="1:32" x14ac:dyDescent="0.2">
      <c r="A175" s="36" t="str">
        <f t="shared" si="26"/>
        <v/>
      </c>
      <c r="B175" s="36" t="str">
        <f>IF('Entry Tab'!A176="","",IF(TRIM('Entry Tab'!E176)="","Subscriber",IF(OR(TRIM('Entry Tab'!E176)="Wife",TRIM('Entry Tab'!E176)="Husband"),"Spouse","Child")))</f>
        <v/>
      </c>
      <c r="C175" s="68" t="str">
        <f>IF(TRIM('Entry Tab'!A176)="","",TRIM('Entry Tab'!A176))</f>
        <v/>
      </c>
      <c r="D175" s="68" t="str">
        <f>IF(TRIM('Entry Tab'!A176)="","",TRIM('Entry Tab'!B176))</f>
        <v/>
      </c>
      <c r="E175" s="69" t="str">
        <f>IF(B175="Subscriber",'Entry Tab'!L176,"")</f>
        <v/>
      </c>
      <c r="F175" s="70" t="str">
        <f>IF('Entry Tab'!F176="","",'Entry Tab'!F176)</f>
        <v/>
      </c>
      <c r="G175" s="68" t="str">
        <f>IF(TRIM('Entry Tab'!G176)="","",TRIM('Entry Tab'!G176))</f>
        <v/>
      </c>
      <c r="H175" s="36" t="str">
        <f>IF(TRIM('Entry Tab'!A176)="","",IF(B175&lt;&gt;"Subscriber","",IF(AND(B175="Subscriber",OR(TRIM('Entry Tab'!AO176)&lt;&gt;"",TRIM('Entry Tab'!AN176)&lt;&gt;"",TRIM('Entry Tab'!AP176)&lt;&gt;"")),$AP$1,"0")))</f>
        <v/>
      </c>
      <c r="I175" s="71" t="str">
        <f>IF(TRIM('Entry Tab'!A176)="","",IF(AND(TRIM('Entry Tab'!AQ176)="Y",TRIM('Entry Tab'!AR176)="Y"),"N",IF(TRIM('Entry Tab'!AQ176)="","N",TRIM('Entry Tab'!AQ176))))</f>
        <v/>
      </c>
      <c r="J175" s="42" t="str">
        <f>IF(TRIM('Entry Tab'!A176)="","",IF(AND(TRIM('Entry Tab'!W176)&lt;&gt;"",TRIM('Entry Tab'!Y176)=""),0,14))</f>
        <v/>
      </c>
      <c r="K175" s="42" t="str">
        <f>IF(TRIM('Entry Tab'!A176)="","",IF(B175&lt;&gt;"Subscriber","",IF(AND(B175="Subscriber",dental="No"),13,IF(TRIM('Entry Tab'!X176)&lt;&gt;"",IF('Entry Tab'!X176="Spousal Coverage",8,13),IF(Z175="","",Z175)))))</f>
        <v/>
      </c>
      <c r="L175" s="36" t="str">
        <f t="shared" si="20"/>
        <v/>
      </c>
      <c r="M175" s="36" t="str">
        <f>IF(B175&lt;&gt;"Subscriber","",IF(disability="No",0,IF(AND(B175="Subscriber",'Entry Tab'!AE176&lt;&gt;""),1,0)))</f>
        <v/>
      </c>
      <c r="N175" s="37" t="str">
        <f>IF(B175&lt;&gt;"Subscriber","",IF(AND(B175="Subscriber",otherLoc="No"),workZip,'Entry Tab'!P176))</f>
        <v/>
      </c>
      <c r="P175" s="36" t="str">
        <f t="shared" si="27"/>
        <v/>
      </c>
      <c r="Q175" s="36" t="str">
        <f>IF('Entry Tab'!A176="","",IF(TRIM('Entry Tab'!E176)="","Subscriber",IF(OR(TRIM('Entry Tab'!E176)="Wife",TRIM('Entry Tab'!E176)="Husband"),"Spouse","Child")))</f>
        <v/>
      </c>
      <c r="R175" s="44" t="str">
        <f>IF(B175="","",IF('Entry Tab'!W176&lt;&gt;"",0,IF(Q175="Subscriber",1,IF(Q175="Spouse",1,0.01))))</f>
        <v/>
      </c>
      <c r="S175" s="44" t="str">
        <f t="shared" si="21"/>
        <v/>
      </c>
      <c r="T175" s="44" t="str">
        <f t="shared" si="22"/>
        <v/>
      </c>
      <c r="V175" s="36" t="str">
        <f t="shared" si="28"/>
        <v/>
      </c>
      <c r="W175" s="36" t="str">
        <f>IF('Entry Tab'!A176="","",IF(TRIM('Entry Tab'!E176)="","Subscriber",IF(OR(TRIM('Entry Tab'!E176)="Wife",TRIM('Entry Tab'!E176)="Husband"),"Spouse","Child")))</f>
        <v/>
      </c>
      <c r="X175" s="44" t="str">
        <f>IF(B175="","",IF('Entry Tab'!X176&lt;&gt;"",0,IF(W175="Subscriber",1,IF(W175="Spouse",1,0.01))))</f>
        <v/>
      </c>
      <c r="Y175" s="44" t="str">
        <f t="shared" si="23"/>
        <v/>
      </c>
      <c r="Z175" s="44" t="str">
        <f t="shared" si="24"/>
        <v/>
      </c>
      <c r="AB175" s="36" t="str">
        <f t="shared" si="29"/>
        <v/>
      </c>
      <c r="AC175" s="36" t="str">
        <f>IF('Entry Tab'!A176="","",IF(TRIM('Entry Tab'!E176)="","Subscriber",IF(OR(TRIM('Entry Tab'!E176)="Wife",TRIM('Entry Tab'!E176)="Husband"),"Spouse","Child")))</f>
        <v/>
      </c>
      <c r="AD175" s="44" t="str">
        <f>IF(B175="","",IF('Entry Tab'!AC176="",0,1))</f>
        <v/>
      </c>
      <c r="AE175" s="44" t="str">
        <f t="shared" si="25"/>
        <v/>
      </c>
      <c r="AF175" s="44" t="str">
        <f>IF(AE175="","",IF(AC175&lt;&gt;"Subscriber","",IF('Entry Tab'!AC176="","0",AE175)))</f>
        <v/>
      </c>
    </row>
    <row r="176" spans="1:32" x14ac:dyDescent="0.2">
      <c r="A176" s="36" t="str">
        <f t="shared" si="26"/>
        <v/>
      </c>
      <c r="B176" s="36" t="str">
        <f>IF('Entry Tab'!A177="","",IF(TRIM('Entry Tab'!E177)="","Subscriber",IF(OR(TRIM('Entry Tab'!E177)="Wife",TRIM('Entry Tab'!E177)="Husband"),"Spouse","Child")))</f>
        <v/>
      </c>
      <c r="C176" s="68" t="str">
        <f>IF(TRIM('Entry Tab'!A177)="","",TRIM('Entry Tab'!A177))</f>
        <v/>
      </c>
      <c r="D176" s="68" t="str">
        <f>IF(TRIM('Entry Tab'!A177)="","",TRIM('Entry Tab'!B177))</f>
        <v/>
      </c>
      <c r="E176" s="69" t="str">
        <f>IF(B176="Subscriber",'Entry Tab'!L177,"")</f>
        <v/>
      </c>
      <c r="F176" s="70" t="str">
        <f>IF('Entry Tab'!F177="","",'Entry Tab'!F177)</f>
        <v/>
      </c>
      <c r="G176" s="68" t="str">
        <f>IF(TRIM('Entry Tab'!G177)="","",TRIM('Entry Tab'!G177))</f>
        <v/>
      </c>
      <c r="H176" s="36" t="str">
        <f>IF(TRIM('Entry Tab'!A177)="","",IF(B176&lt;&gt;"Subscriber","",IF(AND(B176="Subscriber",OR(TRIM('Entry Tab'!AO177)&lt;&gt;"",TRIM('Entry Tab'!AN177)&lt;&gt;"",TRIM('Entry Tab'!AP177)&lt;&gt;"")),$AP$1,"0")))</f>
        <v/>
      </c>
      <c r="I176" s="71" t="str">
        <f>IF(TRIM('Entry Tab'!A177)="","",IF(AND(TRIM('Entry Tab'!AQ177)="Y",TRIM('Entry Tab'!AR177)="Y"),"N",IF(TRIM('Entry Tab'!AQ177)="","N",TRIM('Entry Tab'!AQ177))))</f>
        <v/>
      </c>
      <c r="J176" s="42" t="str">
        <f>IF(TRIM('Entry Tab'!A177)="","",IF(AND(TRIM('Entry Tab'!W177)&lt;&gt;"",TRIM('Entry Tab'!Y177)=""),0,14))</f>
        <v/>
      </c>
      <c r="K176" s="42" t="str">
        <f>IF(TRIM('Entry Tab'!A177)="","",IF(B176&lt;&gt;"Subscriber","",IF(AND(B176="Subscriber",dental="No"),13,IF(TRIM('Entry Tab'!X177)&lt;&gt;"",IF('Entry Tab'!X177="Spousal Coverage",8,13),IF(Z176="","",Z176)))))</f>
        <v/>
      </c>
      <c r="L176" s="36" t="str">
        <f t="shared" si="20"/>
        <v/>
      </c>
      <c r="M176" s="36" t="str">
        <f>IF(B176&lt;&gt;"Subscriber","",IF(disability="No",0,IF(AND(B176="Subscriber",'Entry Tab'!AE177&lt;&gt;""),1,0)))</f>
        <v/>
      </c>
      <c r="N176" s="37" t="str">
        <f>IF(B176&lt;&gt;"Subscriber","",IF(AND(B176="Subscriber",otherLoc="No"),workZip,'Entry Tab'!P177))</f>
        <v/>
      </c>
      <c r="P176" s="36" t="str">
        <f t="shared" si="27"/>
        <v/>
      </c>
      <c r="Q176" s="36" t="str">
        <f>IF('Entry Tab'!A177="","",IF(TRIM('Entry Tab'!E177)="","Subscriber",IF(OR(TRIM('Entry Tab'!E177)="Wife",TRIM('Entry Tab'!E177)="Husband"),"Spouse","Child")))</f>
        <v/>
      </c>
      <c r="R176" s="44" t="str">
        <f>IF(B176="","",IF('Entry Tab'!W177&lt;&gt;"",0,IF(Q176="Subscriber",1,IF(Q176="Spouse",1,0.01))))</f>
        <v/>
      </c>
      <c r="S176" s="44" t="str">
        <f t="shared" si="21"/>
        <v/>
      </c>
      <c r="T176" s="44" t="str">
        <f t="shared" si="22"/>
        <v/>
      </c>
      <c r="V176" s="36" t="str">
        <f t="shared" si="28"/>
        <v/>
      </c>
      <c r="W176" s="36" t="str">
        <f>IF('Entry Tab'!A177="","",IF(TRIM('Entry Tab'!E177)="","Subscriber",IF(OR(TRIM('Entry Tab'!E177)="Wife",TRIM('Entry Tab'!E177)="Husband"),"Spouse","Child")))</f>
        <v/>
      </c>
      <c r="X176" s="44" t="str">
        <f>IF(B176="","",IF('Entry Tab'!X177&lt;&gt;"",0,IF(W176="Subscriber",1,IF(W176="Spouse",1,0.01))))</f>
        <v/>
      </c>
      <c r="Y176" s="44" t="str">
        <f t="shared" si="23"/>
        <v/>
      </c>
      <c r="Z176" s="44" t="str">
        <f t="shared" si="24"/>
        <v/>
      </c>
      <c r="AB176" s="36" t="str">
        <f t="shared" si="29"/>
        <v/>
      </c>
      <c r="AC176" s="36" t="str">
        <f>IF('Entry Tab'!A177="","",IF(TRIM('Entry Tab'!E177)="","Subscriber",IF(OR(TRIM('Entry Tab'!E177)="Wife",TRIM('Entry Tab'!E177)="Husband"),"Spouse","Child")))</f>
        <v/>
      </c>
      <c r="AD176" s="44" t="str">
        <f>IF(B176="","",IF('Entry Tab'!AC177="",0,1))</f>
        <v/>
      </c>
      <c r="AE176" s="44" t="str">
        <f t="shared" si="25"/>
        <v/>
      </c>
      <c r="AF176" s="44" t="str">
        <f>IF(AE176="","",IF(AC176&lt;&gt;"Subscriber","",IF('Entry Tab'!AC177="","0",AE176)))</f>
        <v/>
      </c>
    </row>
    <row r="177" spans="1:32" x14ac:dyDescent="0.2">
      <c r="A177" s="36" t="str">
        <f t="shared" si="26"/>
        <v/>
      </c>
      <c r="B177" s="36" t="str">
        <f>IF('Entry Tab'!A178="","",IF(TRIM('Entry Tab'!E178)="","Subscriber",IF(OR(TRIM('Entry Tab'!E178)="Wife",TRIM('Entry Tab'!E178)="Husband"),"Spouse","Child")))</f>
        <v/>
      </c>
      <c r="C177" s="68" t="str">
        <f>IF(TRIM('Entry Tab'!A178)="","",TRIM('Entry Tab'!A178))</f>
        <v/>
      </c>
      <c r="D177" s="68" t="str">
        <f>IF(TRIM('Entry Tab'!A178)="","",TRIM('Entry Tab'!B178))</f>
        <v/>
      </c>
      <c r="E177" s="69" t="str">
        <f>IF(B177="Subscriber",'Entry Tab'!L178,"")</f>
        <v/>
      </c>
      <c r="F177" s="70" t="str">
        <f>IF('Entry Tab'!F178="","",'Entry Tab'!F178)</f>
        <v/>
      </c>
      <c r="G177" s="68" t="str">
        <f>IF(TRIM('Entry Tab'!G178)="","",TRIM('Entry Tab'!G178))</f>
        <v/>
      </c>
      <c r="H177" s="36" t="str">
        <f>IF(TRIM('Entry Tab'!A178)="","",IF(B177&lt;&gt;"Subscriber","",IF(AND(B177="Subscriber",OR(TRIM('Entry Tab'!AO178)&lt;&gt;"",TRIM('Entry Tab'!AN178)&lt;&gt;"",TRIM('Entry Tab'!AP178)&lt;&gt;"")),$AP$1,"0")))</f>
        <v/>
      </c>
      <c r="I177" s="71" t="str">
        <f>IF(TRIM('Entry Tab'!A178)="","",IF(AND(TRIM('Entry Tab'!AQ178)="Y",TRIM('Entry Tab'!AR178)="Y"),"N",IF(TRIM('Entry Tab'!AQ178)="","N",TRIM('Entry Tab'!AQ178))))</f>
        <v/>
      </c>
      <c r="J177" s="42" t="str">
        <f>IF(TRIM('Entry Tab'!A178)="","",IF(AND(TRIM('Entry Tab'!W178)&lt;&gt;"",TRIM('Entry Tab'!Y178)=""),0,14))</f>
        <v/>
      </c>
      <c r="K177" s="42" t="str">
        <f>IF(TRIM('Entry Tab'!A178)="","",IF(B177&lt;&gt;"Subscriber","",IF(AND(B177="Subscriber",dental="No"),13,IF(TRIM('Entry Tab'!X178)&lt;&gt;"",IF('Entry Tab'!X178="Spousal Coverage",8,13),IF(Z177="","",Z177)))))</f>
        <v/>
      </c>
      <c r="L177" s="36" t="str">
        <f t="shared" si="20"/>
        <v/>
      </c>
      <c r="M177" s="36" t="str">
        <f>IF(B177&lt;&gt;"Subscriber","",IF(disability="No",0,IF(AND(B177="Subscriber",'Entry Tab'!AE178&lt;&gt;""),1,0)))</f>
        <v/>
      </c>
      <c r="N177" s="37" t="str">
        <f>IF(B177&lt;&gt;"Subscriber","",IF(AND(B177="Subscriber",otherLoc="No"),workZip,'Entry Tab'!P178))</f>
        <v/>
      </c>
      <c r="P177" s="36" t="str">
        <f t="shared" si="27"/>
        <v/>
      </c>
      <c r="Q177" s="36" t="str">
        <f>IF('Entry Tab'!A178="","",IF(TRIM('Entry Tab'!E178)="","Subscriber",IF(OR(TRIM('Entry Tab'!E178)="Wife",TRIM('Entry Tab'!E178)="Husband"),"Spouse","Child")))</f>
        <v/>
      </c>
      <c r="R177" s="44" t="str">
        <f>IF(B177="","",IF('Entry Tab'!W178&lt;&gt;"",0,IF(Q177="Subscriber",1,IF(Q177="Spouse",1,0.01))))</f>
        <v/>
      </c>
      <c r="S177" s="44" t="str">
        <f t="shared" si="21"/>
        <v/>
      </c>
      <c r="T177" s="44" t="str">
        <f t="shared" si="22"/>
        <v/>
      </c>
      <c r="V177" s="36" t="str">
        <f t="shared" si="28"/>
        <v/>
      </c>
      <c r="W177" s="36" t="str">
        <f>IF('Entry Tab'!A178="","",IF(TRIM('Entry Tab'!E178)="","Subscriber",IF(OR(TRIM('Entry Tab'!E178)="Wife",TRIM('Entry Tab'!E178)="Husband"),"Spouse","Child")))</f>
        <v/>
      </c>
      <c r="X177" s="44" t="str">
        <f>IF(B177="","",IF('Entry Tab'!X178&lt;&gt;"",0,IF(W177="Subscriber",1,IF(W177="Spouse",1,0.01))))</f>
        <v/>
      </c>
      <c r="Y177" s="44" t="str">
        <f t="shared" si="23"/>
        <v/>
      </c>
      <c r="Z177" s="44" t="str">
        <f t="shared" si="24"/>
        <v/>
      </c>
      <c r="AB177" s="36" t="str">
        <f t="shared" si="29"/>
        <v/>
      </c>
      <c r="AC177" s="36" t="str">
        <f>IF('Entry Tab'!A178="","",IF(TRIM('Entry Tab'!E178)="","Subscriber",IF(OR(TRIM('Entry Tab'!E178)="Wife",TRIM('Entry Tab'!E178)="Husband"),"Spouse","Child")))</f>
        <v/>
      </c>
      <c r="AD177" s="44" t="str">
        <f>IF(B177="","",IF('Entry Tab'!AC178="",0,1))</f>
        <v/>
      </c>
      <c r="AE177" s="44" t="str">
        <f t="shared" si="25"/>
        <v/>
      </c>
      <c r="AF177" s="44" t="str">
        <f>IF(AE177="","",IF(AC177&lt;&gt;"Subscriber","",IF('Entry Tab'!AC178="","0",AE177)))</f>
        <v/>
      </c>
    </row>
    <row r="178" spans="1:32" x14ac:dyDescent="0.2">
      <c r="A178" s="36" t="str">
        <f t="shared" si="26"/>
        <v/>
      </c>
      <c r="B178" s="36" t="str">
        <f>IF('Entry Tab'!A179="","",IF(TRIM('Entry Tab'!E179)="","Subscriber",IF(OR(TRIM('Entry Tab'!E179)="Wife",TRIM('Entry Tab'!E179)="Husband"),"Spouse","Child")))</f>
        <v/>
      </c>
      <c r="C178" s="68" t="str">
        <f>IF(TRIM('Entry Tab'!A179)="","",TRIM('Entry Tab'!A179))</f>
        <v/>
      </c>
      <c r="D178" s="68" t="str">
        <f>IF(TRIM('Entry Tab'!A179)="","",TRIM('Entry Tab'!B179))</f>
        <v/>
      </c>
      <c r="E178" s="69" t="str">
        <f>IF(B178="Subscriber",'Entry Tab'!L179,"")</f>
        <v/>
      </c>
      <c r="F178" s="70" t="str">
        <f>IF('Entry Tab'!F179="","",'Entry Tab'!F179)</f>
        <v/>
      </c>
      <c r="G178" s="68" t="str">
        <f>IF(TRIM('Entry Tab'!G179)="","",TRIM('Entry Tab'!G179))</f>
        <v/>
      </c>
      <c r="H178" s="36" t="str">
        <f>IF(TRIM('Entry Tab'!A179)="","",IF(B178&lt;&gt;"Subscriber","",IF(AND(B178="Subscriber",OR(TRIM('Entry Tab'!AO179)&lt;&gt;"",TRIM('Entry Tab'!AN179)&lt;&gt;"",TRIM('Entry Tab'!AP179)&lt;&gt;"")),$AP$1,"0")))</f>
        <v/>
      </c>
      <c r="I178" s="71" t="str">
        <f>IF(TRIM('Entry Tab'!A179)="","",IF(AND(TRIM('Entry Tab'!AQ179)="Y",TRIM('Entry Tab'!AR179)="Y"),"N",IF(TRIM('Entry Tab'!AQ179)="","N",TRIM('Entry Tab'!AQ179))))</f>
        <v/>
      </c>
      <c r="J178" s="42" t="str">
        <f>IF(TRIM('Entry Tab'!A179)="","",IF(AND(TRIM('Entry Tab'!W179)&lt;&gt;"",TRIM('Entry Tab'!Y179)=""),0,14))</f>
        <v/>
      </c>
      <c r="K178" s="42" t="str">
        <f>IF(TRIM('Entry Tab'!A179)="","",IF(B178&lt;&gt;"Subscriber","",IF(AND(B178="Subscriber",dental="No"),13,IF(TRIM('Entry Tab'!X179)&lt;&gt;"",IF('Entry Tab'!X179="Spousal Coverage",8,13),IF(Z178="","",Z178)))))</f>
        <v/>
      </c>
      <c r="L178" s="36" t="str">
        <f t="shared" si="20"/>
        <v/>
      </c>
      <c r="M178" s="36" t="str">
        <f>IF(B178&lt;&gt;"Subscriber","",IF(disability="No",0,IF(AND(B178="Subscriber",'Entry Tab'!AE179&lt;&gt;""),1,0)))</f>
        <v/>
      </c>
      <c r="N178" s="37" t="str">
        <f>IF(B178&lt;&gt;"Subscriber","",IF(AND(B178="Subscriber",otherLoc="No"),workZip,'Entry Tab'!P179))</f>
        <v/>
      </c>
      <c r="P178" s="36" t="str">
        <f t="shared" si="27"/>
        <v/>
      </c>
      <c r="Q178" s="36" t="str">
        <f>IF('Entry Tab'!A179="","",IF(TRIM('Entry Tab'!E179)="","Subscriber",IF(OR(TRIM('Entry Tab'!E179)="Wife",TRIM('Entry Tab'!E179)="Husband"),"Spouse","Child")))</f>
        <v/>
      </c>
      <c r="R178" s="44" t="str">
        <f>IF(B178="","",IF('Entry Tab'!W179&lt;&gt;"",0,IF(Q178="Subscriber",1,IF(Q178="Spouse",1,0.01))))</f>
        <v/>
      </c>
      <c r="S178" s="44" t="str">
        <f t="shared" si="21"/>
        <v/>
      </c>
      <c r="T178" s="44" t="str">
        <f t="shared" si="22"/>
        <v/>
      </c>
      <c r="V178" s="36" t="str">
        <f t="shared" si="28"/>
        <v/>
      </c>
      <c r="W178" s="36" t="str">
        <f>IF('Entry Tab'!A179="","",IF(TRIM('Entry Tab'!E179)="","Subscriber",IF(OR(TRIM('Entry Tab'!E179)="Wife",TRIM('Entry Tab'!E179)="Husband"),"Spouse","Child")))</f>
        <v/>
      </c>
      <c r="X178" s="44" t="str">
        <f>IF(B178="","",IF('Entry Tab'!X179&lt;&gt;"",0,IF(W178="Subscriber",1,IF(W178="Spouse",1,0.01))))</f>
        <v/>
      </c>
      <c r="Y178" s="44" t="str">
        <f t="shared" si="23"/>
        <v/>
      </c>
      <c r="Z178" s="44" t="str">
        <f t="shared" si="24"/>
        <v/>
      </c>
      <c r="AB178" s="36" t="str">
        <f t="shared" si="29"/>
        <v/>
      </c>
      <c r="AC178" s="36" t="str">
        <f>IF('Entry Tab'!A179="","",IF(TRIM('Entry Tab'!E179)="","Subscriber",IF(OR(TRIM('Entry Tab'!E179)="Wife",TRIM('Entry Tab'!E179)="Husband"),"Spouse","Child")))</f>
        <v/>
      </c>
      <c r="AD178" s="44" t="str">
        <f>IF(B178="","",IF('Entry Tab'!AC179="",0,1))</f>
        <v/>
      </c>
      <c r="AE178" s="44" t="str">
        <f t="shared" si="25"/>
        <v/>
      </c>
      <c r="AF178" s="44" t="str">
        <f>IF(AE178="","",IF(AC178&lt;&gt;"Subscriber","",IF('Entry Tab'!AC179="","0",AE178)))</f>
        <v/>
      </c>
    </row>
    <row r="179" spans="1:32" x14ac:dyDescent="0.2">
      <c r="A179" s="36" t="str">
        <f t="shared" si="26"/>
        <v/>
      </c>
      <c r="B179" s="36" t="str">
        <f>IF('Entry Tab'!A180="","",IF(TRIM('Entry Tab'!E180)="","Subscriber",IF(OR(TRIM('Entry Tab'!E180)="Wife",TRIM('Entry Tab'!E180)="Husband"),"Spouse","Child")))</f>
        <v/>
      </c>
      <c r="C179" s="68" t="str">
        <f>IF(TRIM('Entry Tab'!A180)="","",TRIM('Entry Tab'!A180))</f>
        <v/>
      </c>
      <c r="D179" s="68" t="str">
        <f>IF(TRIM('Entry Tab'!A180)="","",TRIM('Entry Tab'!B180))</f>
        <v/>
      </c>
      <c r="E179" s="69" t="str">
        <f>IF(B179="Subscriber",'Entry Tab'!L180,"")</f>
        <v/>
      </c>
      <c r="F179" s="70" t="str">
        <f>IF('Entry Tab'!F180="","",'Entry Tab'!F180)</f>
        <v/>
      </c>
      <c r="G179" s="68" t="str">
        <f>IF(TRIM('Entry Tab'!G180)="","",TRIM('Entry Tab'!G180))</f>
        <v/>
      </c>
      <c r="H179" s="36" t="str">
        <f>IF(TRIM('Entry Tab'!A180)="","",IF(B179&lt;&gt;"Subscriber","",IF(AND(B179="Subscriber",OR(TRIM('Entry Tab'!AO180)&lt;&gt;"",TRIM('Entry Tab'!AN180)&lt;&gt;"",TRIM('Entry Tab'!AP180)&lt;&gt;"")),$AP$1,"0")))</f>
        <v/>
      </c>
      <c r="I179" s="71" t="str">
        <f>IF(TRIM('Entry Tab'!A180)="","",IF(AND(TRIM('Entry Tab'!AQ180)="Y",TRIM('Entry Tab'!AR180)="Y"),"N",IF(TRIM('Entry Tab'!AQ180)="","N",TRIM('Entry Tab'!AQ180))))</f>
        <v/>
      </c>
      <c r="J179" s="42" t="str">
        <f>IF(TRIM('Entry Tab'!A180)="","",IF(AND(TRIM('Entry Tab'!W180)&lt;&gt;"",TRIM('Entry Tab'!Y180)=""),0,14))</f>
        <v/>
      </c>
      <c r="K179" s="42" t="str">
        <f>IF(TRIM('Entry Tab'!A180)="","",IF(B179&lt;&gt;"Subscriber","",IF(AND(B179="Subscriber",dental="No"),13,IF(TRIM('Entry Tab'!X180)&lt;&gt;"",IF('Entry Tab'!X180="Spousal Coverage",8,13),IF(Z179="","",Z179)))))</f>
        <v/>
      </c>
      <c r="L179" s="36" t="str">
        <f t="shared" si="20"/>
        <v/>
      </c>
      <c r="M179" s="36" t="str">
        <f>IF(B179&lt;&gt;"Subscriber","",IF(disability="No",0,IF(AND(B179="Subscriber",'Entry Tab'!AE180&lt;&gt;""),1,0)))</f>
        <v/>
      </c>
      <c r="N179" s="37" t="str">
        <f>IF(B179&lt;&gt;"Subscriber","",IF(AND(B179="Subscriber",otherLoc="No"),workZip,'Entry Tab'!P180))</f>
        <v/>
      </c>
      <c r="P179" s="36" t="str">
        <f t="shared" si="27"/>
        <v/>
      </c>
      <c r="Q179" s="36" t="str">
        <f>IF('Entry Tab'!A180="","",IF(TRIM('Entry Tab'!E180)="","Subscriber",IF(OR(TRIM('Entry Tab'!E180)="Wife",TRIM('Entry Tab'!E180)="Husband"),"Spouse","Child")))</f>
        <v/>
      </c>
      <c r="R179" s="44" t="str">
        <f>IF(B179="","",IF('Entry Tab'!W180&lt;&gt;"",0,IF(Q179="Subscriber",1,IF(Q179="Spouse",1,0.01))))</f>
        <v/>
      </c>
      <c r="S179" s="44" t="str">
        <f t="shared" si="21"/>
        <v/>
      </c>
      <c r="T179" s="44" t="str">
        <f t="shared" si="22"/>
        <v/>
      </c>
      <c r="V179" s="36" t="str">
        <f t="shared" si="28"/>
        <v/>
      </c>
      <c r="W179" s="36" t="str">
        <f>IF('Entry Tab'!A180="","",IF(TRIM('Entry Tab'!E180)="","Subscriber",IF(OR(TRIM('Entry Tab'!E180)="Wife",TRIM('Entry Tab'!E180)="Husband"),"Spouse","Child")))</f>
        <v/>
      </c>
      <c r="X179" s="44" t="str">
        <f>IF(B179="","",IF('Entry Tab'!X180&lt;&gt;"",0,IF(W179="Subscriber",1,IF(W179="Spouse",1,0.01))))</f>
        <v/>
      </c>
      <c r="Y179" s="44" t="str">
        <f t="shared" si="23"/>
        <v/>
      </c>
      <c r="Z179" s="44" t="str">
        <f t="shared" si="24"/>
        <v/>
      </c>
      <c r="AB179" s="36" t="str">
        <f t="shared" si="29"/>
        <v/>
      </c>
      <c r="AC179" s="36" t="str">
        <f>IF('Entry Tab'!A180="","",IF(TRIM('Entry Tab'!E180)="","Subscriber",IF(OR(TRIM('Entry Tab'!E180)="Wife",TRIM('Entry Tab'!E180)="Husband"),"Spouse","Child")))</f>
        <v/>
      </c>
      <c r="AD179" s="44" t="str">
        <f>IF(B179="","",IF('Entry Tab'!AC180="",0,1))</f>
        <v/>
      </c>
      <c r="AE179" s="44" t="str">
        <f t="shared" si="25"/>
        <v/>
      </c>
      <c r="AF179" s="44" t="str">
        <f>IF(AE179="","",IF(AC179&lt;&gt;"Subscriber","",IF('Entry Tab'!AC180="","0",AE179)))</f>
        <v/>
      </c>
    </row>
    <row r="180" spans="1:32" x14ac:dyDescent="0.2">
      <c r="A180" s="36" t="str">
        <f t="shared" si="26"/>
        <v/>
      </c>
      <c r="B180" s="36" t="str">
        <f>IF('Entry Tab'!A181="","",IF(TRIM('Entry Tab'!E181)="","Subscriber",IF(OR(TRIM('Entry Tab'!E181)="Wife",TRIM('Entry Tab'!E181)="Husband"),"Spouse","Child")))</f>
        <v/>
      </c>
      <c r="C180" s="68" t="str">
        <f>IF(TRIM('Entry Tab'!A181)="","",TRIM('Entry Tab'!A181))</f>
        <v/>
      </c>
      <c r="D180" s="68" t="str">
        <f>IF(TRIM('Entry Tab'!A181)="","",TRIM('Entry Tab'!B181))</f>
        <v/>
      </c>
      <c r="E180" s="69" t="str">
        <f>IF(B180="Subscriber",'Entry Tab'!L181,"")</f>
        <v/>
      </c>
      <c r="F180" s="70" t="str">
        <f>IF('Entry Tab'!F181="","",'Entry Tab'!F181)</f>
        <v/>
      </c>
      <c r="G180" s="68" t="str">
        <f>IF(TRIM('Entry Tab'!G181)="","",TRIM('Entry Tab'!G181))</f>
        <v/>
      </c>
      <c r="H180" s="36" t="str">
        <f>IF(TRIM('Entry Tab'!A181)="","",IF(B180&lt;&gt;"Subscriber","",IF(AND(B180="Subscriber",OR(TRIM('Entry Tab'!AO181)&lt;&gt;"",TRIM('Entry Tab'!AN181)&lt;&gt;"",TRIM('Entry Tab'!AP181)&lt;&gt;"")),$AP$1,"0")))</f>
        <v/>
      </c>
      <c r="I180" s="71" t="str">
        <f>IF(TRIM('Entry Tab'!A181)="","",IF(AND(TRIM('Entry Tab'!AQ181)="Y",TRIM('Entry Tab'!AR181)="Y"),"N",IF(TRIM('Entry Tab'!AQ181)="","N",TRIM('Entry Tab'!AQ181))))</f>
        <v/>
      </c>
      <c r="J180" s="42" t="str">
        <f>IF(TRIM('Entry Tab'!A181)="","",IF(AND(TRIM('Entry Tab'!W181)&lt;&gt;"",TRIM('Entry Tab'!Y181)=""),0,14))</f>
        <v/>
      </c>
      <c r="K180" s="42" t="str">
        <f>IF(TRIM('Entry Tab'!A181)="","",IF(B180&lt;&gt;"Subscriber","",IF(AND(B180="Subscriber",dental="No"),13,IF(TRIM('Entry Tab'!X181)&lt;&gt;"",IF('Entry Tab'!X181="Spousal Coverage",8,13),IF(Z180="","",Z180)))))</f>
        <v/>
      </c>
      <c r="L180" s="36" t="str">
        <f t="shared" si="20"/>
        <v/>
      </c>
      <c r="M180" s="36" t="str">
        <f>IF(B180&lt;&gt;"Subscriber","",IF(disability="No",0,IF(AND(B180="Subscriber",'Entry Tab'!AE181&lt;&gt;""),1,0)))</f>
        <v/>
      </c>
      <c r="N180" s="37" t="str">
        <f>IF(B180&lt;&gt;"Subscriber","",IF(AND(B180="Subscriber",otherLoc="No"),workZip,'Entry Tab'!P181))</f>
        <v/>
      </c>
      <c r="P180" s="36" t="str">
        <f t="shared" si="27"/>
        <v/>
      </c>
      <c r="Q180" s="36" t="str">
        <f>IF('Entry Tab'!A181="","",IF(TRIM('Entry Tab'!E181)="","Subscriber",IF(OR(TRIM('Entry Tab'!E181)="Wife",TRIM('Entry Tab'!E181)="Husband"),"Spouse","Child")))</f>
        <v/>
      </c>
      <c r="R180" s="44" t="str">
        <f>IF(B180="","",IF('Entry Tab'!W181&lt;&gt;"",0,IF(Q180="Subscriber",1,IF(Q180="Spouse",1,0.01))))</f>
        <v/>
      </c>
      <c r="S180" s="44" t="str">
        <f t="shared" si="21"/>
        <v/>
      </c>
      <c r="T180" s="44" t="str">
        <f t="shared" si="22"/>
        <v/>
      </c>
      <c r="V180" s="36" t="str">
        <f t="shared" si="28"/>
        <v/>
      </c>
      <c r="W180" s="36" t="str">
        <f>IF('Entry Tab'!A181="","",IF(TRIM('Entry Tab'!E181)="","Subscriber",IF(OR(TRIM('Entry Tab'!E181)="Wife",TRIM('Entry Tab'!E181)="Husband"),"Spouse","Child")))</f>
        <v/>
      </c>
      <c r="X180" s="44" t="str">
        <f>IF(B180="","",IF('Entry Tab'!X181&lt;&gt;"",0,IF(W180="Subscriber",1,IF(W180="Spouse",1,0.01))))</f>
        <v/>
      </c>
      <c r="Y180" s="44" t="str">
        <f t="shared" si="23"/>
        <v/>
      </c>
      <c r="Z180" s="44" t="str">
        <f t="shared" si="24"/>
        <v/>
      </c>
      <c r="AB180" s="36" t="str">
        <f t="shared" si="29"/>
        <v/>
      </c>
      <c r="AC180" s="36" t="str">
        <f>IF('Entry Tab'!A181="","",IF(TRIM('Entry Tab'!E181)="","Subscriber",IF(OR(TRIM('Entry Tab'!E181)="Wife",TRIM('Entry Tab'!E181)="Husband"),"Spouse","Child")))</f>
        <v/>
      </c>
      <c r="AD180" s="44" t="str">
        <f>IF(B180="","",IF('Entry Tab'!AC181="",0,1))</f>
        <v/>
      </c>
      <c r="AE180" s="44" t="str">
        <f t="shared" si="25"/>
        <v/>
      </c>
      <c r="AF180" s="44" t="str">
        <f>IF(AE180="","",IF(AC180&lt;&gt;"Subscriber","",IF('Entry Tab'!AC181="","0",AE180)))</f>
        <v/>
      </c>
    </row>
    <row r="181" spans="1:32" x14ac:dyDescent="0.2">
      <c r="A181" s="36" t="str">
        <f t="shared" si="26"/>
        <v/>
      </c>
      <c r="B181" s="36" t="str">
        <f>IF('Entry Tab'!A182="","",IF(TRIM('Entry Tab'!E182)="","Subscriber",IF(OR(TRIM('Entry Tab'!E182)="Wife",TRIM('Entry Tab'!E182)="Husband"),"Spouse","Child")))</f>
        <v/>
      </c>
      <c r="C181" s="68" t="str">
        <f>IF(TRIM('Entry Tab'!A182)="","",TRIM('Entry Tab'!A182))</f>
        <v/>
      </c>
      <c r="D181" s="68" t="str">
        <f>IF(TRIM('Entry Tab'!A182)="","",TRIM('Entry Tab'!B182))</f>
        <v/>
      </c>
      <c r="E181" s="69" t="str">
        <f>IF(B181="Subscriber",'Entry Tab'!L182,"")</f>
        <v/>
      </c>
      <c r="F181" s="70" t="str">
        <f>IF('Entry Tab'!F182="","",'Entry Tab'!F182)</f>
        <v/>
      </c>
      <c r="G181" s="68" t="str">
        <f>IF(TRIM('Entry Tab'!G182)="","",TRIM('Entry Tab'!G182))</f>
        <v/>
      </c>
      <c r="H181" s="36" t="str">
        <f>IF(TRIM('Entry Tab'!A182)="","",IF(B181&lt;&gt;"Subscriber","",IF(AND(B181="Subscriber",OR(TRIM('Entry Tab'!AO182)&lt;&gt;"",TRIM('Entry Tab'!AN182)&lt;&gt;"",TRIM('Entry Tab'!AP182)&lt;&gt;"")),$AP$1,"0")))</f>
        <v/>
      </c>
      <c r="I181" s="71" t="str">
        <f>IF(TRIM('Entry Tab'!A182)="","",IF(AND(TRIM('Entry Tab'!AQ182)="Y",TRIM('Entry Tab'!AR182)="Y"),"N",IF(TRIM('Entry Tab'!AQ182)="","N",TRIM('Entry Tab'!AQ182))))</f>
        <v/>
      </c>
      <c r="J181" s="42" t="str">
        <f>IF(TRIM('Entry Tab'!A182)="","",IF(AND(TRIM('Entry Tab'!W182)&lt;&gt;"",TRIM('Entry Tab'!Y182)=""),0,14))</f>
        <v/>
      </c>
      <c r="K181" s="42" t="str">
        <f>IF(TRIM('Entry Tab'!A182)="","",IF(B181&lt;&gt;"Subscriber","",IF(AND(B181="Subscriber",dental="No"),13,IF(TRIM('Entry Tab'!X182)&lt;&gt;"",IF('Entry Tab'!X182="Spousal Coverage",8,13),IF(Z181="","",Z181)))))</f>
        <v/>
      </c>
      <c r="L181" s="36" t="str">
        <f t="shared" si="20"/>
        <v/>
      </c>
      <c r="M181" s="36" t="str">
        <f>IF(B181&lt;&gt;"Subscriber","",IF(disability="No",0,IF(AND(B181="Subscriber",'Entry Tab'!AE182&lt;&gt;""),1,0)))</f>
        <v/>
      </c>
      <c r="N181" s="37" t="str">
        <f>IF(B181&lt;&gt;"Subscriber","",IF(AND(B181="Subscriber",otherLoc="No"),workZip,'Entry Tab'!P182))</f>
        <v/>
      </c>
      <c r="P181" s="36" t="str">
        <f t="shared" si="27"/>
        <v/>
      </c>
      <c r="Q181" s="36" t="str">
        <f>IF('Entry Tab'!A182="","",IF(TRIM('Entry Tab'!E182)="","Subscriber",IF(OR(TRIM('Entry Tab'!E182)="Wife",TRIM('Entry Tab'!E182)="Husband"),"Spouse","Child")))</f>
        <v/>
      </c>
      <c r="R181" s="44" t="str">
        <f>IF(B181="","",IF('Entry Tab'!W182&lt;&gt;"",0,IF(Q181="Subscriber",1,IF(Q181="Spouse",1,0.01))))</f>
        <v/>
      </c>
      <c r="S181" s="44" t="str">
        <f t="shared" si="21"/>
        <v/>
      </c>
      <c r="T181" s="44" t="str">
        <f t="shared" si="22"/>
        <v/>
      </c>
      <c r="V181" s="36" t="str">
        <f t="shared" si="28"/>
        <v/>
      </c>
      <c r="W181" s="36" t="str">
        <f>IF('Entry Tab'!A182="","",IF(TRIM('Entry Tab'!E182)="","Subscriber",IF(OR(TRIM('Entry Tab'!E182)="Wife",TRIM('Entry Tab'!E182)="Husband"),"Spouse","Child")))</f>
        <v/>
      </c>
      <c r="X181" s="44" t="str">
        <f>IF(B181="","",IF('Entry Tab'!X182&lt;&gt;"",0,IF(W181="Subscriber",1,IF(W181="Spouse",1,0.01))))</f>
        <v/>
      </c>
      <c r="Y181" s="44" t="str">
        <f t="shared" si="23"/>
        <v/>
      </c>
      <c r="Z181" s="44" t="str">
        <f t="shared" si="24"/>
        <v/>
      </c>
      <c r="AB181" s="36" t="str">
        <f t="shared" si="29"/>
        <v/>
      </c>
      <c r="AC181" s="36" t="str">
        <f>IF('Entry Tab'!A182="","",IF(TRIM('Entry Tab'!E182)="","Subscriber",IF(OR(TRIM('Entry Tab'!E182)="Wife",TRIM('Entry Tab'!E182)="Husband"),"Spouse","Child")))</f>
        <v/>
      </c>
      <c r="AD181" s="44" t="str">
        <f>IF(B181="","",IF('Entry Tab'!AC182="",0,1))</f>
        <v/>
      </c>
      <c r="AE181" s="44" t="str">
        <f t="shared" si="25"/>
        <v/>
      </c>
      <c r="AF181" s="44" t="str">
        <f>IF(AE181="","",IF(AC181&lt;&gt;"Subscriber","",IF('Entry Tab'!AC182="","0",AE181)))</f>
        <v/>
      </c>
    </row>
    <row r="182" spans="1:32" x14ac:dyDescent="0.2">
      <c r="A182" s="36" t="str">
        <f t="shared" si="26"/>
        <v/>
      </c>
      <c r="B182" s="36" t="str">
        <f>IF('Entry Tab'!A183="","",IF(TRIM('Entry Tab'!E183)="","Subscriber",IF(OR(TRIM('Entry Tab'!E183)="Wife",TRIM('Entry Tab'!E183)="Husband"),"Spouse","Child")))</f>
        <v/>
      </c>
      <c r="C182" s="68" t="str">
        <f>IF(TRIM('Entry Tab'!A183)="","",TRIM('Entry Tab'!A183))</f>
        <v/>
      </c>
      <c r="D182" s="68" t="str">
        <f>IF(TRIM('Entry Tab'!A183)="","",TRIM('Entry Tab'!B183))</f>
        <v/>
      </c>
      <c r="E182" s="69" t="str">
        <f>IF(B182="Subscriber",'Entry Tab'!L183,"")</f>
        <v/>
      </c>
      <c r="F182" s="70" t="str">
        <f>IF('Entry Tab'!F183="","",'Entry Tab'!F183)</f>
        <v/>
      </c>
      <c r="G182" s="68" t="str">
        <f>IF(TRIM('Entry Tab'!G183)="","",TRIM('Entry Tab'!G183))</f>
        <v/>
      </c>
      <c r="H182" s="36" t="str">
        <f>IF(TRIM('Entry Tab'!A183)="","",IF(B182&lt;&gt;"Subscriber","",IF(AND(B182="Subscriber",OR(TRIM('Entry Tab'!AO183)&lt;&gt;"",TRIM('Entry Tab'!AN183)&lt;&gt;"",TRIM('Entry Tab'!AP183)&lt;&gt;"")),$AP$1,"0")))</f>
        <v/>
      </c>
      <c r="I182" s="71" t="str">
        <f>IF(TRIM('Entry Tab'!A183)="","",IF(AND(TRIM('Entry Tab'!AQ183)="Y",TRIM('Entry Tab'!AR183)="Y"),"N",IF(TRIM('Entry Tab'!AQ183)="","N",TRIM('Entry Tab'!AQ183))))</f>
        <v/>
      </c>
      <c r="J182" s="42" t="str">
        <f>IF(TRIM('Entry Tab'!A183)="","",IF(AND(TRIM('Entry Tab'!W183)&lt;&gt;"",TRIM('Entry Tab'!Y183)=""),0,14))</f>
        <v/>
      </c>
      <c r="K182" s="42" t="str">
        <f>IF(TRIM('Entry Tab'!A183)="","",IF(B182&lt;&gt;"Subscriber","",IF(AND(B182="Subscriber",dental="No"),13,IF(TRIM('Entry Tab'!X183)&lt;&gt;"",IF('Entry Tab'!X183="Spousal Coverage",8,13),IF(Z182="","",Z182)))))</f>
        <v/>
      </c>
      <c r="L182" s="36" t="str">
        <f t="shared" si="20"/>
        <v/>
      </c>
      <c r="M182" s="36" t="str">
        <f>IF(B182&lt;&gt;"Subscriber","",IF(disability="No",0,IF(AND(B182="Subscriber",'Entry Tab'!AE183&lt;&gt;""),1,0)))</f>
        <v/>
      </c>
      <c r="N182" s="37" t="str">
        <f>IF(B182&lt;&gt;"Subscriber","",IF(AND(B182="Subscriber",otherLoc="No"),workZip,'Entry Tab'!P183))</f>
        <v/>
      </c>
      <c r="P182" s="36" t="str">
        <f t="shared" si="27"/>
        <v/>
      </c>
      <c r="Q182" s="36" t="str">
        <f>IF('Entry Tab'!A183="","",IF(TRIM('Entry Tab'!E183)="","Subscriber",IF(OR(TRIM('Entry Tab'!E183)="Wife",TRIM('Entry Tab'!E183)="Husband"),"Spouse","Child")))</f>
        <v/>
      </c>
      <c r="R182" s="44" t="str">
        <f>IF(B182="","",IF('Entry Tab'!W183&lt;&gt;"",0,IF(Q182="Subscriber",1,IF(Q182="Spouse",1,0.01))))</f>
        <v/>
      </c>
      <c r="S182" s="44" t="str">
        <f t="shared" si="21"/>
        <v/>
      </c>
      <c r="T182" s="44" t="str">
        <f t="shared" si="22"/>
        <v/>
      </c>
      <c r="V182" s="36" t="str">
        <f t="shared" si="28"/>
        <v/>
      </c>
      <c r="W182" s="36" t="str">
        <f>IF('Entry Tab'!A183="","",IF(TRIM('Entry Tab'!E183)="","Subscriber",IF(OR(TRIM('Entry Tab'!E183)="Wife",TRIM('Entry Tab'!E183)="Husband"),"Spouse","Child")))</f>
        <v/>
      </c>
      <c r="X182" s="44" t="str">
        <f>IF(B182="","",IF('Entry Tab'!X183&lt;&gt;"",0,IF(W182="Subscriber",1,IF(W182="Spouse",1,0.01))))</f>
        <v/>
      </c>
      <c r="Y182" s="44" t="str">
        <f t="shared" si="23"/>
        <v/>
      </c>
      <c r="Z182" s="44" t="str">
        <f t="shared" si="24"/>
        <v/>
      </c>
      <c r="AB182" s="36" t="str">
        <f t="shared" si="29"/>
        <v/>
      </c>
      <c r="AC182" s="36" t="str">
        <f>IF('Entry Tab'!A183="","",IF(TRIM('Entry Tab'!E183)="","Subscriber",IF(OR(TRIM('Entry Tab'!E183)="Wife",TRIM('Entry Tab'!E183)="Husband"),"Spouse","Child")))</f>
        <v/>
      </c>
      <c r="AD182" s="44" t="str">
        <f>IF(B182="","",IF('Entry Tab'!AC183="",0,1))</f>
        <v/>
      </c>
      <c r="AE182" s="44" t="str">
        <f t="shared" si="25"/>
        <v/>
      </c>
      <c r="AF182" s="44" t="str">
        <f>IF(AE182="","",IF(AC182&lt;&gt;"Subscriber","",IF('Entry Tab'!AC183="","0",AE182)))</f>
        <v/>
      </c>
    </row>
    <row r="183" spans="1:32" x14ac:dyDescent="0.2">
      <c r="A183" s="36" t="str">
        <f t="shared" si="26"/>
        <v/>
      </c>
      <c r="B183" s="36" t="str">
        <f>IF('Entry Tab'!A184="","",IF(TRIM('Entry Tab'!E184)="","Subscriber",IF(OR(TRIM('Entry Tab'!E184)="Wife",TRIM('Entry Tab'!E184)="Husband"),"Spouse","Child")))</f>
        <v/>
      </c>
      <c r="C183" s="68" t="str">
        <f>IF(TRIM('Entry Tab'!A184)="","",TRIM('Entry Tab'!A184))</f>
        <v/>
      </c>
      <c r="D183" s="68" t="str">
        <f>IF(TRIM('Entry Tab'!A184)="","",TRIM('Entry Tab'!B184))</f>
        <v/>
      </c>
      <c r="E183" s="69" t="str">
        <f>IF(B183="Subscriber",'Entry Tab'!L184,"")</f>
        <v/>
      </c>
      <c r="F183" s="70" t="str">
        <f>IF('Entry Tab'!F184="","",'Entry Tab'!F184)</f>
        <v/>
      </c>
      <c r="G183" s="68" t="str">
        <f>IF(TRIM('Entry Tab'!G184)="","",TRIM('Entry Tab'!G184))</f>
        <v/>
      </c>
      <c r="H183" s="36" t="str">
        <f>IF(TRIM('Entry Tab'!A184)="","",IF(B183&lt;&gt;"Subscriber","",IF(AND(B183="Subscriber",OR(TRIM('Entry Tab'!AO184)&lt;&gt;"",TRIM('Entry Tab'!AN184)&lt;&gt;"",TRIM('Entry Tab'!AP184)&lt;&gt;"")),$AP$1,"0")))</f>
        <v/>
      </c>
      <c r="I183" s="71" t="str">
        <f>IF(TRIM('Entry Tab'!A184)="","",IF(AND(TRIM('Entry Tab'!AQ184)="Y",TRIM('Entry Tab'!AR184)="Y"),"N",IF(TRIM('Entry Tab'!AQ184)="","N",TRIM('Entry Tab'!AQ184))))</f>
        <v/>
      </c>
      <c r="J183" s="42" t="str">
        <f>IF(TRIM('Entry Tab'!A184)="","",IF(AND(TRIM('Entry Tab'!W184)&lt;&gt;"",TRIM('Entry Tab'!Y184)=""),0,14))</f>
        <v/>
      </c>
      <c r="K183" s="42" t="str">
        <f>IF(TRIM('Entry Tab'!A184)="","",IF(B183&lt;&gt;"Subscriber","",IF(AND(B183="Subscriber",dental="No"),13,IF(TRIM('Entry Tab'!X184)&lt;&gt;"",IF('Entry Tab'!X184="Spousal Coverage",8,13),IF(Z183="","",Z183)))))</f>
        <v/>
      </c>
      <c r="L183" s="36" t="str">
        <f t="shared" si="20"/>
        <v/>
      </c>
      <c r="M183" s="36" t="str">
        <f>IF(B183&lt;&gt;"Subscriber","",IF(disability="No",0,IF(AND(B183="Subscriber",'Entry Tab'!AE184&lt;&gt;""),1,0)))</f>
        <v/>
      </c>
      <c r="N183" s="37" t="str">
        <f>IF(B183&lt;&gt;"Subscriber","",IF(AND(B183="Subscriber",otherLoc="No"),workZip,'Entry Tab'!P184))</f>
        <v/>
      </c>
      <c r="P183" s="36" t="str">
        <f t="shared" si="27"/>
        <v/>
      </c>
      <c r="Q183" s="36" t="str">
        <f>IF('Entry Tab'!A184="","",IF(TRIM('Entry Tab'!E184)="","Subscriber",IF(OR(TRIM('Entry Tab'!E184)="Wife",TRIM('Entry Tab'!E184)="Husband"),"Spouse","Child")))</f>
        <v/>
      </c>
      <c r="R183" s="44" t="str">
        <f>IF(B183="","",IF('Entry Tab'!W184&lt;&gt;"",0,IF(Q183="Subscriber",1,IF(Q183="Spouse",1,0.01))))</f>
        <v/>
      </c>
      <c r="S183" s="44" t="str">
        <f t="shared" si="21"/>
        <v/>
      </c>
      <c r="T183" s="44" t="str">
        <f t="shared" si="22"/>
        <v/>
      </c>
      <c r="V183" s="36" t="str">
        <f t="shared" si="28"/>
        <v/>
      </c>
      <c r="W183" s="36" t="str">
        <f>IF('Entry Tab'!A184="","",IF(TRIM('Entry Tab'!E184)="","Subscriber",IF(OR(TRIM('Entry Tab'!E184)="Wife",TRIM('Entry Tab'!E184)="Husband"),"Spouse","Child")))</f>
        <v/>
      </c>
      <c r="X183" s="44" t="str">
        <f>IF(B183="","",IF('Entry Tab'!X184&lt;&gt;"",0,IF(W183="Subscriber",1,IF(W183="Spouse",1,0.01))))</f>
        <v/>
      </c>
      <c r="Y183" s="44" t="str">
        <f t="shared" si="23"/>
        <v/>
      </c>
      <c r="Z183" s="44" t="str">
        <f t="shared" si="24"/>
        <v/>
      </c>
      <c r="AB183" s="36" t="str">
        <f t="shared" si="29"/>
        <v/>
      </c>
      <c r="AC183" s="36" t="str">
        <f>IF('Entry Tab'!A184="","",IF(TRIM('Entry Tab'!E184)="","Subscriber",IF(OR(TRIM('Entry Tab'!E184)="Wife",TRIM('Entry Tab'!E184)="Husband"),"Spouse","Child")))</f>
        <v/>
      </c>
      <c r="AD183" s="44" t="str">
        <f>IF(B183="","",IF('Entry Tab'!AC184="",0,1))</f>
        <v/>
      </c>
      <c r="AE183" s="44" t="str">
        <f t="shared" si="25"/>
        <v/>
      </c>
      <c r="AF183" s="44" t="str">
        <f>IF(AE183="","",IF(AC183&lt;&gt;"Subscriber","",IF('Entry Tab'!AC184="","0",AE183)))</f>
        <v/>
      </c>
    </row>
    <row r="184" spans="1:32" x14ac:dyDescent="0.2">
      <c r="A184" s="36" t="str">
        <f t="shared" si="26"/>
        <v/>
      </c>
      <c r="B184" s="36" t="str">
        <f>IF('Entry Tab'!A185="","",IF(TRIM('Entry Tab'!E185)="","Subscriber",IF(OR(TRIM('Entry Tab'!E185)="Wife",TRIM('Entry Tab'!E185)="Husband"),"Spouse","Child")))</f>
        <v/>
      </c>
      <c r="C184" s="68" t="str">
        <f>IF(TRIM('Entry Tab'!A185)="","",TRIM('Entry Tab'!A185))</f>
        <v/>
      </c>
      <c r="D184" s="68" t="str">
        <f>IF(TRIM('Entry Tab'!A185)="","",TRIM('Entry Tab'!B185))</f>
        <v/>
      </c>
      <c r="E184" s="69" t="str">
        <f>IF(B184="Subscriber",'Entry Tab'!L185,"")</f>
        <v/>
      </c>
      <c r="F184" s="70" t="str">
        <f>IF('Entry Tab'!F185="","",'Entry Tab'!F185)</f>
        <v/>
      </c>
      <c r="G184" s="68" t="str">
        <f>IF(TRIM('Entry Tab'!G185)="","",TRIM('Entry Tab'!G185))</f>
        <v/>
      </c>
      <c r="H184" s="36" t="str">
        <f>IF(TRIM('Entry Tab'!A185)="","",IF(B184&lt;&gt;"Subscriber","",IF(AND(B184="Subscriber",OR(TRIM('Entry Tab'!AO185)&lt;&gt;"",TRIM('Entry Tab'!AN185)&lt;&gt;"",TRIM('Entry Tab'!AP185)&lt;&gt;"")),$AP$1,"0")))</f>
        <v/>
      </c>
      <c r="I184" s="71" t="str">
        <f>IF(TRIM('Entry Tab'!A185)="","",IF(AND(TRIM('Entry Tab'!AQ185)="Y",TRIM('Entry Tab'!AR185)="Y"),"N",IF(TRIM('Entry Tab'!AQ185)="","N",TRIM('Entry Tab'!AQ185))))</f>
        <v/>
      </c>
      <c r="J184" s="42" t="str">
        <f>IF(TRIM('Entry Tab'!A185)="","",IF(AND(TRIM('Entry Tab'!W185)&lt;&gt;"",TRIM('Entry Tab'!Y185)=""),0,14))</f>
        <v/>
      </c>
      <c r="K184" s="42" t="str">
        <f>IF(TRIM('Entry Tab'!A185)="","",IF(B184&lt;&gt;"Subscriber","",IF(AND(B184="Subscriber",dental="No"),13,IF(TRIM('Entry Tab'!X185)&lt;&gt;"",IF('Entry Tab'!X185="Spousal Coverage",8,13),IF(Z184="","",Z184)))))</f>
        <v/>
      </c>
      <c r="L184" s="36" t="str">
        <f t="shared" si="20"/>
        <v/>
      </c>
      <c r="M184" s="36" t="str">
        <f>IF(B184&lt;&gt;"Subscriber","",IF(disability="No",0,IF(AND(B184="Subscriber",'Entry Tab'!AE185&lt;&gt;""),1,0)))</f>
        <v/>
      </c>
      <c r="N184" s="37" t="str">
        <f>IF(B184&lt;&gt;"Subscriber","",IF(AND(B184="Subscriber",otherLoc="No"),workZip,'Entry Tab'!P185))</f>
        <v/>
      </c>
      <c r="P184" s="36" t="str">
        <f t="shared" si="27"/>
        <v/>
      </c>
      <c r="Q184" s="36" t="str">
        <f>IF('Entry Tab'!A185="","",IF(TRIM('Entry Tab'!E185)="","Subscriber",IF(OR(TRIM('Entry Tab'!E185)="Wife",TRIM('Entry Tab'!E185)="Husband"),"Spouse","Child")))</f>
        <v/>
      </c>
      <c r="R184" s="44" t="str">
        <f>IF(B184="","",IF('Entry Tab'!W185&lt;&gt;"",0,IF(Q184="Subscriber",1,IF(Q184="Spouse",1,0.01))))</f>
        <v/>
      </c>
      <c r="S184" s="44" t="str">
        <f t="shared" si="21"/>
        <v/>
      </c>
      <c r="T184" s="44" t="str">
        <f t="shared" si="22"/>
        <v/>
      </c>
      <c r="V184" s="36" t="str">
        <f t="shared" si="28"/>
        <v/>
      </c>
      <c r="W184" s="36" t="str">
        <f>IF('Entry Tab'!A185="","",IF(TRIM('Entry Tab'!E185)="","Subscriber",IF(OR(TRIM('Entry Tab'!E185)="Wife",TRIM('Entry Tab'!E185)="Husband"),"Spouse","Child")))</f>
        <v/>
      </c>
      <c r="X184" s="44" t="str">
        <f>IF(B184="","",IF('Entry Tab'!X185&lt;&gt;"",0,IF(W184="Subscriber",1,IF(W184="Spouse",1,0.01))))</f>
        <v/>
      </c>
      <c r="Y184" s="44" t="str">
        <f t="shared" si="23"/>
        <v/>
      </c>
      <c r="Z184" s="44" t="str">
        <f t="shared" si="24"/>
        <v/>
      </c>
      <c r="AB184" s="36" t="str">
        <f t="shared" si="29"/>
        <v/>
      </c>
      <c r="AC184" s="36" t="str">
        <f>IF('Entry Tab'!A185="","",IF(TRIM('Entry Tab'!E185)="","Subscriber",IF(OR(TRIM('Entry Tab'!E185)="Wife",TRIM('Entry Tab'!E185)="Husband"),"Spouse","Child")))</f>
        <v/>
      </c>
      <c r="AD184" s="44" t="str">
        <f>IF(B184="","",IF('Entry Tab'!AC185="",0,1))</f>
        <v/>
      </c>
      <c r="AE184" s="44" t="str">
        <f t="shared" si="25"/>
        <v/>
      </c>
      <c r="AF184" s="44" t="str">
        <f>IF(AE184="","",IF(AC184&lt;&gt;"Subscriber","",IF('Entry Tab'!AC185="","0",AE184)))</f>
        <v/>
      </c>
    </row>
    <row r="185" spans="1:32" x14ac:dyDescent="0.2">
      <c r="A185" s="36" t="str">
        <f t="shared" si="26"/>
        <v/>
      </c>
      <c r="B185" s="36" t="str">
        <f>IF('Entry Tab'!A186="","",IF(TRIM('Entry Tab'!E186)="","Subscriber",IF(OR(TRIM('Entry Tab'!E186)="Wife",TRIM('Entry Tab'!E186)="Husband"),"Spouse","Child")))</f>
        <v/>
      </c>
      <c r="C185" s="68" t="str">
        <f>IF(TRIM('Entry Tab'!A186)="","",TRIM('Entry Tab'!A186))</f>
        <v/>
      </c>
      <c r="D185" s="68" t="str">
        <f>IF(TRIM('Entry Tab'!A186)="","",TRIM('Entry Tab'!B186))</f>
        <v/>
      </c>
      <c r="E185" s="69" t="str">
        <f>IF(B185="Subscriber",'Entry Tab'!L186,"")</f>
        <v/>
      </c>
      <c r="F185" s="70" t="str">
        <f>IF('Entry Tab'!F186="","",'Entry Tab'!F186)</f>
        <v/>
      </c>
      <c r="G185" s="68" t="str">
        <f>IF(TRIM('Entry Tab'!G186)="","",TRIM('Entry Tab'!G186))</f>
        <v/>
      </c>
      <c r="H185" s="36" t="str">
        <f>IF(TRIM('Entry Tab'!A186)="","",IF(B185&lt;&gt;"Subscriber","",IF(AND(B185="Subscriber",OR(TRIM('Entry Tab'!AO186)&lt;&gt;"",TRIM('Entry Tab'!AN186)&lt;&gt;"",TRIM('Entry Tab'!AP186)&lt;&gt;"")),$AP$1,"0")))</f>
        <v/>
      </c>
      <c r="I185" s="71" t="str">
        <f>IF(TRIM('Entry Tab'!A186)="","",IF(AND(TRIM('Entry Tab'!AQ186)="Y",TRIM('Entry Tab'!AR186)="Y"),"N",IF(TRIM('Entry Tab'!AQ186)="","N",TRIM('Entry Tab'!AQ186))))</f>
        <v/>
      </c>
      <c r="J185" s="42" t="str">
        <f>IF(TRIM('Entry Tab'!A186)="","",IF(AND(TRIM('Entry Tab'!W186)&lt;&gt;"",TRIM('Entry Tab'!Y186)=""),0,14))</f>
        <v/>
      </c>
      <c r="K185" s="42" t="str">
        <f>IF(TRIM('Entry Tab'!A186)="","",IF(B185&lt;&gt;"Subscriber","",IF(AND(B185="Subscriber",dental="No"),13,IF(TRIM('Entry Tab'!X186)&lt;&gt;"",IF('Entry Tab'!X186="Spousal Coverage",8,13),IF(Z185="","",Z185)))))</f>
        <v/>
      </c>
      <c r="L185" s="36" t="str">
        <f t="shared" si="20"/>
        <v/>
      </c>
      <c r="M185" s="36" t="str">
        <f>IF(B185&lt;&gt;"Subscriber","",IF(disability="No",0,IF(AND(B185="Subscriber",'Entry Tab'!AE186&lt;&gt;""),1,0)))</f>
        <v/>
      </c>
      <c r="N185" s="37" t="str">
        <f>IF(B185&lt;&gt;"Subscriber","",IF(AND(B185="Subscriber",otherLoc="No"),workZip,'Entry Tab'!P186))</f>
        <v/>
      </c>
      <c r="P185" s="36" t="str">
        <f t="shared" si="27"/>
        <v/>
      </c>
      <c r="Q185" s="36" t="str">
        <f>IF('Entry Tab'!A186="","",IF(TRIM('Entry Tab'!E186)="","Subscriber",IF(OR(TRIM('Entry Tab'!E186)="Wife",TRIM('Entry Tab'!E186)="Husband"),"Spouse","Child")))</f>
        <v/>
      </c>
      <c r="R185" s="44" t="str">
        <f>IF(B185="","",IF('Entry Tab'!W186&lt;&gt;"",0,IF(Q185="Subscriber",1,IF(Q185="Spouse",1,0.01))))</f>
        <v/>
      </c>
      <c r="S185" s="44" t="str">
        <f t="shared" si="21"/>
        <v/>
      </c>
      <c r="T185" s="44" t="str">
        <f t="shared" si="22"/>
        <v/>
      </c>
      <c r="V185" s="36" t="str">
        <f t="shared" si="28"/>
        <v/>
      </c>
      <c r="W185" s="36" t="str">
        <f>IF('Entry Tab'!A186="","",IF(TRIM('Entry Tab'!E186)="","Subscriber",IF(OR(TRIM('Entry Tab'!E186)="Wife",TRIM('Entry Tab'!E186)="Husband"),"Spouse","Child")))</f>
        <v/>
      </c>
      <c r="X185" s="44" t="str">
        <f>IF(B185="","",IF('Entry Tab'!X186&lt;&gt;"",0,IF(W185="Subscriber",1,IF(W185="Spouse",1,0.01))))</f>
        <v/>
      </c>
      <c r="Y185" s="44" t="str">
        <f t="shared" si="23"/>
        <v/>
      </c>
      <c r="Z185" s="44" t="str">
        <f t="shared" si="24"/>
        <v/>
      </c>
      <c r="AB185" s="36" t="str">
        <f t="shared" si="29"/>
        <v/>
      </c>
      <c r="AC185" s="36" t="str">
        <f>IF('Entry Tab'!A186="","",IF(TRIM('Entry Tab'!E186)="","Subscriber",IF(OR(TRIM('Entry Tab'!E186)="Wife",TRIM('Entry Tab'!E186)="Husband"),"Spouse","Child")))</f>
        <v/>
      </c>
      <c r="AD185" s="44" t="str">
        <f>IF(B185="","",IF('Entry Tab'!AC186="",0,1))</f>
        <v/>
      </c>
      <c r="AE185" s="44" t="str">
        <f t="shared" si="25"/>
        <v/>
      </c>
      <c r="AF185" s="44" t="str">
        <f>IF(AE185="","",IF(AC185&lt;&gt;"Subscriber","",IF('Entry Tab'!AC186="","0",AE185)))</f>
        <v/>
      </c>
    </row>
    <row r="186" spans="1:32" x14ac:dyDescent="0.2">
      <c r="A186" s="36" t="str">
        <f t="shared" si="26"/>
        <v/>
      </c>
      <c r="B186" s="36" t="str">
        <f>IF('Entry Tab'!A187="","",IF(TRIM('Entry Tab'!E187)="","Subscriber",IF(OR(TRIM('Entry Tab'!E187)="Wife",TRIM('Entry Tab'!E187)="Husband"),"Spouse","Child")))</f>
        <v/>
      </c>
      <c r="C186" s="68" t="str">
        <f>IF(TRIM('Entry Tab'!A187)="","",TRIM('Entry Tab'!A187))</f>
        <v/>
      </c>
      <c r="D186" s="68" t="str">
        <f>IF(TRIM('Entry Tab'!A187)="","",TRIM('Entry Tab'!B187))</f>
        <v/>
      </c>
      <c r="E186" s="69" t="str">
        <f>IF(B186="Subscriber",'Entry Tab'!L187,"")</f>
        <v/>
      </c>
      <c r="F186" s="70" t="str">
        <f>IF('Entry Tab'!F187="","",'Entry Tab'!F187)</f>
        <v/>
      </c>
      <c r="G186" s="68" t="str">
        <f>IF(TRIM('Entry Tab'!G187)="","",TRIM('Entry Tab'!G187))</f>
        <v/>
      </c>
      <c r="H186" s="36" t="str">
        <f>IF(TRIM('Entry Tab'!A187)="","",IF(B186&lt;&gt;"Subscriber","",IF(AND(B186="Subscriber",OR(TRIM('Entry Tab'!AO187)&lt;&gt;"",TRIM('Entry Tab'!AN187)&lt;&gt;"",TRIM('Entry Tab'!AP187)&lt;&gt;"")),$AP$1,"0")))</f>
        <v/>
      </c>
      <c r="I186" s="71" t="str">
        <f>IF(TRIM('Entry Tab'!A187)="","",IF(AND(TRIM('Entry Tab'!AQ187)="Y",TRIM('Entry Tab'!AR187)="Y"),"N",IF(TRIM('Entry Tab'!AQ187)="","N",TRIM('Entry Tab'!AQ187))))</f>
        <v/>
      </c>
      <c r="J186" s="42" t="str">
        <f>IF(TRIM('Entry Tab'!A187)="","",IF(AND(TRIM('Entry Tab'!W187)&lt;&gt;"",TRIM('Entry Tab'!Y187)=""),0,14))</f>
        <v/>
      </c>
      <c r="K186" s="42" t="str">
        <f>IF(TRIM('Entry Tab'!A187)="","",IF(B186&lt;&gt;"Subscriber","",IF(AND(B186="Subscriber",dental="No"),13,IF(TRIM('Entry Tab'!X187)&lt;&gt;"",IF('Entry Tab'!X187="Spousal Coverage",8,13),IF(Z186="","",Z186)))))</f>
        <v/>
      </c>
      <c r="L186" s="36" t="str">
        <f t="shared" si="20"/>
        <v/>
      </c>
      <c r="M186" s="36" t="str">
        <f>IF(B186&lt;&gt;"Subscriber","",IF(disability="No",0,IF(AND(B186="Subscriber",'Entry Tab'!AE187&lt;&gt;""),1,0)))</f>
        <v/>
      </c>
      <c r="N186" s="37" t="str">
        <f>IF(B186&lt;&gt;"Subscriber","",IF(AND(B186="Subscriber",otherLoc="No"),workZip,'Entry Tab'!P187))</f>
        <v/>
      </c>
      <c r="P186" s="36" t="str">
        <f t="shared" si="27"/>
        <v/>
      </c>
      <c r="Q186" s="36" t="str">
        <f>IF('Entry Tab'!A187="","",IF(TRIM('Entry Tab'!E187)="","Subscriber",IF(OR(TRIM('Entry Tab'!E187)="Wife",TRIM('Entry Tab'!E187)="Husband"),"Spouse","Child")))</f>
        <v/>
      </c>
      <c r="R186" s="44" t="str">
        <f>IF(B186="","",IF('Entry Tab'!W187&lt;&gt;"",0,IF(Q186="Subscriber",1,IF(Q186="Spouse",1,0.01))))</f>
        <v/>
      </c>
      <c r="S186" s="44" t="str">
        <f t="shared" si="21"/>
        <v/>
      </c>
      <c r="T186" s="44" t="str">
        <f t="shared" si="22"/>
        <v/>
      </c>
      <c r="V186" s="36" t="str">
        <f t="shared" si="28"/>
        <v/>
      </c>
      <c r="W186" s="36" t="str">
        <f>IF('Entry Tab'!A187="","",IF(TRIM('Entry Tab'!E187)="","Subscriber",IF(OR(TRIM('Entry Tab'!E187)="Wife",TRIM('Entry Tab'!E187)="Husband"),"Spouse","Child")))</f>
        <v/>
      </c>
      <c r="X186" s="44" t="str">
        <f>IF(B186="","",IF('Entry Tab'!X187&lt;&gt;"",0,IF(W186="Subscriber",1,IF(W186="Spouse",1,0.01))))</f>
        <v/>
      </c>
      <c r="Y186" s="44" t="str">
        <f t="shared" si="23"/>
        <v/>
      </c>
      <c r="Z186" s="44" t="str">
        <f t="shared" si="24"/>
        <v/>
      </c>
      <c r="AB186" s="36" t="str">
        <f t="shared" si="29"/>
        <v/>
      </c>
      <c r="AC186" s="36" t="str">
        <f>IF('Entry Tab'!A187="","",IF(TRIM('Entry Tab'!E187)="","Subscriber",IF(OR(TRIM('Entry Tab'!E187)="Wife",TRIM('Entry Tab'!E187)="Husband"),"Spouse","Child")))</f>
        <v/>
      </c>
      <c r="AD186" s="44" t="str">
        <f>IF(B186="","",IF('Entry Tab'!AC187="",0,1))</f>
        <v/>
      </c>
      <c r="AE186" s="44" t="str">
        <f t="shared" si="25"/>
        <v/>
      </c>
      <c r="AF186" s="44" t="str">
        <f>IF(AE186="","",IF(AC186&lt;&gt;"Subscriber","",IF('Entry Tab'!AC187="","0",AE186)))</f>
        <v/>
      </c>
    </row>
    <row r="187" spans="1:32" x14ac:dyDescent="0.2">
      <c r="A187" s="36" t="str">
        <f t="shared" si="26"/>
        <v/>
      </c>
      <c r="B187" s="36" t="str">
        <f>IF('Entry Tab'!A188="","",IF(TRIM('Entry Tab'!E188)="","Subscriber",IF(OR(TRIM('Entry Tab'!E188)="Wife",TRIM('Entry Tab'!E188)="Husband"),"Spouse","Child")))</f>
        <v/>
      </c>
      <c r="C187" s="68" t="str">
        <f>IF(TRIM('Entry Tab'!A188)="","",TRIM('Entry Tab'!A188))</f>
        <v/>
      </c>
      <c r="D187" s="68" t="str">
        <f>IF(TRIM('Entry Tab'!A188)="","",TRIM('Entry Tab'!B188))</f>
        <v/>
      </c>
      <c r="E187" s="69" t="str">
        <f>IF(B187="Subscriber",'Entry Tab'!L188,"")</f>
        <v/>
      </c>
      <c r="F187" s="70" t="str">
        <f>IF('Entry Tab'!F188="","",'Entry Tab'!F188)</f>
        <v/>
      </c>
      <c r="G187" s="68" t="str">
        <f>IF(TRIM('Entry Tab'!G188)="","",TRIM('Entry Tab'!G188))</f>
        <v/>
      </c>
      <c r="H187" s="36" t="str">
        <f>IF(TRIM('Entry Tab'!A188)="","",IF(B187&lt;&gt;"Subscriber","",IF(AND(B187="Subscriber",OR(TRIM('Entry Tab'!AO188)&lt;&gt;"",TRIM('Entry Tab'!AN188)&lt;&gt;"",TRIM('Entry Tab'!AP188)&lt;&gt;"")),$AP$1,"0")))</f>
        <v/>
      </c>
      <c r="I187" s="71" t="str">
        <f>IF(TRIM('Entry Tab'!A188)="","",IF(AND(TRIM('Entry Tab'!AQ188)="Y",TRIM('Entry Tab'!AR188)="Y"),"N",IF(TRIM('Entry Tab'!AQ188)="","N",TRIM('Entry Tab'!AQ188))))</f>
        <v/>
      </c>
      <c r="J187" s="42" t="str">
        <f>IF(TRIM('Entry Tab'!A188)="","",IF(AND(TRIM('Entry Tab'!W188)&lt;&gt;"",TRIM('Entry Tab'!Y188)=""),0,14))</f>
        <v/>
      </c>
      <c r="K187" s="42" t="str">
        <f>IF(TRIM('Entry Tab'!A188)="","",IF(B187&lt;&gt;"Subscriber","",IF(AND(B187="Subscriber",dental="No"),13,IF(TRIM('Entry Tab'!X188)&lt;&gt;"",IF('Entry Tab'!X188="Spousal Coverage",8,13),IF(Z187="","",Z187)))))</f>
        <v/>
      </c>
      <c r="L187" s="36" t="str">
        <f t="shared" si="20"/>
        <v/>
      </c>
      <c r="M187" s="36" t="str">
        <f>IF(B187&lt;&gt;"Subscriber","",IF(disability="No",0,IF(AND(B187="Subscriber",'Entry Tab'!AE188&lt;&gt;""),1,0)))</f>
        <v/>
      </c>
      <c r="N187" s="37" t="str">
        <f>IF(B187&lt;&gt;"Subscriber","",IF(AND(B187="Subscriber",otherLoc="No"),workZip,'Entry Tab'!P188))</f>
        <v/>
      </c>
      <c r="P187" s="36" t="str">
        <f t="shared" si="27"/>
        <v/>
      </c>
      <c r="Q187" s="36" t="str">
        <f>IF('Entry Tab'!A188="","",IF(TRIM('Entry Tab'!E188)="","Subscriber",IF(OR(TRIM('Entry Tab'!E188)="Wife",TRIM('Entry Tab'!E188)="Husband"),"Spouse","Child")))</f>
        <v/>
      </c>
      <c r="R187" s="44" t="str">
        <f>IF(B187="","",IF('Entry Tab'!W188&lt;&gt;"",0,IF(Q187="Subscriber",1,IF(Q187="Spouse",1,0.01))))</f>
        <v/>
      </c>
      <c r="S187" s="44" t="str">
        <f t="shared" si="21"/>
        <v/>
      </c>
      <c r="T187" s="44" t="str">
        <f t="shared" si="22"/>
        <v/>
      </c>
      <c r="V187" s="36" t="str">
        <f t="shared" si="28"/>
        <v/>
      </c>
      <c r="W187" s="36" t="str">
        <f>IF('Entry Tab'!A188="","",IF(TRIM('Entry Tab'!E188)="","Subscriber",IF(OR(TRIM('Entry Tab'!E188)="Wife",TRIM('Entry Tab'!E188)="Husband"),"Spouse","Child")))</f>
        <v/>
      </c>
      <c r="X187" s="44" t="str">
        <f>IF(B187="","",IF('Entry Tab'!X188&lt;&gt;"",0,IF(W187="Subscriber",1,IF(W187="Spouse",1,0.01))))</f>
        <v/>
      </c>
      <c r="Y187" s="44" t="str">
        <f t="shared" si="23"/>
        <v/>
      </c>
      <c r="Z187" s="44" t="str">
        <f t="shared" si="24"/>
        <v/>
      </c>
      <c r="AB187" s="36" t="str">
        <f t="shared" si="29"/>
        <v/>
      </c>
      <c r="AC187" s="36" t="str">
        <f>IF('Entry Tab'!A188="","",IF(TRIM('Entry Tab'!E188)="","Subscriber",IF(OR(TRIM('Entry Tab'!E188)="Wife",TRIM('Entry Tab'!E188)="Husband"),"Spouse","Child")))</f>
        <v/>
      </c>
      <c r="AD187" s="44" t="str">
        <f>IF(B187="","",IF('Entry Tab'!AC188="",0,1))</f>
        <v/>
      </c>
      <c r="AE187" s="44" t="str">
        <f t="shared" si="25"/>
        <v/>
      </c>
      <c r="AF187" s="44" t="str">
        <f>IF(AE187="","",IF(AC187&lt;&gt;"Subscriber","",IF('Entry Tab'!AC188="","0",AE187)))</f>
        <v/>
      </c>
    </row>
    <row r="188" spans="1:32" x14ac:dyDescent="0.2">
      <c r="A188" s="36" t="str">
        <f t="shared" si="26"/>
        <v/>
      </c>
      <c r="B188" s="36" t="str">
        <f>IF('Entry Tab'!A189="","",IF(TRIM('Entry Tab'!E189)="","Subscriber",IF(OR(TRIM('Entry Tab'!E189)="Wife",TRIM('Entry Tab'!E189)="Husband"),"Spouse","Child")))</f>
        <v/>
      </c>
      <c r="C188" s="68" t="str">
        <f>IF(TRIM('Entry Tab'!A189)="","",TRIM('Entry Tab'!A189))</f>
        <v/>
      </c>
      <c r="D188" s="68" t="str">
        <f>IF(TRIM('Entry Tab'!A189)="","",TRIM('Entry Tab'!B189))</f>
        <v/>
      </c>
      <c r="E188" s="69" t="str">
        <f>IF(B188="Subscriber",'Entry Tab'!L189,"")</f>
        <v/>
      </c>
      <c r="F188" s="70" t="str">
        <f>IF('Entry Tab'!F189="","",'Entry Tab'!F189)</f>
        <v/>
      </c>
      <c r="G188" s="68" t="str">
        <f>IF(TRIM('Entry Tab'!G189)="","",TRIM('Entry Tab'!G189))</f>
        <v/>
      </c>
      <c r="H188" s="36" t="str">
        <f>IF(TRIM('Entry Tab'!A189)="","",IF(B188&lt;&gt;"Subscriber","",IF(AND(B188="Subscriber",OR(TRIM('Entry Tab'!AO189)&lt;&gt;"",TRIM('Entry Tab'!AN189)&lt;&gt;"",TRIM('Entry Tab'!AP189)&lt;&gt;"")),$AP$1,"0")))</f>
        <v/>
      </c>
      <c r="I188" s="71" t="str">
        <f>IF(TRIM('Entry Tab'!A189)="","",IF(AND(TRIM('Entry Tab'!AQ189)="Y",TRIM('Entry Tab'!AR189)="Y"),"N",IF(TRIM('Entry Tab'!AQ189)="","N",TRIM('Entry Tab'!AQ189))))</f>
        <v/>
      </c>
      <c r="J188" s="42" t="str">
        <f>IF(TRIM('Entry Tab'!A189)="","",IF(AND(TRIM('Entry Tab'!W189)&lt;&gt;"",TRIM('Entry Tab'!Y189)=""),0,14))</f>
        <v/>
      </c>
      <c r="K188" s="42" t="str">
        <f>IF(TRIM('Entry Tab'!A189)="","",IF(B188&lt;&gt;"Subscriber","",IF(AND(B188="Subscriber",dental="No"),13,IF(TRIM('Entry Tab'!X189)&lt;&gt;"",IF('Entry Tab'!X189="Spousal Coverage",8,13),IF(Z188="","",Z188)))))</f>
        <v/>
      </c>
      <c r="L188" s="36" t="str">
        <f t="shared" si="20"/>
        <v/>
      </c>
      <c r="M188" s="36" t="str">
        <f>IF(B188&lt;&gt;"Subscriber","",IF(disability="No",0,IF(AND(B188="Subscriber",'Entry Tab'!AE189&lt;&gt;""),1,0)))</f>
        <v/>
      </c>
      <c r="N188" s="37" t="str">
        <f>IF(B188&lt;&gt;"Subscriber","",IF(AND(B188="Subscriber",otherLoc="No"),workZip,'Entry Tab'!P189))</f>
        <v/>
      </c>
      <c r="P188" s="36" t="str">
        <f t="shared" si="27"/>
        <v/>
      </c>
      <c r="Q188" s="36" t="str">
        <f>IF('Entry Tab'!A189="","",IF(TRIM('Entry Tab'!E189)="","Subscriber",IF(OR(TRIM('Entry Tab'!E189)="Wife",TRIM('Entry Tab'!E189)="Husband"),"Spouse","Child")))</f>
        <v/>
      </c>
      <c r="R188" s="44" t="str">
        <f>IF(B188="","",IF('Entry Tab'!W189&lt;&gt;"",0,IF(Q188="Subscriber",1,IF(Q188="Spouse",1,0.01))))</f>
        <v/>
      </c>
      <c r="S188" s="44" t="str">
        <f t="shared" si="21"/>
        <v/>
      </c>
      <c r="T188" s="44" t="str">
        <f t="shared" si="22"/>
        <v/>
      </c>
      <c r="V188" s="36" t="str">
        <f t="shared" si="28"/>
        <v/>
      </c>
      <c r="W188" s="36" t="str">
        <f>IF('Entry Tab'!A189="","",IF(TRIM('Entry Tab'!E189)="","Subscriber",IF(OR(TRIM('Entry Tab'!E189)="Wife",TRIM('Entry Tab'!E189)="Husband"),"Spouse","Child")))</f>
        <v/>
      </c>
      <c r="X188" s="44" t="str">
        <f>IF(B188="","",IF('Entry Tab'!X189&lt;&gt;"",0,IF(W188="Subscriber",1,IF(W188="Spouse",1,0.01))))</f>
        <v/>
      </c>
      <c r="Y188" s="44" t="str">
        <f t="shared" si="23"/>
        <v/>
      </c>
      <c r="Z188" s="44" t="str">
        <f t="shared" si="24"/>
        <v/>
      </c>
      <c r="AB188" s="36" t="str">
        <f t="shared" si="29"/>
        <v/>
      </c>
      <c r="AC188" s="36" t="str">
        <f>IF('Entry Tab'!A189="","",IF(TRIM('Entry Tab'!E189)="","Subscriber",IF(OR(TRIM('Entry Tab'!E189)="Wife",TRIM('Entry Tab'!E189)="Husband"),"Spouse","Child")))</f>
        <v/>
      </c>
      <c r="AD188" s="44" t="str">
        <f>IF(B188="","",IF('Entry Tab'!AC189="",0,1))</f>
        <v/>
      </c>
      <c r="AE188" s="44" t="str">
        <f t="shared" si="25"/>
        <v/>
      </c>
      <c r="AF188" s="44" t="str">
        <f>IF(AE188="","",IF(AC188&lt;&gt;"Subscriber","",IF('Entry Tab'!AC189="","0",AE188)))</f>
        <v/>
      </c>
    </row>
    <row r="189" spans="1:32" x14ac:dyDescent="0.2">
      <c r="A189" s="36" t="str">
        <f t="shared" si="26"/>
        <v/>
      </c>
      <c r="B189" s="36" t="str">
        <f>IF('Entry Tab'!A190="","",IF(TRIM('Entry Tab'!E190)="","Subscriber",IF(OR(TRIM('Entry Tab'!E190)="Wife",TRIM('Entry Tab'!E190)="Husband"),"Spouse","Child")))</f>
        <v/>
      </c>
      <c r="C189" s="68" t="str">
        <f>IF(TRIM('Entry Tab'!A190)="","",TRIM('Entry Tab'!A190))</f>
        <v/>
      </c>
      <c r="D189" s="68" t="str">
        <f>IF(TRIM('Entry Tab'!A190)="","",TRIM('Entry Tab'!B190))</f>
        <v/>
      </c>
      <c r="E189" s="69" t="str">
        <f>IF(B189="Subscriber",'Entry Tab'!L190,"")</f>
        <v/>
      </c>
      <c r="F189" s="70" t="str">
        <f>IF('Entry Tab'!F190="","",'Entry Tab'!F190)</f>
        <v/>
      </c>
      <c r="G189" s="68" t="str">
        <f>IF(TRIM('Entry Tab'!G190)="","",TRIM('Entry Tab'!G190))</f>
        <v/>
      </c>
      <c r="H189" s="36" t="str">
        <f>IF(TRIM('Entry Tab'!A190)="","",IF(B189&lt;&gt;"Subscriber","",IF(AND(B189="Subscriber",OR(TRIM('Entry Tab'!AO190)&lt;&gt;"",TRIM('Entry Tab'!AN190)&lt;&gt;"",TRIM('Entry Tab'!AP190)&lt;&gt;"")),$AP$1,"0")))</f>
        <v/>
      </c>
      <c r="I189" s="71" t="str">
        <f>IF(TRIM('Entry Tab'!A190)="","",IF(AND(TRIM('Entry Tab'!AQ190)="Y",TRIM('Entry Tab'!AR190)="Y"),"N",IF(TRIM('Entry Tab'!AQ190)="","N",TRIM('Entry Tab'!AQ190))))</f>
        <v/>
      </c>
      <c r="J189" s="42" t="str">
        <f>IF(TRIM('Entry Tab'!A190)="","",IF(AND(TRIM('Entry Tab'!W190)&lt;&gt;"",TRIM('Entry Tab'!Y190)=""),0,14))</f>
        <v/>
      </c>
      <c r="K189" s="42" t="str">
        <f>IF(TRIM('Entry Tab'!A190)="","",IF(B189&lt;&gt;"Subscriber","",IF(AND(B189="Subscriber",dental="No"),13,IF(TRIM('Entry Tab'!X190)&lt;&gt;"",IF('Entry Tab'!X190="Spousal Coverage",8,13),IF(Z189="","",Z189)))))</f>
        <v/>
      </c>
      <c r="L189" s="36" t="str">
        <f t="shared" si="20"/>
        <v/>
      </c>
      <c r="M189" s="36" t="str">
        <f>IF(B189&lt;&gt;"Subscriber","",IF(disability="No",0,IF(AND(B189="Subscriber",'Entry Tab'!AE190&lt;&gt;""),1,0)))</f>
        <v/>
      </c>
      <c r="N189" s="37" t="str">
        <f>IF(B189&lt;&gt;"Subscriber","",IF(AND(B189="Subscriber",otherLoc="No"),workZip,'Entry Tab'!P190))</f>
        <v/>
      </c>
      <c r="P189" s="36" t="str">
        <f t="shared" si="27"/>
        <v/>
      </c>
      <c r="Q189" s="36" t="str">
        <f>IF('Entry Tab'!A190="","",IF(TRIM('Entry Tab'!E190)="","Subscriber",IF(OR(TRIM('Entry Tab'!E190)="Wife",TRIM('Entry Tab'!E190)="Husband"),"Spouse","Child")))</f>
        <v/>
      </c>
      <c r="R189" s="44" t="str">
        <f>IF(B189="","",IF('Entry Tab'!W190&lt;&gt;"",0,IF(Q189="Subscriber",1,IF(Q189="Spouse",1,0.01))))</f>
        <v/>
      </c>
      <c r="S189" s="44" t="str">
        <f t="shared" si="21"/>
        <v/>
      </c>
      <c r="T189" s="44" t="str">
        <f t="shared" si="22"/>
        <v/>
      </c>
      <c r="V189" s="36" t="str">
        <f t="shared" si="28"/>
        <v/>
      </c>
      <c r="W189" s="36" t="str">
        <f>IF('Entry Tab'!A190="","",IF(TRIM('Entry Tab'!E190)="","Subscriber",IF(OR(TRIM('Entry Tab'!E190)="Wife",TRIM('Entry Tab'!E190)="Husband"),"Spouse","Child")))</f>
        <v/>
      </c>
      <c r="X189" s="44" t="str">
        <f>IF(B189="","",IF('Entry Tab'!X190&lt;&gt;"",0,IF(W189="Subscriber",1,IF(W189="Spouse",1,0.01))))</f>
        <v/>
      </c>
      <c r="Y189" s="44" t="str">
        <f t="shared" si="23"/>
        <v/>
      </c>
      <c r="Z189" s="44" t="str">
        <f t="shared" si="24"/>
        <v/>
      </c>
      <c r="AB189" s="36" t="str">
        <f t="shared" si="29"/>
        <v/>
      </c>
      <c r="AC189" s="36" t="str">
        <f>IF('Entry Tab'!A190="","",IF(TRIM('Entry Tab'!E190)="","Subscriber",IF(OR(TRIM('Entry Tab'!E190)="Wife",TRIM('Entry Tab'!E190)="Husband"),"Spouse","Child")))</f>
        <v/>
      </c>
      <c r="AD189" s="44" t="str">
        <f>IF(B189="","",IF('Entry Tab'!AC190="",0,1))</f>
        <v/>
      </c>
      <c r="AE189" s="44" t="str">
        <f t="shared" si="25"/>
        <v/>
      </c>
      <c r="AF189" s="44" t="str">
        <f>IF(AE189="","",IF(AC189&lt;&gt;"Subscriber","",IF('Entry Tab'!AC190="","0",AE189)))</f>
        <v/>
      </c>
    </row>
    <row r="190" spans="1:32" x14ac:dyDescent="0.2">
      <c r="A190" s="36" t="str">
        <f t="shared" si="26"/>
        <v/>
      </c>
      <c r="B190" s="36" t="str">
        <f>IF('Entry Tab'!A191="","",IF(TRIM('Entry Tab'!E191)="","Subscriber",IF(OR(TRIM('Entry Tab'!E191)="Wife",TRIM('Entry Tab'!E191)="Husband"),"Spouse","Child")))</f>
        <v/>
      </c>
      <c r="C190" s="68" t="str">
        <f>IF(TRIM('Entry Tab'!A191)="","",TRIM('Entry Tab'!A191))</f>
        <v/>
      </c>
      <c r="D190" s="68" t="str">
        <f>IF(TRIM('Entry Tab'!A191)="","",TRIM('Entry Tab'!B191))</f>
        <v/>
      </c>
      <c r="E190" s="69" t="str">
        <f>IF(B190="Subscriber",'Entry Tab'!L191,"")</f>
        <v/>
      </c>
      <c r="F190" s="70" t="str">
        <f>IF('Entry Tab'!F191="","",'Entry Tab'!F191)</f>
        <v/>
      </c>
      <c r="G190" s="68" t="str">
        <f>IF(TRIM('Entry Tab'!G191)="","",TRIM('Entry Tab'!G191))</f>
        <v/>
      </c>
      <c r="H190" s="36" t="str">
        <f>IF(TRIM('Entry Tab'!A191)="","",IF(B190&lt;&gt;"Subscriber","",IF(AND(B190="Subscriber",OR(TRIM('Entry Tab'!AO191)&lt;&gt;"",TRIM('Entry Tab'!AN191)&lt;&gt;"",TRIM('Entry Tab'!AP191)&lt;&gt;"")),$AP$1,"0")))</f>
        <v/>
      </c>
      <c r="I190" s="71" t="str">
        <f>IF(TRIM('Entry Tab'!A191)="","",IF(AND(TRIM('Entry Tab'!AQ191)="Y",TRIM('Entry Tab'!AR191)="Y"),"N",IF(TRIM('Entry Tab'!AQ191)="","N",TRIM('Entry Tab'!AQ191))))</f>
        <v/>
      </c>
      <c r="J190" s="42" t="str">
        <f>IF(TRIM('Entry Tab'!A191)="","",IF(AND(TRIM('Entry Tab'!W191)&lt;&gt;"",TRIM('Entry Tab'!Y191)=""),0,14))</f>
        <v/>
      </c>
      <c r="K190" s="42" t="str">
        <f>IF(TRIM('Entry Tab'!A191)="","",IF(B190&lt;&gt;"Subscriber","",IF(AND(B190="Subscriber",dental="No"),13,IF(TRIM('Entry Tab'!X191)&lt;&gt;"",IF('Entry Tab'!X191="Spousal Coverage",8,13),IF(Z190="","",Z190)))))</f>
        <v/>
      </c>
      <c r="L190" s="36" t="str">
        <f t="shared" si="20"/>
        <v/>
      </c>
      <c r="M190" s="36" t="str">
        <f>IF(B190&lt;&gt;"Subscriber","",IF(disability="No",0,IF(AND(B190="Subscriber",'Entry Tab'!AE191&lt;&gt;""),1,0)))</f>
        <v/>
      </c>
      <c r="N190" s="37" t="str">
        <f>IF(B190&lt;&gt;"Subscriber","",IF(AND(B190="Subscriber",otherLoc="No"),workZip,'Entry Tab'!P191))</f>
        <v/>
      </c>
      <c r="P190" s="36" t="str">
        <f t="shared" si="27"/>
        <v/>
      </c>
      <c r="Q190" s="36" t="str">
        <f>IF('Entry Tab'!A191="","",IF(TRIM('Entry Tab'!E191)="","Subscriber",IF(OR(TRIM('Entry Tab'!E191)="Wife",TRIM('Entry Tab'!E191)="Husband"),"Spouse","Child")))</f>
        <v/>
      </c>
      <c r="R190" s="44" t="str">
        <f>IF(B190="","",IF('Entry Tab'!W191&lt;&gt;"",0,IF(Q190="Subscriber",1,IF(Q190="Spouse",1,0.01))))</f>
        <v/>
      </c>
      <c r="S190" s="44" t="str">
        <f t="shared" si="21"/>
        <v/>
      </c>
      <c r="T190" s="44" t="str">
        <f t="shared" si="22"/>
        <v/>
      </c>
      <c r="V190" s="36" t="str">
        <f t="shared" si="28"/>
        <v/>
      </c>
      <c r="W190" s="36" t="str">
        <f>IF('Entry Tab'!A191="","",IF(TRIM('Entry Tab'!E191)="","Subscriber",IF(OR(TRIM('Entry Tab'!E191)="Wife",TRIM('Entry Tab'!E191)="Husband"),"Spouse","Child")))</f>
        <v/>
      </c>
      <c r="X190" s="44" t="str">
        <f>IF(B190="","",IF('Entry Tab'!X191&lt;&gt;"",0,IF(W190="Subscriber",1,IF(W190="Spouse",1,0.01))))</f>
        <v/>
      </c>
      <c r="Y190" s="44" t="str">
        <f t="shared" si="23"/>
        <v/>
      </c>
      <c r="Z190" s="44" t="str">
        <f t="shared" si="24"/>
        <v/>
      </c>
      <c r="AB190" s="36" t="str">
        <f t="shared" si="29"/>
        <v/>
      </c>
      <c r="AC190" s="36" t="str">
        <f>IF('Entry Tab'!A191="","",IF(TRIM('Entry Tab'!E191)="","Subscriber",IF(OR(TRIM('Entry Tab'!E191)="Wife",TRIM('Entry Tab'!E191)="Husband"),"Spouse","Child")))</f>
        <v/>
      </c>
      <c r="AD190" s="44" t="str">
        <f>IF(B190="","",IF('Entry Tab'!AC191="",0,1))</f>
        <v/>
      </c>
      <c r="AE190" s="44" t="str">
        <f t="shared" si="25"/>
        <v/>
      </c>
      <c r="AF190" s="44" t="str">
        <f>IF(AE190="","",IF(AC190&lt;&gt;"Subscriber","",IF('Entry Tab'!AC191="","0",AE190)))</f>
        <v/>
      </c>
    </row>
    <row r="191" spans="1:32" x14ac:dyDescent="0.2">
      <c r="A191" s="36" t="str">
        <f t="shared" si="26"/>
        <v/>
      </c>
      <c r="B191" s="36" t="str">
        <f>IF('Entry Tab'!A192="","",IF(TRIM('Entry Tab'!E192)="","Subscriber",IF(OR(TRIM('Entry Tab'!E192)="Wife",TRIM('Entry Tab'!E192)="Husband"),"Spouse","Child")))</f>
        <v/>
      </c>
      <c r="C191" s="68" t="str">
        <f>IF(TRIM('Entry Tab'!A192)="","",TRIM('Entry Tab'!A192))</f>
        <v/>
      </c>
      <c r="D191" s="68" t="str">
        <f>IF(TRIM('Entry Tab'!A192)="","",TRIM('Entry Tab'!B192))</f>
        <v/>
      </c>
      <c r="E191" s="69" t="str">
        <f>IF(B191="Subscriber",'Entry Tab'!L192,"")</f>
        <v/>
      </c>
      <c r="F191" s="70" t="str">
        <f>IF('Entry Tab'!F192="","",'Entry Tab'!F192)</f>
        <v/>
      </c>
      <c r="G191" s="68" t="str">
        <f>IF(TRIM('Entry Tab'!G192)="","",TRIM('Entry Tab'!G192))</f>
        <v/>
      </c>
      <c r="H191" s="36" t="str">
        <f>IF(TRIM('Entry Tab'!A192)="","",IF(B191&lt;&gt;"Subscriber","",IF(AND(B191="Subscriber",OR(TRIM('Entry Tab'!AO192)&lt;&gt;"",TRIM('Entry Tab'!AN192)&lt;&gt;"",TRIM('Entry Tab'!AP192)&lt;&gt;"")),$AP$1,"0")))</f>
        <v/>
      </c>
      <c r="I191" s="71" t="str">
        <f>IF(TRIM('Entry Tab'!A192)="","",IF(AND(TRIM('Entry Tab'!AQ192)="Y",TRIM('Entry Tab'!AR192)="Y"),"N",IF(TRIM('Entry Tab'!AQ192)="","N",TRIM('Entry Tab'!AQ192))))</f>
        <v/>
      </c>
      <c r="J191" s="42" t="str">
        <f>IF(TRIM('Entry Tab'!A192)="","",IF(AND(TRIM('Entry Tab'!W192)&lt;&gt;"",TRIM('Entry Tab'!Y192)=""),0,14))</f>
        <v/>
      </c>
      <c r="K191" s="42" t="str">
        <f>IF(TRIM('Entry Tab'!A192)="","",IF(B191&lt;&gt;"Subscriber","",IF(AND(B191="Subscriber",dental="No"),13,IF(TRIM('Entry Tab'!X192)&lt;&gt;"",IF('Entry Tab'!X192="Spousal Coverage",8,13),IF(Z191="","",Z191)))))</f>
        <v/>
      </c>
      <c r="L191" s="36" t="str">
        <f t="shared" si="20"/>
        <v/>
      </c>
      <c r="M191" s="36" t="str">
        <f>IF(B191&lt;&gt;"Subscriber","",IF(disability="No",0,IF(AND(B191="Subscriber",'Entry Tab'!AE192&lt;&gt;""),1,0)))</f>
        <v/>
      </c>
      <c r="N191" s="37" t="str">
        <f>IF(B191&lt;&gt;"Subscriber","",IF(AND(B191="Subscriber",otherLoc="No"),workZip,'Entry Tab'!P192))</f>
        <v/>
      </c>
      <c r="P191" s="36" t="str">
        <f t="shared" si="27"/>
        <v/>
      </c>
      <c r="Q191" s="36" t="str">
        <f>IF('Entry Tab'!A192="","",IF(TRIM('Entry Tab'!E192)="","Subscriber",IF(OR(TRIM('Entry Tab'!E192)="Wife",TRIM('Entry Tab'!E192)="Husband"),"Spouse","Child")))</f>
        <v/>
      </c>
      <c r="R191" s="44" t="str">
        <f>IF(B191="","",IF('Entry Tab'!W192&lt;&gt;"",0,IF(Q191="Subscriber",1,IF(Q191="Spouse",1,0.01))))</f>
        <v/>
      </c>
      <c r="S191" s="44" t="str">
        <f t="shared" si="21"/>
        <v/>
      </c>
      <c r="T191" s="44" t="str">
        <f t="shared" si="22"/>
        <v/>
      </c>
      <c r="V191" s="36" t="str">
        <f t="shared" si="28"/>
        <v/>
      </c>
      <c r="W191" s="36" t="str">
        <f>IF('Entry Tab'!A192="","",IF(TRIM('Entry Tab'!E192)="","Subscriber",IF(OR(TRIM('Entry Tab'!E192)="Wife",TRIM('Entry Tab'!E192)="Husband"),"Spouse","Child")))</f>
        <v/>
      </c>
      <c r="X191" s="44" t="str">
        <f>IF(B191="","",IF('Entry Tab'!X192&lt;&gt;"",0,IF(W191="Subscriber",1,IF(W191="Spouse",1,0.01))))</f>
        <v/>
      </c>
      <c r="Y191" s="44" t="str">
        <f t="shared" si="23"/>
        <v/>
      </c>
      <c r="Z191" s="44" t="str">
        <f t="shared" si="24"/>
        <v/>
      </c>
      <c r="AB191" s="36" t="str">
        <f t="shared" si="29"/>
        <v/>
      </c>
      <c r="AC191" s="36" t="str">
        <f>IF('Entry Tab'!A192="","",IF(TRIM('Entry Tab'!E192)="","Subscriber",IF(OR(TRIM('Entry Tab'!E192)="Wife",TRIM('Entry Tab'!E192)="Husband"),"Spouse","Child")))</f>
        <v/>
      </c>
      <c r="AD191" s="44" t="str">
        <f>IF(B191="","",IF('Entry Tab'!AC192="",0,1))</f>
        <v/>
      </c>
      <c r="AE191" s="44" t="str">
        <f t="shared" si="25"/>
        <v/>
      </c>
      <c r="AF191" s="44" t="str">
        <f>IF(AE191="","",IF(AC191&lt;&gt;"Subscriber","",IF('Entry Tab'!AC192="","0",AE191)))</f>
        <v/>
      </c>
    </row>
    <row r="192" spans="1:32" x14ac:dyDescent="0.2">
      <c r="A192" s="36" t="str">
        <f t="shared" si="26"/>
        <v/>
      </c>
      <c r="B192" s="36" t="str">
        <f>IF('Entry Tab'!A193="","",IF(TRIM('Entry Tab'!E193)="","Subscriber",IF(OR(TRIM('Entry Tab'!E193)="Wife",TRIM('Entry Tab'!E193)="Husband"),"Spouse","Child")))</f>
        <v/>
      </c>
      <c r="C192" s="68" t="str">
        <f>IF(TRIM('Entry Tab'!A193)="","",TRIM('Entry Tab'!A193))</f>
        <v/>
      </c>
      <c r="D192" s="68" t="str">
        <f>IF(TRIM('Entry Tab'!A193)="","",TRIM('Entry Tab'!B193))</f>
        <v/>
      </c>
      <c r="E192" s="69" t="str">
        <f>IF(B192="Subscriber",'Entry Tab'!L193,"")</f>
        <v/>
      </c>
      <c r="F192" s="70" t="str">
        <f>IF('Entry Tab'!F193="","",'Entry Tab'!F193)</f>
        <v/>
      </c>
      <c r="G192" s="68" t="str">
        <f>IF(TRIM('Entry Tab'!G193)="","",TRIM('Entry Tab'!G193))</f>
        <v/>
      </c>
      <c r="H192" s="36" t="str">
        <f>IF(TRIM('Entry Tab'!A193)="","",IF(B192&lt;&gt;"Subscriber","",IF(AND(B192="Subscriber",OR(TRIM('Entry Tab'!AO193)&lt;&gt;"",TRIM('Entry Tab'!AN193)&lt;&gt;"",TRIM('Entry Tab'!AP193)&lt;&gt;"")),$AP$1,"0")))</f>
        <v/>
      </c>
      <c r="I192" s="71" t="str">
        <f>IF(TRIM('Entry Tab'!A193)="","",IF(AND(TRIM('Entry Tab'!AQ193)="Y",TRIM('Entry Tab'!AR193)="Y"),"N",IF(TRIM('Entry Tab'!AQ193)="","N",TRIM('Entry Tab'!AQ193))))</f>
        <v/>
      </c>
      <c r="J192" s="42" t="str">
        <f>IF(TRIM('Entry Tab'!A193)="","",IF(AND(TRIM('Entry Tab'!W193)&lt;&gt;"",TRIM('Entry Tab'!Y193)=""),0,14))</f>
        <v/>
      </c>
      <c r="K192" s="42" t="str">
        <f>IF(TRIM('Entry Tab'!A193)="","",IF(B192&lt;&gt;"Subscriber","",IF(AND(B192="Subscriber",dental="No"),13,IF(TRIM('Entry Tab'!X193)&lt;&gt;"",IF('Entry Tab'!X193="Spousal Coverage",8,13),IF(Z192="","",Z192)))))</f>
        <v/>
      </c>
      <c r="L192" s="36" t="str">
        <f t="shared" si="20"/>
        <v/>
      </c>
      <c r="M192" s="36" t="str">
        <f>IF(B192&lt;&gt;"Subscriber","",IF(disability="No",0,IF(AND(B192="Subscriber",'Entry Tab'!AE193&lt;&gt;""),1,0)))</f>
        <v/>
      </c>
      <c r="N192" s="37" t="str">
        <f>IF(B192&lt;&gt;"Subscriber","",IF(AND(B192="Subscriber",otherLoc="No"),workZip,'Entry Tab'!P193))</f>
        <v/>
      </c>
      <c r="P192" s="36" t="str">
        <f t="shared" si="27"/>
        <v/>
      </c>
      <c r="Q192" s="36" t="str">
        <f>IF('Entry Tab'!A193="","",IF(TRIM('Entry Tab'!E193)="","Subscriber",IF(OR(TRIM('Entry Tab'!E193)="Wife",TRIM('Entry Tab'!E193)="Husband"),"Spouse","Child")))</f>
        <v/>
      </c>
      <c r="R192" s="44" t="str">
        <f>IF(B192="","",IF('Entry Tab'!W193&lt;&gt;"",0,IF(Q192="Subscriber",1,IF(Q192="Spouse",1,0.01))))</f>
        <v/>
      </c>
      <c r="S192" s="44" t="str">
        <f t="shared" si="21"/>
        <v/>
      </c>
      <c r="T192" s="44" t="str">
        <f t="shared" si="22"/>
        <v/>
      </c>
      <c r="V192" s="36" t="str">
        <f t="shared" si="28"/>
        <v/>
      </c>
      <c r="W192" s="36" t="str">
        <f>IF('Entry Tab'!A193="","",IF(TRIM('Entry Tab'!E193)="","Subscriber",IF(OR(TRIM('Entry Tab'!E193)="Wife",TRIM('Entry Tab'!E193)="Husband"),"Spouse","Child")))</f>
        <v/>
      </c>
      <c r="X192" s="44" t="str">
        <f>IF(B192="","",IF('Entry Tab'!X193&lt;&gt;"",0,IF(W192="Subscriber",1,IF(W192="Spouse",1,0.01))))</f>
        <v/>
      </c>
      <c r="Y192" s="44" t="str">
        <f t="shared" si="23"/>
        <v/>
      </c>
      <c r="Z192" s="44" t="str">
        <f t="shared" si="24"/>
        <v/>
      </c>
      <c r="AB192" s="36" t="str">
        <f t="shared" si="29"/>
        <v/>
      </c>
      <c r="AC192" s="36" t="str">
        <f>IF('Entry Tab'!A193="","",IF(TRIM('Entry Tab'!E193)="","Subscriber",IF(OR(TRIM('Entry Tab'!E193)="Wife",TRIM('Entry Tab'!E193)="Husband"),"Spouse","Child")))</f>
        <v/>
      </c>
      <c r="AD192" s="44" t="str">
        <f>IF(B192="","",IF('Entry Tab'!AC193="",0,1))</f>
        <v/>
      </c>
      <c r="AE192" s="44" t="str">
        <f t="shared" si="25"/>
        <v/>
      </c>
      <c r="AF192" s="44" t="str">
        <f>IF(AE192="","",IF(AC192&lt;&gt;"Subscriber","",IF('Entry Tab'!AC193="","0",AE192)))</f>
        <v/>
      </c>
    </row>
    <row r="193" spans="1:32" x14ac:dyDescent="0.2">
      <c r="A193" s="36" t="str">
        <f t="shared" si="26"/>
        <v/>
      </c>
      <c r="B193" s="36" t="str">
        <f>IF('Entry Tab'!A194="","",IF(TRIM('Entry Tab'!E194)="","Subscriber",IF(OR(TRIM('Entry Tab'!E194)="Wife",TRIM('Entry Tab'!E194)="Husband"),"Spouse","Child")))</f>
        <v/>
      </c>
      <c r="C193" s="68" t="str">
        <f>IF(TRIM('Entry Tab'!A194)="","",TRIM('Entry Tab'!A194))</f>
        <v/>
      </c>
      <c r="D193" s="68" t="str">
        <f>IF(TRIM('Entry Tab'!A194)="","",TRIM('Entry Tab'!B194))</f>
        <v/>
      </c>
      <c r="E193" s="69" t="str">
        <f>IF(B193="Subscriber",'Entry Tab'!L194,"")</f>
        <v/>
      </c>
      <c r="F193" s="70" t="str">
        <f>IF('Entry Tab'!F194="","",'Entry Tab'!F194)</f>
        <v/>
      </c>
      <c r="G193" s="68" t="str">
        <f>IF(TRIM('Entry Tab'!G194)="","",TRIM('Entry Tab'!G194))</f>
        <v/>
      </c>
      <c r="H193" s="36" t="str">
        <f>IF(TRIM('Entry Tab'!A194)="","",IF(B193&lt;&gt;"Subscriber","",IF(AND(B193="Subscriber",OR(TRIM('Entry Tab'!AO194)&lt;&gt;"",TRIM('Entry Tab'!AN194)&lt;&gt;"",TRIM('Entry Tab'!AP194)&lt;&gt;"")),$AP$1,"0")))</f>
        <v/>
      </c>
      <c r="I193" s="71" t="str">
        <f>IF(TRIM('Entry Tab'!A194)="","",IF(AND(TRIM('Entry Tab'!AQ194)="Y",TRIM('Entry Tab'!AR194)="Y"),"N",IF(TRIM('Entry Tab'!AQ194)="","N",TRIM('Entry Tab'!AQ194))))</f>
        <v/>
      </c>
      <c r="J193" s="42" t="str">
        <f>IF(TRIM('Entry Tab'!A194)="","",IF(AND(TRIM('Entry Tab'!W194)&lt;&gt;"",TRIM('Entry Tab'!Y194)=""),0,14))</f>
        <v/>
      </c>
      <c r="K193" s="42" t="str">
        <f>IF(TRIM('Entry Tab'!A194)="","",IF(B193&lt;&gt;"Subscriber","",IF(AND(B193="Subscriber",dental="No"),13,IF(TRIM('Entry Tab'!X194)&lt;&gt;"",IF('Entry Tab'!X194="Spousal Coverage",8,13),IF(Z193="","",Z193)))))</f>
        <v/>
      </c>
      <c r="L193" s="36" t="str">
        <f t="shared" si="20"/>
        <v/>
      </c>
      <c r="M193" s="36" t="str">
        <f>IF(B193&lt;&gt;"Subscriber","",IF(disability="No",0,IF(AND(B193="Subscriber",'Entry Tab'!AE194&lt;&gt;""),1,0)))</f>
        <v/>
      </c>
      <c r="N193" s="37" t="str">
        <f>IF(B193&lt;&gt;"Subscriber","",IF(AND(B193="Subscriber",otherLoc="No"),workZip,'Entry Tab'!P194))</f>
        <v/>
      </c>
      <c r="P193" s="36" t="str">
        <f t="shared" si="27"/>
        <v/>
      </c>
      <c r="Q193" s="36" t="str">
        <f>IF('Entry Tab'!A194="","",IF(TRIM('Entry Tab'!E194)="","Subscriber",IF(OR(TRIM('Entry Tab'!E194)="Wife",TRIM('Entry Tab'!E194)="Husband"),"Spouse","Child")))</f>
        <v/>
      </c>
      <c r="R193" s="44" t="str">
        <f>IF(B193="","",IF('Entry Tab'!W194&lt;&gt;"",0,IF(Q193="Subscriber",1,IF(Q193="Spouse",1,0.01))))</f>
        <v/>
      </c>
      <c r="S193" s="44" t="str">
        <f t="shared" si="21"/>
        <v/>
      </c>
      <c r="T193" s="44" t="str">
        <f t="shared" si="22"/>
        <v/>
      </c>
      <c r="V193" s="36" t="str">
        <f t="shared" si="28"/>
        <v/>
      </c>
      <c r="W193" s="36" t="str">
        <f>IF('Entry Tab'!A194="","",IF(TRIM('Entry Tab'!E194)="","Subscriber",IF(OR(TRIM('Entry Tab'!E194)="Wife",TRIM('Entry Tab'!E194)="Husband"),"Spouse","Child")))</f>
        <v/>
      </c>
      <c r="X193" s="44" t="str">
        <f>IF(B193="","",IF('Entry Tab'!X194&lt;&gt;"",0,IF(W193="Subscriber",1,IF(W193="Spouse",1,0.01))))</f>
        <v/>
      </c>
      <c r="Y193" s="44" t="str">
        <f t="shared" si="23"/>
        <v/>
      </c>
      <c r="Z193" s="44" t="str">
        <f t="shared" si="24"/>
        <v/>
      </c>
      <c r="AB193" s="36" t="str">
        <f t="shared" si="29"/>
        <v/>
      </c>
      <c r="AC193" s="36" t="str">
        <f>IF('Entry Tab'!A194="","",IF(TRIM('Entry Tab'!E194)="","Subscriber",IF(OR(TRIM('Entry Tab'!E194)="Wife",TRIM('Entry Tab'!E194)="Husband"),"Spouse","Child")))</f>
        <v/>
      </c>
      <c r="AD193" s="44" t="str">
        <f>IF(B193="","",IF('Entry Tab'!AC194="",0,1))</f>
        <v/>
      </c>
      <c r="AE193" s="44" t="str">
        <f t="shared" si="25"/>
        <v/>
      </c>
      <c r="AF193" s="44" t="str">
        <f>IF(AE193="","",IF(AC193&lt;&gt;"Subscriber","",IF('Entry Tab'!AC194="","0",AE193)))</f>
        <v/>
      </c>
    </row>
    <row r="194" spans="1:32" x14ac:dyDescent="0.2">
      <c r="A194" s="36" t="str">
        <f t="shared" si="26"/>
        <v/>
      </c>
      <c r="B194" s="36" t="str">
        <f>IF('Entry Tab'!A195="","",IF(TRIM('Entry Tab'!E195)="","Subscriber",IF(OR(TRIM('Entry Tab'!E195)="Wife",TRIM('Entry Tab'!E195)="Husband"),"Spouse","Child")))</f>
        <v/>
      </c>
      <c r="C194" s="68" t="str">
        <f>IF(TRIM('Entry Tab'!A195)="","",TRIM('Entry Tab'!A195))</f>
        <v/>
      </c>
      <c r="D194" s="68" t="str">
        <f>IF(TRIM('Entry Tab'!A195)="","",TRIM('Entry Tab'!B195))</f>
        <v/>
      </c>
      <c r="E194" s="69" t="str">
        <f>IF(B194="Subscriber",'Entry Tab'!L195,"")</f>
        <v/>
      </c>
      <c r="F194" s="70" t="str">
        <f>IF('Entry Tab'!F195="","",'Entry Tab'!F195)</f>
        <v/>
      </c>
      <c r="G194" s="68" t="str">
        <f>IF(TRIM('Entry Tab'!G195)="","",TRIM('Entry Tab'!G195))</f>
        <v/>
      </c>
      <c r="H194" s="36" t="str">
        <f>IF(TRIM('Entry Tab'!A195)="","",IF(B194&lt;&gt;"Subscriber","",IF(AND(B194="Subscriber",OR(TRIM('Entry Tab'!AO195)&lt;&gt;"",TRIM('Entry Tab'!AN195)&lt;&gt;"",TRIM('Entry Tab'!AP195)&lt;&gt;"")),$AP$1,"0")))</f>
        <v/>
      </c>
      <c r="I194" s="71" t="str">
        <f>IF(TRIM('Entry Tab'!A195)="","",IF(AND(TRIM('Entry Tab'!AQ195)="Y",TRIM('Entry Tab'!AR195)="Y"),"N",IF(TRIM('Entry Tab'!AQ195)="","N",TRIM('Entry Tab'!AQ195))))</f>
        <v/>
      </c>
      <c r="J194" s="42" t="str">
        <f>IF(TRIM('Entry Tab'!A195)="","",IF(AND(TRIM('Entry Tab'!W195)&lt;&gt;"",TRIM('Entry Tab'!Y195)=""),0,14))</f>
        <v/>
      </c>
      <c r="K194" s="42" t="str">
        <f>IF(TRIM('Entry Tab'!A195)="","",IF(B194&lt;&gt;"Subscriber","",IF(AND(B194="Subscriber",dental="No"),13,IF(TRIM('Entry Tab'!X195)&lt;&gt;"",IF('Entry Tab'!X195="Spousal Coverage",8,13),IF(Z194="","",Z194)))))</f>
        <v/>
      </c>
      <c r="L194" s="36" t="str">
        <f t="shared" si="20"/>
        <v/>
      </c>
      <c r="M194" s="36" t="str">
        <f>IF(B194&lt;&gt;"Subscriber","",IF(disability="No",0,IF(AND(B194="Subscriber",'Entry Tab'!AE195&lt;&gt;""),1,0)))</f>
        <v/>
      </c>
      <c r="N194" s="37" t="str">
        <f>IF(B194&lt;&gt;"Subscriber","",IF(AND(B194="Subscriber",otherLoc="No"),workZip,'Entry Tab'!P195))</f>
        <v/>
      </c>
      <c r="P194" s="36" t="str">
        <f t="shared" si="27"/>
        <v/>
      </c>
      <c r="Q194" s="36" t="str">
        <f>IF('Entry Tab'!A195="","",IF(TRIM('Entry Tab'!E195)="","Subscriber",IF(OR(TRIM('Entry Tab'!E195)="Wife",TRIM('Entry Tab'!E195)="Husband"),"Spouse","Child")))</f>
        <v/>
      </c>
      <c r="R194" s="44" t="str">
        <f>IF(B194="","",IF('Entry Tab'!W195&lt;&gt;"",0,IF(Q194="Subscriber",1,IF(Q194="Spouse",1,0.01))))</f>
        <v/>
      </c>
      <c r="S194" s="44" t="str">
        <f t="shared" si="21"/>
        <v/>
      </c>
      <c r="T194" s="44" t="str">
        <f t="shared" si="22"/>
        <v/>
      </c>
      <c r="V194" s="36" t="str">
        <f t="shared" si="28"/>
        <v/>
      </c>
      <c r="W194" s="36" t="str">
        <f>IF('Entry Tab'!A195="","",IF(TRIM('Entry Tab'!E195)="","Subscriber",IF(OR(TRIM('Entry Tab'!E195)="Wife",TRIM('Entry Tab'!E195)="Husband"),"Spouse","Child")))</f>
        <v/>
      </c>
      <c r="X194" s="44" t="str">
        <f>IF(B194="","",IF('Entry Tab'!X195&lt;&gt;"",0,IF(W194="Subscriber",1,IF(W194="Spouse",1,0.01))))</f>
        <v/>
      </c>
      <c r="Y194" s="44" t="str">
        <f t="shared" si="23"/>
        <v/>
      </c>
      <c r="Z194" s="44" t="str">
        <f t="shared" si="24"/>
        <v/>
      </c>
      <c r="AB194" s="36" t="str">
        <f t="shared" si="29"/>
        <v/>
      </c>
      <c r="AC194" s="36" t="str">
        <f>IF('Entry Tab'!A195="","",IF(TRIM('Entry Tab'!E195)="","Subscriber",IF(OR(TRIM('Entry Tab'!E195)="Wife",TRIM('Entry Tab'!E195)="Husband"),"Spouse","Child")))</f>
        <v/>
      </c>
      <c r="AD194" s="44" t="str">
        <f>IF(B194="","",IF('Entry Tab'!AC195="",0,1))</f>
        <v/>
      </c>
      <c r="AE194" s="44" t="str">
        <f t="shared" si="25"/>
        <v/>
      </c>
      <c r="AF194" s="44" t="str">
        <f>IF(AE194="","",IF(AC194&lt;&gt;"Subscriber","",IF('Entry Tab'!AC195="","0",AE194)))</f>
        <v/>
      </c>
    </row>
    <row r="195" spans="1:32" x14ac:dyDescent="0.2">
      <c r="A195" s="36" t="str">
        <f t="shared" si="26"/>
        <v/>
      </c>
      <c r="B195" s="36" t="str">
        <f>IF('Entry Tab'!A196="","",IF(TRIM('Entry Tab'!E196)="","Subscriber",IF(OR(TRIM('Entry Tab'!E196)="Wife",TRIM('Entry Tab'!E196)="Husband"),"Spouse","Child")))</f>
        <v/>
      </c>
      <c r="C195" s="68" t="str">
        <f>IF(TRIM('Entry Tab'!A196)="","",TRIM('Entry Tab'!A196))</f>
        <v/>
      </c>
      <c r="D195" s="68" t="str">
        <f>IF(TRIM('Entry Tab'!A196)="","",TRIM('Entry Tab'!B196))</f>
        <v/>
      </c>
      <c r="E195" s="69" t="str">
        <f>IF(B195="Subscriber",'Entry Tab'!L196,"")</f>
        <v/>
      </c>
      <c r="F195" s="70" t="str">
        <f>IF('Entry Tab'!F196="","",'Entry Tab'!F196)</f>
        <v/>
      </c>
      <c r="G195" s="68" t="str">
        <f>IF(TRIM('Entry Tab'!G196)="","",TRIM('Entry Tab'!G196))</f>
        <v/>
      </c>
      <c r="H195" s="36" t="str">
        <f>IF(TRIM('Entry Tab'!A196)="","",IF(B195&lt;&gt;"Subscriber","",IF(AND(B195="Subscriber",OR(TRIM('Entry Tab'!AO196)&lt;&gt;"",TRIM('Entry Tab'!AN196)&lt;&gt;"",TRIM('Entry Tab'!AP196)&lt;&gt;"")),$AP$1,"0")))</f>
        <v/>
      </c>
      <c r="I195" s="71" t="str">
        <f>IF(TRIM('Entry Tab'!A196)="","",IF(AND(TRIM('Entry Tab'!AQ196)="Y",TRIM('Entry Tab'!AR196)="Y"),"N",IF(TRIM('Entry Tab'!AQ196)="","N",TRIM('Entry Tab'!AQ196))))</f>
        <v/>
      </c>
      <c r="J195" s="42" t="str">
        <f>IF(TRIM('Entry Tab'!A196)="","",IF(AND(TRIM('Entry Tab'!W196)&lt;&gt;"",TRIM('Entry Tab'!Y196)=""),0,14))</f>
        <v/>
      </c>
      <c r="K195" s="42" t="str">
        <f>IF(TRIM('Entry Tab'!A196)="","",IF(B195&lt;&gt;"Subscriber","",IF(AND(B195="Subscriber",dental="No"),13,IF(TRIM('Entry Tab'!X196)&lt;&gt;"",IF('Entry Tab'!X196="Spousal Coverage",8,13),IF(Z195="","",Z195)))))</f>
        <v/>
      </c>
      <c r="L195" s="36" t="str">
        <f t="shared" ref="L195:L258" si="30">IF(B195&lt;&gt;"Subscriber","",IF(life="No",0,AF195))</f>
        <v/>
      </c>
      <c r="M195" s="36" t="str">
        <f>IF(B195&lt;&gt;"Subscriber","",IF(disability="No",0,IF(AND(B195="Subscriber",'Entry Tab'!AE196&lt;&gt;""),1,0)))</f>
        <v/>
      </c>
      <c r="N195" s="37" t="str">
        <f>IF(B195&lt;&gt;"Subscriber","",IF(AND(B195="Subscriber",otherLoc="No"),workZip,'Entry Tab'!P196))</f>
        <v/>
      </c>
      <c r="P195" s="36" t="str">
        <f t="shared" si="27"/>
        <v/>
      </c>
      <c r="Q195" s="36" t="str">
        <f>IF('Entry Tab'!A196="","",IF(TRIM('Entry Tab'!E196)="","Subscriber",IF(OR(TRIM('Entry Tab'!E196)="Wife",TRIM('Entry Tab'!E196)="Husband"),"Spouse","Child")))</f>
        <v/>
      </c>
      <c r="R195" s="44" t="str">
        <f>IF(B195="","",IF('Entry Tab'!W196&lt;&gt;"",0,IF(Q195="Subscriber",1,IF(Q195="Spouse",1,0.01))))</f>
        <v/>
      </c>
      <c r="S195" s="44" t="str">
        <f t="shared" si="21"/>
        <v/>
      </c>
      <c r="T195" s="44" t="str">
        <f t="shared" si="22"/>
        <v/>
      </c>
      <c r="V195" s="36" t="str">
        <f t="shared" si="28"/>
        <v/>
      </c>
      <c r="W195" s="36" t="str">
        <f>IF('Entry Tab'!A196="","",IF(TRIM('Entry Tab'!E196)="","Subscriber",IF(OR(TRIM('Entry Tab'!E196)="Wife",TRIM('Entry Tab'!E196)="Husband"),"Spouse","Child")))</f>
        <v/>
      </c>
      <c r="X195" s="44" t="str">
        <f>IF(B195="","",IF('Entry Tab'!X196&lt;&gt;"",0,IF(W195="Subscriber",1,IF(W195="Spouse",1,0.01))))</f>
        <v/>
      </c>
      <c r="Y195" s="44" t="str">
        <f t="shared" si="23"/>
        <v/>
      </c>
      <c r="Z195" s="44" t="str">
        <f t="shared" si="24"/>
        <v/>
      </c>
      <c r="AB195" s="36" t="str">
        <f t="shared" si="29"/>
        <v/>
      </c>
      <c r="AC195" s="36" t="str">
        <f>IF('Entry Tab'!A196="","",IF(TRIM('Entry Tab'!E196)="","Subscriber",IF(OR(TRIM('Entry Tab'!E196)="Wife",TRIM('Entry Tab'!E196)="Husband"),"Spouse","Child")))</f>
        <v/>
      </c>
      <c r="AD195" s="44" t="str">
        <f>IF(B195="","",IF('Entry Tab'!AC196="",0,1))</f>
        <v/>
      </c>
      <c r="AE195" s="44" t="str">
        <f t="shared" si="25"/>
        <v/>
      </c>
      <c r="AF195" s="44" t="str">
        <f>IF(AE195="","",IF(AC195&lt;&gt;"Subscriber","",IF('Entry Tab'!AC196="","0",AE195)))</f>
        <v/>
      </c>
    </row>
    <row r="196" spans="1:32" x14ac:dyDescent="0.2">
      <c r="A196" s="36" t="str">
        <f t="shared" si="26"/>
        <v/>
      </c>
      <c r="B196" s="36" t="str">
        <f>IF('Entry Tab'!A197="","",IF(TRIM('Entry Tab'!E197)="","Subscriber",IF(OR(TRIM('Entry Tab'!E197)="Wife",TRIM('Entry Tab'!E197)="Husband"),"Spouse","Child")))</f>
        <v/>
      </c>
      <c r="C196" s="68" t="str">
        <f>IF(TRIM('Entry Tab'!A197)="","",TRIM('Entry Tab'!A197))</f>
        <v/>
      </c>
      <c r="D196" s="68" t="str">
        <f>IF(TRIM('Entry Tab'!A197)="","",TRIM('Entry Tab'!B197))</f>
        <v/>
      </c>
      <c r="E196" s="69" t="str">
        <f>IF(B196="Subscriber",'Entry Tab'!L197,"")</f>
        <v/>
      </c>
      <c r="F196" s="70" t="str">
        <f>IF('Entry Tab'!F197="","",'Entry Tab'!F197)</f>
        <v/>
      </c>
      <c r="G196" s="68" t="str">
        <f>IF(TRIM('Entry Tab'!G197)="","",TRIM('Entry Tab'!G197))</f>
        <v/>
      </c>
      <c r="H196" s="36" t="str">
        <f>IF(TRIM('Entry Tab'!A197)="","",IF(B196&lt;&gt;"Subscriber","",IF(AND(B196="Subscriber",OR(TRIM('Entry Tab'!AO197)&lt;&gt;"",TRIM('Entry Tab'!AN197)&lt;&gt;"",TRIM('Entry Tab'!AP197)&lt;&gt;"")),$AP$1,"0")))</f>
        <v/>
      </c>
      <c r="I196" s="71" t="str">
        <f>IF(TRIM('Entry Tab'!A197)="","",IF(AND(TRIM('Entry Tab'!AQ197)="Y",TRIM('Entry Tab'!AR197)="Y"),"N",IF(TRIM('Entry Tab'!AQ197)="","N",TRIM('Entry Tab'!AQ197))))</f>
        <v/>
      </c>
      <c r="J196" s="42" t="str">
        <f>IF(TRIM('Entry Tab'!A197)="","",IF(AND(TRIM('Entry Tab'!W197)&lt;&gt;"",TRIM('Entry Tab'!Y197)=""),0,14))</f>
        <v/>
      </c>
      <c r="K196" s="42" t="str">
        <f>IF(TRIM('Entry Tab'!A197)="","",IF(B196&lt;&gt;"Subscriber","",IF(AND(B196="Subscriber",dental="No"),13,IF(TRIM('Entry Tab'!X197)&lt;&gt;"",IF('Entry Tab'!X197="Spousal Coverage",8,13),IF(Z196="","",Z196)))))</f>
        <v/>
      </c>
      <c r="L196" s="36" t="str">
        <f t="shared" si="30"/>
        <v/>
      </c>
      <c r="M196" s="36" t="str">
        <f>IF(B196&lt;&gt;"Subscriber","",IF(disability="No",0,IF(AND(B196="Subscriber",'Entry Tab'!AE197&lt;&gt;""),1,0)))</f>
        <v/>
      </c>
      <c r="N196" s="37" t="str">
        <f>IF(B196&lt;&gt;"Subscriber","",IF(AND(B196="Subscriber",otherLoc="No"),workZip,'Entry Tab'!P197))</f>
        <v/>
      </c>
      <c r="P196" s="36" t="str">
        <f t="shared" si="27"/>
        <v/>
      </c>
      <c r="Q196" s="36" t="str">
        <f>IF('Entry Tab'!A197="","",IF(TRIM('Entry Tab'!E197)="","Subscriber",IF(OR(TRIM('Entry Tab'!E197)="Wife",TRIM('Entry Tab'!E197)="Husband"),"Spouse","Child")))</f>
        <v/>
      </c>
      <c r="R196" s="44" t="str">
        <f>IF(B196="","",IF('Entry Tab'!W197&lt;&gt;"",0,IF(Q196="Subscriber",1,IF(Q196="Spouse",1,0.01))))</f>
        <v/>
      </c>
      <c r="S196" s="44" t="str">
        <f t="shared" ref="S196:S259" si="31">IF(B196="","",IF(Q196="Subscriber",SUMIF($P$3:$P$502,P196,$R$3:$R$502),""))</f>
        <v/>
      </c>
      <c r="T196" s="44" t="str">
        <f t="shared" ref="T196:T259" si="32">IF(S196="","",IF(S196=1,"1",IF(S196=2,"2",IF(S196&gt;2,"4","3"))))</f>
        <v/>
      </c>
      <c r="V196" s="36" t="str">
        <f t="shared" si="28"/>
        <v/>
      </c>
      <c r="W196" s="36" t="str">
        <f>IF('Entry Tab'!A197="","",IF(TRIM('Entry Tab'!E197)="","Subscriber",IF(OR(TRIM('Entry Tab'!E197)="Wife",TRIM('Entry Tab'!E197)="Husband"),"Spouse","Child")))</f>
        <v/>
      </c>
      <c r="X196" s="44" t="str">
        <f>IF(B196="","",IF('Entry Tab'!X197&lt;&gt;"",0,IF(W196="Subscriber",1,IF(W196="Spouse",1,0.01))))</f>
        <v/>
      </c>
      <c r="Y196" s="44" t="str">
        <f t="shared" ref="Y196:Y259" si="33">IF(H196="","",IF(W196="Subscriber",SUMIF($V$3:$V$502,V196,$X$3:$X$502),""))</f>
        <v/>
      </c>
      <c r="Z196" s="44" t="str">
        <f t="shared" ref="Z196:Z259" si="34">IF(Y196="","",IF(Y196=1,"1",IF(Y196=2,"2",IF(Y196&gt;2,"4","3"))))</f>
        <v/>
      </c>
      <c r="AB196" s="36" t="str">
        <f t="shared" si="29"/>
        <v/>
      </c>
      <c r="AC196" s="36" t="str">
        <f>IF('Entry Tab'!A197="","",IF(TRIM('Entry Tab'!E197)="","Subscriber",IF(OR(TRIM('Entry Tab'!E197)="Wife",TRIM('Entry Tab'!E197)="Husband"),"Spouse","Child")))</f>
        <v/>
      </c>
      <c r="AD196" s="44" t="str">
        <f>IF(B196="","",IF('Entry Tab'!AC197="",0,1))</f>
        <v/>
      </c>
      <c r="AE196" s="44" t="str">
        <f t="shared" ref="AE196:AE259" si="35">IF(B196="","",IF(AC196="Subscriber",SUMIF($AB$3:$AB$502,AB196,$AD$3:$AD$502),""))</f>
        <v/>
      </c>
      <c r="AF196" s="44" t="str">
        <f>IF(AE196="","",IF(AC196&lt;&gt;"Subscriber","",IF('Entry Tab'!AC197="","0",AE196)))</f>
        <v/>
      </c>
    </row>
    <row r="197" spans="1:32" x14ac:dyDescent="0.2">
      <c r="A197" s="36" t="str">
        <f t="shared" ref="A197:A260" si="36">IF(B197="","",IF(B197="Subscriber",A196+1,A196))</f>
        <v/>
      </c>
      <c r="B197" s="36" t="str">
        <f>IF('Entry Tab'!A198="","",IF(TRIM('Entry Tab'!E198)="","Subscriber",IF(OR(TRIM('Entry Tab'!E198)="Wife",TRIM('Entry Tab'!E198)="Husband"),"Spouse","Child")))</f>
        <v/>
      </c>
      <c r="C197" s="68" t="str">
        <f>IF(TRIM('Entry Tab'!A198)="","",TRIM('Entry Tab'!A198))</f>
        <v/>
      </c>
      <c r="D197" s="68" t="str">
        <f>IF(TRIM('Entry Tab'!A198)="","",TRIM('Entry Tab'!B198))</f>
        <v/>
      </c>
      <c r="E197" s="69" t="str">
        <f>IF(B197="Subscriber",'Entry Tab'!L198,"")</f>
        <v/>
      </c>
      <c r="F197" s="70" t="str">
        <f>IF('Entry Tab'!F198="","",'Entry Tab'!F198)</f>
        <v/>
      </c>
      <c r="G197" s="68" t="str">
        <f>IF(TRIM('Entry Tab'!G198)="","",TRIM('Entry Tab'!G198))</f>
        <v/>
      </c>
      <c r="H197" s="36" t="str">
        <f>IF(TRIM('Entry Tab'!A198)="","",IF(B197&lt;&gt;"Subscriber","",IF(AND(B197="Subscriber",OR(TRIM('Entry Tab'!AO198)&lt;&gt;"",TRIM('Entry Tab'!AN198)&lt;&gt;"",TRIM('Entry Tab'!AP198)&lt;&gt;"")),$AP$1,"0")))</f>
        <v/>
      </c>
      <c r="I197" s="71" t="str">
        <f>IF(TRIM('Entry Tab'!A198)="","",IF(AND(TRIM('Entry Tab'!AQ198)="Y",TRIM('Entry Tab'!AR198)="Y"),"N",IF(TRIM('Entry Tab'!AQ198)="","N",TRIM('Entry Tab'!AQ198))))</f>
        <v/>
      </c>
      <c r="J197" s="42" t="str">
        <f>IF(TRIM('Entry Tab'!A198)="","",IF(AND(TRIM('Entry Tab'!W198)&lt;&gt;"",TRIM('Entry Tab'!Y198)=""),0,14))</f>
        <v/>
      </c>
      <c r="K197" s="42" t="str">
        <f>IF(TRIM('Entry Tab'!A198)="","",IF(B197&lt;&gt;"Subscriber","",IF(AND(B197="Subscriber",dental="No"),13,IF(TRIM('Entry Tab'!X198)&lt;&gt;"",IF('Entry Tab'!X198="Spousal Coverage",8,13),IF(Z197="","",Z197)))))</f>
        <v/>
      </c>
      <c r="L197" s="36" t="str">
        <f t="shared" si="30"/>
        <v/>
      </c>
      <c r="M197" s="36" t="str">
        <f>IF(B197&lt;&gt;"Subscriber","",IF(disability="No",0,IF(AND(B197="Subscriber",'Entry Tab'!AE198&lt;&gt;""),1,0)))</f>
        <v/>
      </c>
      <c r="N197" s="37" t="str">
        <f>IF(B197&lt;&gt;"Subscriber","",IF(AND(B197="Subscriber",otherLoc="No"),workZip,'Entry Tab'!P198))</f>
        <v/>
      </c>
      <c r="P197" s="36" t="str">
        <f t="shared" ref="P197:P260" si="37">IF(Q197="","",IF(Q197="Subscriber",P196+1,P196))</f>
        <v/>
      </c>
      <c r="Q197" s="36" t="str">
        <f>IF('Entry Tab'!A198="","",IF(TRIM('Entry Tab'!E198)="","Subscriber",IF(OR(TRIM('Entry Tab'!E198)="Wife",TRIM('Entry Tab'!E198)="Husband"),"Spouse","Child")))</f>
        <v/>
      </c>
      <c r="R197" s="44" t="str">
        <f>IF(B197="","",IF('Entry Tab'!W198&lt;&gt;"",0,IF(Q197="Subscriber",1,IF(Q197="Spouse",1,0.01))))</f>
        <v/>
      </c>
      <c r="S197" s="44" t="str">
        <f t="shared" si="31"/>
        <v/>
      </c>
      <c r="T197" s="44" t="str">
        <f t="shared" si="32"/>
        <v/>
      </c>
      <c r="V197" s="36" t="str">
        <f t="shared" ref="V197:V260" si="38">IF(W197="","",IF(W197="Subscriber",V196+1,V196))</f>
        <v/>
      </c>
      <c r="W197" s="36" t="str">
        <f>IF('Entry Tab'!A198="","",IF(TRIM('Entry Tab'!E198)="","Subscriber",IF(OR(TRIM('Entry Tab'!E198)="Wife",TRIM('Entry Tab'!E198)="Husband"),"Spouse","Child")))</f>
        <v/>
      </c>
      <c r="X197" s="44" t="str">
        <f>IF(B197="","",IF('Entry Tab'!X198&lt;&gt;"",0,IF(W197="Subscriber",1,IF(W197="Spouse",1,0.01))))</f>
        <v/>
      </c>
      <c r="Y197" s="44" t="str">
        <f t="shared" si="33"/>
        <v/>
      </c>
      <c r="Z197" s="44" t="str">
        <f t="shared" si="34"/>
        <v/>
      </c>
      <c r="AB197" s="36" t="str">
        <f t="shared" ref="AB197:AB260" si="39">IF(AC197="","",IF(AC197="Subscriber",AB196+1,AB196))</f>
        <v/>
      </c>
      <c r="AC197" s="36" t="str">
        <f>IF('Entry Tab'!A198="","",IF(TRIM('Entry Tab'!E198)="","Subscriber",IF(OR(TRIM('Entry Tab'!E198)="Wife",TRIM('Entry Tab'!E198)="Husband"),"Spouse","Child")))</f>
        <v/>
      </c>
      <c r="AD197" s="44" t="str">
        <f>IF(B197="","",IF('Entry Tab'!AC198="",0,1))</f>
        <v/>
      </c>
      <c r="AE197" s="44" t="str">
        <f t="shared" si="35"/>
        <v/>
      </c>
      <c r="AF197" s="44" t="str">
        <f>IF(AE197="","",IF(AC197&lt;&gt;"Subscriber","",IF('Entry Tab'!AC198="","0",AE197)))</f>
        <v/>
      </c>
    </row>
    <row r="198" spans="1:32" x14ac:dyDescent="0.2">
      <c r="A198" s="36" t="str">
        <f t="shared" si="36"/>
        <v/>
      </c>
      <c r="B198" s="36" t="str">
        <f>IF('Entry Tab'!A199="","",IF(TRIM('Entry Tab'!E199)="","Subscriber",IF(OR(TRIM('Entry Tab'!E199)="Wife",TRIM('Entry Tab'!E199)="Husband"),"Spouse","Child")))</f>
        <v/>
      </c>
      <c r="C198" s="68" t="str">
        <f>IF(TRIM('Entry Tab'!A199)="","",TRIM('Entry Tab'!A199))</f>
        <v/>
      </c>
      <c r="D198" s="68" t="str">
        <f>IF(TRIM('Entry Tab'!A199)="","",TRIM('Entry Tab'!B199))</f>
        <v/>
      </c>
      <c r="E198" s="69" t="str">
        <f>IF(B198="Subscriber",'Entry Tab'!L199,"")</f>
        <v/>
      </c>
      <c r="F198" s="70" t="str">
        <f>IF('Entry Tab'!F199="","",'Entry Tab'!F199)</f>
        <v/>
      </c>
      <c r="G198" s="68" t="str">
        <f>IF(TRIM('Entry Tab'!G199)="","",TRIM('Entry Tab'!G199))</f>
        <v/>
      </c>
      <c r="H198" s="36" t="str">
        <f>IF(TRIM('Entry Tab'!A199)="","",IF(B198&lt;&gt;"Subscriber","",IF(AND(B198="Subscriber",OR(TRIM('Entry Tab'!AO199)&lt;&gt;"",TRIM('Entry Tab'!AN199)&lt;&gt;"",TRIM('Entry Tab'!AP199)&lt;&gt;"")),$AP$1,"0")))</f>
        <v/>
      </c>
      <c r="I198" s="71" t="str">
        <f>IF(TRIM('Entry Tab'!A199)="","",IF(AND(TRIM('Entry Tab'!AQ199)="Y",TRIM('Entry Tab'!AR199)="Y"),"N",IF(TRIM('Entry Tab'!AQ199)="","N",TRIM('Entry Tab'!AQ199))))</f>
        <v/>
      </c>
      <c r="J198" s="42" t="str">
        <f>IF(TRIM('Entry Tab'!A199)="","",IF(AND(TRIM('Entry Tab'!W199)&lt;&gt;"",TRIM('Entry Tab'!Y199)=""),0,14))</f>
        <v/>
      </c>
      <c r="K198" s="42" t="str">
        <f>IF(TRIM('Entry Tab'!A199)="","",IF(B198&lt;&gt;"Subscriber","",IF(AND(B198="Subscriber",dental="No"),13,IF(TRIM('Entry Tab'!X199)&lt;&gt;"",IF('Entry Tab'!X199="Spousal Coverage",8,13),IF(Z198="","",Z198)))))</f>
        <v/>
      </c>
      <c r="L198" s="36" t="str">
        <f t="shared" si="30"/>
        <v/>
      </c>
      <c r="M198" s="36" t="str">
        <f>IF(B198&lt;&gt;"Subscriber","",IF(disability="No",0,IF(AND(B198="Subscriber",'Entry Tab'!AE199&lt;&gt;""),1,0)))</f>
        <v/>
      </c>
      <c r="N198" s="37" t="str">
        <f>IF(B198&lt;&gt;"Subscriber","",IF(AND(B198="Subscriber",otherLoc="No"),workZip,'Entry Tab'!P199))</f>
        <v/>
      </c>
      <c r="P198" s="36" t="str">
        <f t="shared" si="37"/>
        <v/>
      </c>
      <c r="Q198" s="36" t="str">
        <f>IF('Entry Tab'!A199="","",IF(TRIM('Entry Tab'!E199)="","Subscriber",IF(OR(TRIM('Entry Tab'!E199)="Wife",TRIM('Entry Tab'!E199)="Husband"),"Spouse","Child")))</f>
        <v/>
      </c>
      <c r="R198" s="44" t="str">
        <f>IF(B198="","",IF('Entry Tab'!W199&lt;&gt;"",0,IF(Q198="Subscriber",1,IF(Q198="Spouse",1,0.01))))</f>
        <v/>
      </c>
      <c r="S198" s="44" t="str">
        <f t="shared" si="31"/>
        <v/>
      </c>
      <c r="T198" s="44" t="str">
        <f t="shared" si="32"/>
        <v/>
      </c>
      <c r="V198" s="36" t="str">
        <f t="shared" si="38"/>
        <v/>
      </c>
      <c r="W198" s="36" t="str">
        <f>IF('Entry Tab'!A199="","",IF(TRIM('Entry Tab'!E199)="","Subscriber",IF(OR(TRIM('Entry Tab'!E199)="Wife",TRIM('Entry Tab'!E199)="Husband"),"Spouse","Child")))</f>
        <v/>
      </c>
      <c r="X198" s="44" t="str">
        <f>IF(B198="","",IF('Entry Tab'!X199&lt;&gt;"",0,IF(W198="Subscriber",1,IF(W198="Spouse",1,0.01))))</f>
        <v/>
      </c>
      <c r="Y198" s="44" t="str">
        <f t="shared" si="33"/>
        <v/>
      </c>
      <c r="Z198" s="44" t="str">
        <f t="shared" si="34"/>
        <v/>
      </c>
      <c r="AB198" s="36" t="str">
        <f t="shared" si="39"/>
        <v/>
      </c>
      <c r="AC198" s="36" t="str">
        <f>IF('Entry Tab'!A199="","",IF(TRIM('Entry Tab'!E199)="","Subscriber",IF(OR(TRIM('Entry Tab'!E199)="Wife",TRIM('Entry Tab'!E199)="Husband"),"Spouse","Child")))</f>
        <v/>
      </c>
      <c r="AD198" s="44" t="str">
        <f>IF(B198="","",IF('Entry Tab'!AC199="",0,1))</f>
        <v/>
      </c>
      <c r="AE198" s="44" t="str">
        <f t="shared" si="35"/>
        <v/>
      </c>
      <c r="AF198" s="44" t="str">
        <f>IF(AE198="","",IF(AC198&lt;&gt;"Subscriber","",IF('Entry Tab'!AC199="","0",AE198)))</f>
        <v/>
      </c>
    </row>
    <row r="199" spans="1:32" x14ac:dyDescent="0.2">
      <c r="A199" s="36" t="str">
        <f t="shared" si="36"/>
        <v/>
      </c>
      <c r="B199" s="36" t="str">
        <f>IF('Entry Tab'!A200="","",IF(TRIM('Entry Tab'!E200)="","Subscriber",IF(OR(TRIM('Entry Tab'!E200)="Wife",TRIM('Entry Tab'!E200)="Husband"),"Spouse","Child")))</f>
        <v/>
      </c>
      <c r="C199" s="68" t="str">
        <f>IF(TRIM('Entry Tab'!A200)="","",TRIM('Entry Tab'!A200))</f>
        <v/>
      </c>
      <c r="D199" s="68" t="str">
        <f>IF(TRIM('Entry Tab'!A200)="","",TRIM('Entry Tab'!B200))</f>
        <v/>
      </c>
      <c r="E199" s="69" t="str">
        <f>IF(B199="Subscriber",'Entry Tab'!L200,"")</f>
        <v/>
      </c>
      <c r="F199" s="70" t="str">
        <f>IF('Entry Tab'!F200="","",'Entry Tab'!F200)</f>
        <v/>
      </c>
      <c r="G199" s="68" t="str">
        <f>IF(TRIM('Entry Tab'!G200)="","",TRIM('Entry Tab'!G200))</f>
        <v/>
      </c>
      <c r="H199" s="36" t="str">
        <f>IF(TRIM('Entry Tab'!A200)="","",IF(B199&lt;&gt;"Subscriber","",IF(AND(B199="Subscriber",OR(TRIM('Entry Tab'!AO200)&lt;&gt;"",TRIM('Entry Tab'!AN200)&lt;&gt;"",TRIM('Entry Tab'!AP200)&lt;&gt;"")),$AP$1,"0")))</f>
        <v/>
      </c>
      <c r="I199" s="71" t="str">
        <f>IF(TRIM('Entry Tab'!A200)="","",IF(AND(TRIM('Entry Tab'!AQ200)="Y",TRIM('Entry Tab'!AR200)="Y"),"N",IF(TRIM('Entry Tab'!AQ200)="","N",TRIM('Entry Tab'!AQ200))))</f>
        <v/>
      </c>
      <c r="J199" s="42" t="str">
        <f>IF(TRIM('Entry Tab'!A200)="","",IF(AND(TRIM('Entry Tab'!W200)&lt;&gt;"",TRIM('Entry Tab'!Y200)=""),0,14))</f>
        <v/>
      </c>
      <c r="K199" s="42" t="str">
        <f>IF(TRIM('Entry Tab'!A200)="","",IF(B199&lt;&gt;"Subscriber","",IF(AND(B199="Subscriber",dental="No"),13,IF(TRIM('Entry Tab'!X200)&lt;&gt;"",IF('Entry Tab'!X200="Spousal Coverage",8,13),IF(Z199="","",Z199)))))</f>
        <v/>
      </c>
      <c r="L199" s="36" t="str">
        <f t="shared" si="30"/>
        <v/>
      </c>
      <c r="M199" s="36" t="str">
        <f>IF(B199&lt;&gt;"Subscriber","",IF(disability="No",0,IF(AND(B199="Subscriber",'Entry Tab'!AE200&lt;&gt;""),1,0)))</f>
        <v/>
      </c>
      <c r="N199" s="37" t="str">
        <f>IF(B199&lt;&gt;"Subscriber","",IF(AND(B199="Subscriber",otherLoc="No"),workZip,'Entry Tab'!P200))</f>
        <v/>
      </c>
      <c r="P199" s="36" t="str">
        <f t="shared" si="37"/>
        <v/>
      </c>
      <c r="Q199" s="36" t="str">
        <f>IF('Entry Tab'!A200="","",IF(TRIM('Entry Tab'!E200)="","Subscriber",IF(OR(TRIM('Entry Tab'!E200)="Wife",TRIM('Entry Tab'!E200)="Husband"),"Spouse","Child")))</f>
        <v/>
      </c>
      <c r="R199" s="44" t="str">
        <f>IF(B199="","",IF('Entry Tab'!W200&lt;&gt;"",0,IF(Q199="Subscriber",1,IF(Q199="Spouse",1,0.01))))</f>
        <v/>
      </c>
      <c r="S199" s="44" t="str">
        <f t="shared" si="31"/>
        <v/>
      </c>
      <c r="T199" s="44" t="str">
        <f t="shared" si="32"/>
        <v/>
      </c>
      <c r="V199" s="36" t="str">
        <f t="shared" si="38"/>
        <v/>
      </c>
      <c r="W199" s="36" t="str">
        <f>IF('Entry Tab'!A200="","",IF(TRIM('Entry Tab'!E200)="","Subscriber",IF(OR(TRIM('Entry Tab'!E200)="Wife",TRIM('Entry Tab'!E200)="Husband"),"Spouse","Child")))</f>
        <v/>
      </c>
      <c r="X199" s="44" t="str">
        <f>IF(B199="","",IF('Entry Tab'!X200&lt;&gt;"",0,IF(W199="Subscriber",1,IF(W199="Spouse",1,0.01))))</f>
        <v/>
      </c>
      <c r="Y199" s="44" t="str">
        <f t="shared" si="33"/>
        <v/>
      </c>
      <c r="Z199" s="44" t="str">
        <f t="shared" si="34"/>
        <v/>
      </c>
      <c r="AB199" s="36" t="str">
        <f t="shared" si="39"/>
        <v/>
      </c>
      <c r="AC199" s="36" t="str">
        <f>IF('Entry Tab'!A200="","",IF(TRIM('Entry Tab'!E200)="","Subscriber",IF(OR(TRIM('Entry Tab'!E200)="Wife",TRIM('Entry Tab'!E200)="Husband"),"Spouse","Child")))</f>
        <v/>
      </c>
      <c r="AD199" s="44" t="str">
        <f>IF(B199="","",IF('Entry Tab'!AC200="",0,1))</f>
        <v/>
      </c>
      <c r="AE199" s="44" t="str">
        <f t="shared" si="35"/>
        <v/>
      </c>
      <c r="AF199" s="44" t="str">
        <f>IF(AE199="","",IF(AC199&lt;&gt;"Subscriber","",IF('Entry Tab'!AC200="","0",AE199)))</f>
        <v/>
      </c>
    </row>
    <row r="200" spans="1:32" x14ac:dyDescent="0.2">
      <c r="A200" s="36" t="str">
        <f t="shared" si="36"/>
        <v/>
      </c>
      <c r="B200" s="36" t="str">
        <f>IF('Entry Tab'!A201="","",IF(TRIM('Entry Tab'!E201)="","Subscriber",IF(OR(TRIM('Entry Tab'!E201)="Wife",TRIM('Entry Tab'!E201)="Husband"),"Spouse","Child")))</f>
        <v/>
      </c>
      <c r="C200" s="68" t="str">
        <f>IF(TRIM('Entry Tab'!A201)="","",TRIM('Entry Tab'!A201))</f>
        <v/>
      </c>
      <c r="D200" s="68" t="str">
        <f>IF(TRIM('Entry Tab'!A201)="","",TRIM('Entry Tab'!B201))</f>
        <v/>
      </c>
      <c r="E200" s="69" t="str">
        <f>IF(B200="Subscriber",'Entry Tab'!L201,"")</f>
        <v/>
      </c>
      <c r="F200" s="70" t="str">
        <f>IF('Entry Tab'!F201="","",'Entry Tab'!F201)</f>
        <v/>
      </c>
      <c r="G200" s="68" t="str">
        <f>IF(TRIM('Entry Tab'!G201)="","",TRIM('Entry Tab'!G201))</f>
        <v/>
      </c>
      <c r="H200" s="36" t="str">
        <f>IF(TRIM('Entry Tab'!A201)="","",IF(B200&lt;&gt;"Subscriber","",IF(AND(B200="Subscriber",OR(TRIM('Entry Tab'!AO201)&lt;&gt;"",TRIM('Entry Tab'!AN201)&lt;&gt;"",TRIM('Entry Tab'!AP201)&lt;&gt;"")),$AP$1,"0")))</f>
        <v/>
      </c>
      <c r="I200" s="71" t="str">
        <f>IF(TRIM('Entry Tab'!A201)="","",IF(AND(TRIM('Entry Tab'!AQ201)="Y",TRIM('Entry Tab'!AR201)="Y"),"N",IF(TRIM('Entry Tab'!AQ201)="","N",TRIM('Entry Tab'!AQ201))))</f>
        <v/>
      </c>
      <c r="J200" s="42" t="str">
        <f>IF(TRIM('Entry Tab'!A201)="","",IF(AND(TRIM('Entry Tab'!W201)&lt;&gt;"",TRIM('Entry Tab'!Y201)=""),0,14))</f>
        <v/>
      </c>
      <c r="K200" s="42" t="str">
        <f>IF(TRIM('Entry Tab'!A201)="","",IF(B200&lt;&gt;"Subscriber","",IF(AND(B200="Subscriber",dental="No"),13,IF(TRIM('Entry Tab'!X201)&lt;&gt;"",IF('Entry Tab'!X201="Spousal Coverage",8,13),IF(Z200="","",Z200)))))</f>
        <v/>
      </c>
      <c r="L200" s="36" t="str">
        <f t="shared" si="30"/>
        <v/>
      </c>
      <c r="M200" s="36" t="str">
        <f>IF(B200&lt;&gt;"Subscriber","",IF(disability="No",0,IF(AND(B200="Subscriber",'Entry Tab'!AE201&lt;&gt;""),1,0)))</f>
        <v/>
      </c>
      <c r="N200" s="37" t="str">
        <f>IF(B200&lt;&gt;"Subscriber","",IF(AND(B200="Subscriber",otherLoc="No"),workZip,'Entry Tab'!P201))</f>
        <v/>
      </c>
      <c r="P200" s="36" t="str">
        <f t="shared" si="37"/>
        <v/>
      </c>
      <c r="Q200" s="36" t="str">
        <f>IF('Entry Tab'!A201="","",IF(TRIM('Entry Tab'!E201)="","Subscriber",IF(OR(TRIM('Entry Tab'!E201)="Wife",TRIM('Entry Tab'!E201)="Husband"),"Spouse","Child")))</f>
        <v/>
      </c>
      <c r="R200" s="44" t="str">
        <f>IF(B200="","",IF('Entry Tab'!W201&lt;&gt;"",0,IF(Q200="Subscriber",1,IF(Q200="Spouse",1,0.01))))</f>
        <v/>
      </c>
      <c r="S200" s="44" t="str">
        <f t="shared" si="31"/>
        <v/>
      </c>
      <c r="T200" s="44" t="str">
        <f t="shared" si="32"/>
        <v/>
      </c>
      <c r="V200" s="36" t="str">
        <f t="shared" si="38"/>
        <v/>
      </c>
      <c r="W200" s="36" t="str">
        <f>IF('Entry Tab'!A201="","",IF(TRIM('Entry Tab'!E201)="","Subscriber",IF(OR(TRIM('Entry Tab'!E201)="Wife",TRIM('Entry Tab'!E201)="Husband"),"Spouse","Child")))</f>
        <v/>
      </c>
      <c r="X200" s="44" t="str">
        <f>IF(B200="","",IF('Entry Tab'!X201&lt;&gt;"",0,IF(W200="Subscriber",1,IF(W200="Spouse",1,0.01))))</f>
        <v/>
      </c>
      <c r="Y200" s="44" t="str">
        <f t="shared" si="33"/>
        <v/>
      </c>
      <c r="Z200" s="44" t="str">
        <f t="shared" si="34"/>
        <v/>
      </c>
      <c r="AB200" s="36" t="str">
        <f t="shared" si="39"/>
        <v/>
      </c>
      <c r="AC200" s="36" t="str">
        <f>IF('Entry Tab'!A201="","",IF(TRIM('Entry Tab'!E201)="","Subscriber",IF(OR(TRIM('Entry Tab'!E201)="Wife",TRIM('Entry Tab'!E201)="Husband"),"Spouse","Child")))</f>
        <v/>
      </c>
      <c r="AD200" s="44" t="str">
        <f>IF(B200="","",IF('Entry Tab'!AC201="",0,1))</f>
        <v/>
      </c>
      <c r="AE200" s="44" t="str">
        <f t="shared" si="35"/>
        <v/>
      </c>
      <c r="AF200" s="44" t="str">
        <f>IF(AE200="","",IF(AC200&lt;&gt;"Subscriber","",IF('Entry Tab'!AC201="","0",AE200)))</f>
        <v/>
      </c>
    </row>
    <row r="201" spans="1:32" x14ac:dyDescent="0.2">
      <c r="A201" s="36" t="str">
        <f t="shared" si="36"/>
        <v/>
      </c>
      <c r="B201" s="36" t="str">
        <f>IF('Entry Tab'!A202="","",IF(TRIM('Entry Tab'!E202)="","Subscriber",IF(OR(TRIM('Entry Tab'!E202)="Wife",TRIM('Entry Tab'!E202)="Husband"),"Spouse","Child")))</f>
        <v/>
      </c>
      <c r="C201" s="68" t="str">
        <f>IF(TRIM('Entry Tab'!A202)="","",TRIM('Entry Tab'!A202))</f>
        <v/>
      </c>
      <c r="D201" s="68" t="str">
        <f>IF(TRIM('Entry Tab'!A202)="","",TRIM('Entry Tab'!B202))</f>
        <v/>
      </c>
      <c r="E201" s="69" t="str">
        <f>IF(B201="Subscriber",'Entry Tab'!L202,"")</f>
        <v/>
      </c>
      <c r="F201" s="70" t="str">
        <f>IF('Entry Tab'!F202="","",'Entry Tab'!F202)</f>
        <v/>
      </c>
      <c r="G201" s="68" t="str">
        <f>IF(TRIM('Entry Tab'!G202)="","",TRIM('Entry Tab'!G202))</f>
        <v/>
      </c>
      <c r="H201" s="36" t="str">
        <f>IF(TRIM('Entry Tab'!A202)="","",IF(B201&lt;&gt;"Subscriber","",IF(AND(B201="Subscriber",OR(TRIM('Entry Tab'!AO202)&lt;&gt;"",TRIM('Entry Tab'!AN202)&lt;&gt;"",TRIM('Entry Tab'!AP202)&lt;&gt;"")),$AP$1,"0")))</f>
        <v/>
      </c>
      <c r="I201" s="71" t="str">
        <f>IF(TRIM('Entry Tab'!A202)="","",IF(AND(TRIM('Entry Tab'!AQ202)="Y",TRIM('Entry Tab'!AR202)="Y"),"N",IF(TRIM('Entry Tab'!AQ202)="","N",TRIM('Entry Tab'!AQ202))))</f>
        <v/>
      </c>
      <c r="J201" s="42" t="str">
        <f>IF(TRIM('Entry Tab'!A202)="","",IF(AND(TRIM('Entry Tab'!W202)&lt;&gt;"",TRIM('Entry Tab'!Y202)=""),0,14))</f>
        <v/>
      </c>
      <c r="K201" s="42" t="str">
        <f>IF(TRIM('Entry Tab'!A202)="","",IF(B201&lt;&gt;"Subscriber","",IF(AND(B201="Subscriber",dental="No"),13,IF(TRIM('Entry Tab'!X202)&lt;&gt;"",IF('Entry Tab'!X202="Spousal Coverage",8,13),IF(Z201="","",Z201)))))</f>
        <v/>
      </c>
      <c r="L201" s="36" t="str">
        <f t="shared" si="30"/>
        <v/>
      </c>
      <c r="M201" s="36" t="str">
        <f>IF(B201&lt;&gt;"Subscriber","",IF(disability="No",0,IF(AND(B201="Subscriber",'Entry Tab'!AE202&lt;&gt;""),1,0)))</f>
        <v/>
      </c>
      <c r="N201" s="37" t="str">
        <f>IF(B201&lt;&gt;"Subscriber","",IF(AND(B201="Subscriber",otherLoc="No"),workZip,'Entry Tab'!P202))</f>
        <v/>
      </c>
      <c r="P201" s="36" t="str">
        <f t="shared" si="37"/>
        <v/>
      </c>
      <c r="Q201" s="36" t="str">
        <f>IF('Entry Tab'!A202="","",IF(TRIM('Entry Tab'!E202)="","Subscriber",IF(OR(TRIM('Entry Tab'!E202)="Wife",TRIM('Entry Tab'!E202)="Husband"),"Spouse","Child")))</f>
        <v/>
      </c>
      <c r="R201" s="44" t="str">
        <f>IF(B201="","",IF('Entry Tab'!W202&lt;&gt;"",0,IF(Q201="Subscriber",1,IF(Q201="Spouse",1,0.01))))</f>
        <v/>
      </c>
      <c r="S201" s="44" t="str">
        <f t="shared" si="31"/>
        <v/>
      </c>
      <c r="T201" s="44" t="str">
        <f t="shared" si="32"/>
        <v/>
      </c>
      <c r="V201" s="36" t="str">
        <f t="shared" si="38"/>
        <v/>
      </c>
      <c r="W201" s="36" t="str">
        <f>IF('Entry Tab'!A202="","",IF(TRIM('Entry Tab'!E202)="","Subscriber",IF(OR(TRIM('Entry Tab'!E202)="Wife",TRIM('Entry Tab'!E202)="Husband"),"Spouse","Child")))</f>
        <v/>
      </c>
      <c r="X201" s="44" t="str">
        <f>IF(B201="","",IF('Entry Tab'!X202&lt;&gt;"",0,IF(W201="Subscriber",1,IF(W201="Spouse",1,0.01))))</f>
        <v/>
      </c>
      <c r="Y201" s="44" t="str">
        <f t="shared" si="33"/>
        <v/>
      </c>
      <c r="Z201" s="44" t="str">
        <f t="shared" si="34"/>
        <v/>
      </c>
      <c r="AB201" s="36" t="str">
        <f t="shared" si="39"/>
        <v/>
      </c>
      <c r="AC201" s="36" t="str">
        <f>IF('Entry Tab'!A202="","",IF(TRIM('Entry Tab'!E202)="","Subscriber",IF(OR(TRIM('Entry Tab'!E202)="Wife",TRIM('Entry Tab'!E202)="Husband"),"Spouse","Child")))</f>
        <v/>
      </c>
      <c r="AD201" s="44" t="str">
        <f>IF(B201="","",IF('Entry Tab'!AC202="",0,1))</f>
        <v/>
      </c>
      <c r="AE201" s="44" t="str">
        <f t="shared" si="35"/>
        <v/>
      </c>
      <c r="AF201" s="44" t="str">
        <f>IF(AE201="","",IF(AC201&lt;&gt;"Subscriber","",IF('Entry Tab'!AC202="","0",AE201)))</f>
        <v/>
      </c>
    </row>
    <row r="202" spans="1:32" x14ac:dyDescent="0.2">
      <c r="A202" s="36" t="str">
        <f t="shared" si="36"/>
        <v/>
      </c>
      <c r="B202" s="36" t="str">
        <f>IF('Entry Tab'!A203="","",IF(TRIM('Entry Tab'!E203)="","Subscriber",IF(OR(TRIM('Entry Tab'!E203)="Wife",TRIM('Entry Tab'!E203)="Husband"),"Spouse","Child")))</f>
        <v/>
      </c>
      <c r="C202" s="68" t="str">
        <f>IF(TRIM('Entry Tab'!A203)="","",TRIM('Entry Tab'!A203))</f>
        <v/>
      </c>
      <c r="D202" s="68" t="str">
        <f>IF(TRIM('Entry Tab'!A203)="","",TRIM('Entry Tab'!B203))</f>
        <v/>
      </c>
      <c r="E202" s="69" t="str">
        <f>IF(B202="Subscriber",'Entry Tab'!L203,"")</f>
        <v/>
      </c>
      <c r="F202" s="70" t="str">
        <f>IF('Entry Tab'!F203="","",'Entry Tab'!F203)</f>
        <v/>
      </c>
      <c r="G202" s="68" t="str">
        <f>IF(TRIM('Entry Tab'!G203)="","",TRIM('Entry Tab'!G203))</f>
        <v/>
      </c>
      <c r="H202" s="36" t="str">
        <f>IF(TRIM('Entry Tab'!A203)="","",IF(B202&lt;&gt;"Subscriber","",IF(AND(B202="Subscriber",OR(TRIM('Entry Tab'!AO203)&lt;&gt;"",TRIM('Entry Tab'!AN203)&lt;&gt;"",TRIM('Entry Tab'!AP203)&lt;&gt;"")),$AP$1,"0")))</f>
        <v/>
      </c>
      <c r="I202" s="71" t="str">
        <f>IF(TRIM('Entry Tab'!A203)="","",IF(AND(TRIM('Entry Tab'!AQ203)="Y",TRIM('Entry Tab'!AR203)="Y"),"N",IF(TRIM('Entry Tab'!AQ203)="","N",TRIM('Entry Tab'!AQ203))))</f>
        <v/>
      </c>
      <c r="J202" s="42" t="str">
        <f>IF(TRIM('Entry Tab'!A203)="","",IF(AND(TRIM('Entry Tab'!W203)&lt;&gt;"",TRIM('Entry Tab'!Y203)=""),0,14))</f>
        <v/>
      </c>
      <c r="K202" s="42" t="str">
        <f>IF(TRIM('Entry Tab'!A203)="","",IF(B202&lt;&gt;"Subscriber","",IF(AND(B202="Subscriber",dental="No"),13,IF(TRIM('Entry Tab'!X203)&lt;&gt;"",IF('Entry Tab'!X203="Spousal Coverage",8,13),IF(Z202="","",Z202)))))</f>
        <v/>
      </c>
      <c r="L202" s="36" t="str">
        <f t="shared" si="30"/>
        <v/>
      </c>
      <c r="M202" s="36" t="str">
        <f>IF(B202&lt;&gt;"Subscriber","",IF(disability="No",0,IF(AND(B202="Subscriber",'Entry Tab'!AE203&lt;&gt;""),1,0)))</f>
        <v/>
      </c>
      <c r="N202" s="37" t="str">
        <f>IF(B202&lt;&gt;"Subscriber","",IF(AND(B202="Subscriber",otherLoc="No"),workZip,'Entry Tab'!P203))</f>
        <v/>
      </c>
      <c r="P202" s="36" t="str">
        <f t="shared" si="37"/>
        <v/>
      </c>
      <c r="Q202" s="36" t="str">
        <f>IF('Entry Tab'!A203="","",IF(TRIM('Entry Tab'!E203)="","Subscriber",IF(OR(TRIM('Entry Tab'!E203)="Wife",TRIM('Entry Tab'!E203)="Husband"),"Spouse","Child")))</f>
        <v/>
      </c>
      <c r="R202" s="44" t="str">
        <f>IF(B202="","",IF('Entry Tab'!W203&lt;&gt;"",0,IF(Q202="Subscriber",1,IF(Q202="Spouse",1,0.01))))</f>
        <v/>
      </c>
      <c r="S202" s="44" t="str">
        <f t="shared" si="31"/>
        <v/>
      </c>
      <c r="T202" s="44" t="str">
        <f t="shared" si="32"/>
        <v/>
      </c>
      <c r="V202" s="36" t="str">
        <f t="shared" si="38"/>
        <v/>
      </c>
      <c r="W202" s="36" t="str">
        <f>IF('Entry Tab'!A203="","",IF(TRIM('Entry Tab'!E203)="","Subscriber",IF(OR(TRIM('Entry Tab'!E203)="Wife",TRIM('Entry Tab'!E203)="Husband"),"Spouse","Child")))</f>
        <v/>
      </c>
      <c r="X202" s="44" t="str">
        <f>IF(B202="","",IF('Entry Tab'!X203&lt;&gt;"",0,IF(W202="Subscriber",1,IF(W202="Spouse",1,0.01))))</f>
        <v/>
      </c>
      <c r="Y202" s="44" t="str">
        <f t="shared" si="33"/>
        <v/>
      </c>
      <c r="Z202" s="44" t="str">
        <f t="shared" si="34"/>
        <v/>
      </c>
      <c r="AB202" s="36" t="str">
        <f t="shared" si="39"/>
        <v/>
      </c>
      <c r="AC202" s="36" t="str">
        <f>IF('Entry Tab'!A203="","",IF(TRIM('Entry Tab'!E203)="","Subscriber",IF(OR(TRIM('Entry Tab'!E203)="Wife",TRIM('Entry Tab'!E203)="Husband"),"Spouse","Child")))</f>
        <v/>
      </c>
      <c r="AD202" s="44" t="str">
        <f>IF(B202="","",IF('Entry Tab'!AC203="",0,1))</f>
        <v/>
      </c>
      <c r="AE202" s="44" t="str">
        <f t="shared" si="35"/>
        <v/>
      </c>
      <c r="AF202" s="44" t="str">
        <f>IF(AE202="","",IF(AC202&lt;&gt;"Subscriber","",IF('Entry Tab'!AC203="","0",AE202)))</f>
        <v/>
      </c>
    </row>
    <row r="203" spans="1:32" x14ac:dyDescent="0.2">
      <c r="A203" s="36" t="str">
        <f t="shared" si="36"/>
        <v/>
      </c>
      <c r="B203" s="36" t="str">
        <f>IF('Entry Tab'!A204="","",IF(TRIM('Entry Tab'!E204)="","Subscriber",IF(OR(TRIM('Entry Tab'!E204)="Wife",TRIM('Entry Tab'!E204)="Husband"),"Spouse","Child")))</f>
        <v/>
      </c>
      <c r="C203" s="68" t="str">
        <f>IF(TRIM('Entry Tab'!A204)="","",TRIM('Entry Tab'!A204))</f>
        <v/>
      </c>
      <c r="D203" s="68" t="str">
        <f>IF(TRIM('Entry Tab'!A204)="","",TRIM('Entry Tab'!B204))</f>
        <v/>
      </c>
      <c r="E203" s="69" t="str">
        <f>IF(B203="Subscriber",'Entry Tab'!L204,"")</f>
        <v/>
      </c>
      <c r="F203" s="70" t="str">
        <f>IF('Entry Tab'!F204="","",'Entry Tab'!F204)</f>
        <v/>
      </c>
      <c r="G203" s="68" t="str">
        <f>IF(TRIM('Entry Tab'!G204)="","",TRIM('Entry Tab'!G204))</f>
        <v/>
      </c>
      <c r="H203" s="36" t="str">
        <f>IF(TRIM('Entry Tab'!A204)="","",IF(B203&lt;&gt;"Subscriber","",IF(AND(B203="Subscriber",OR(TRIM('Entry Tab'!AO204)&lt;&gt;"",TRIM('Entry Tab'!AN204)&lt;&gt;"",TRIM('Entry Tab'!AP204)&lt;&gt;"")),$AP$1,"0")))</f>
        <v/>
      </c>
      <c r="I203" s="71" t="str">
        <f>IF(TRIM('Entry Tab'!A204)="","",IF(AND(TRIM('Entry Tab'!AQ204)="Y",TRIM('Entry Tab'!AR204)="Y"),"N",IF(TRIM('Entry Tab'!AQ204)="","N",TRIM('Entry Tab'!AQ204))))</f>
        <v/>
      </c>
      <c r="J203" s="42" t="str">
        <f>IF(TRIM('Entry Tab'!A204)="","",IF(AND(TRIM('Entry Tab'!W204)&lt;&gt;"",TRIM('Entry Tab'!Y204)=""),0,14))</f>
        <v/>
      </c>
      <c r="K203" s="42" t="str">
        <f>IF(TRIM('Entry Tab'!A204)="","",IF(B203&lt;&gt;"Subscriber","",IF(AND(B203="Subscriber",dental="No"),13,IF(TRIM('Entry Tab'!X204)&lt;&gt;"",IF('Entry Tab'!X204="Spousal Coverage",8,13),IF(Z203="","",Z203)))))</f>
        <v/>
      </c>
      <c r="L203" s="36" t="str">
        <f t="shared" si="30"/>
        <v/>
      </c>
      <c r="M203" s="36" t="str">
        <f>IF(B203&lt;&gt;"Subscriber","",IF(disability="No",0,IF(AND(B203="Subscriber",'Entry Tab'!AE204&lt;&gt;""),1,0)))</f>
        <v/>
      </c>
      <c r="N203" s="37" t="str">
        <f>IF(B203&lt;&gt;"Subscriber","",IF(AND(B203="Subscriber",otherLoc="No"),workZip,'Entry Tab'!P204))</f>
        <v/>
      </c>
      <c r="P203" s="36" t="str">
        <f t="shared" si="37"/>
        <v/>
      </c>
      <c r="Q203" s="36" t="str">
        <f>IF('Entry Tab'!A204="","",IF(TRIM('Entry Tab'!E204)="","Subscriber",IF(OR(TRIM('Entry Tab'!E204)="Wife",TRIM('Entry Tab'!E204)="Husband"),"Spouse","Child")))</f>
        <v/>
      </c>
      <c r="R203" s="44" t="str">
        <f>IF(B203="","",IF('Entry Tab'!W204&lt;&gt;"",0,IF(Q203="Subscriber",1,IF(Q203="Spouse",1,0.01))))</f>
        <v/>
      </c>
      <c r="S203" s="44" t="str">
        <f t="shared" si="31"/>
        <v/>
      </c>
      <c r="T203" s="44" t="str">
        <f t="shared" si="32"/>
        <v/>
      </c>
      <c r="V203" s="36" t="str">
        <f t="shared" si="38"/>
        <v/>
      </c>
      <c r="W203" s="36" t="str">
        <f>IF('Entry Tab'!A204="","",IF(TRIM('Entry Tab'!E204)="","Subscriber",IF(OR(TRIM('Entry Tab'!E204)="Wife",TRIM('Entry Tab'!E204)="Husband"),"Spouse","Child")))</f>
        <v/>
      </c>
      <c r="X203" s="44" t="str">
        <f>IF(B203="","",IF('Entry Tab'!X204&lt;&gt;"",0,IF(W203="Subscriber",1,IF(W203="Spouse",1,0.01))))</f>
        <v/>
      </c>
      <c r="Y203" s="44" t="str">
        <f t="shared" si="33"/>
        <v/>
      </c>
      <c r="Z203" s="44" t="str">
        <f t="shared" si="34"/>
        <v/>
      </c>
      <c r="AB203" s="36" t="str">
        <f t="shared" si="39"/>
        <v/>
      </c>
      <c r="AC203" s="36" t="str">
        <f>IF('Entry Tab'!A204="","",IF(TRIM('Entry Tab'!E204)="","Subscriber",IF(OR(TRIM('Entry Tab'!E204)="Wife",TRIM('Entry Tab'!E204)="Husband"),"Spouse","Child")))</f>
        <v/>
      </c>
      <c r="AD203" s="44" t="str">
        <f>IF(B203="","",IF('Entry Tab'!AC204="",0,1))</f>
        <v/>
      </c>
      <c r="AE203" s="44" t="str">
        <f t="shared" si="35"/>
        <v/>
      </c>
      <c r="AF203" s="44" t="str">
        <f>IF(AE203="","",IF(AC203&lt;&gt;"Subscriber","",IF('Entry Tab'!AC204="","0",AE203)))</f>
        <v/>
      </c>
    </row>
    <row r="204" spans="1:32" x14ac:dyDescent="0.2">
      <c r="A204" s="36" t="str">
        <f t="shared" si="36"/>
        <v/>
      </c>
      <c r="B204" s="36" t="str">
        <f>IF('Entry Tab'!A205="","",IF(TRIM('Entry Tab'!E205)="","Subscriber",IF(OR(TRIM('Entry Tab'!E205)="Wife",TRIM('Entry Tab'!E205)="Husband"),"Spouse","Child")))</f>
        <v/>
      </c>
      <c r="C204" s="68" t="str">
        <f>IF(TRIM('Entry Tab'!A205)="","",TRIM('Entry Tab'!A205))</f>
        <v/>
      </c>
      <c r="D204" s="68" t="str">
        <f>IF(TRIM('Entry Tab'!A205)="","",TRIM('Entry Tab'!B205))</f>
        <v/>
      </c>
      <c r="E204" s="69" t="str">
        <f>IF(B204="Subscriber",'Entry Tab'!L205,"")</f>
        <v/>
      </c>
      <c r="F204" s="70" t="str">
        <f>IF('Entry Tab'!F205="","",'Entry Tab'!F205)</f>
        <v/>
      </c>
      <c r="G204" s="68" t="str">
        <f>IF(TRIM('Entry Tab'!G205)="","",TRIM('Entry Tab'!G205))</f>
        <v/>
      </c>
      <c r="H204" s="36" t="str">
        <f>IF(TRIM('Entry Tab'!A205)="","",IF(B204&lt;&gt;"Subscriber","",IF(AND(B204="Subscriber",OR(TRIM('Entry Tab'!AO205)&lt;&gt;"",TRIM('Entry Tab'!AN205)&lt;&gt;"",TRIM('Entry Tab'!AP205)&lt;&gt;"")),$AP$1,"0")))</f>
        <v/>
      </c>
      <c r="I204" s="71" t="str">
        <f>IF(TRIM('Entry Tab'!A205)="","",IF(AND(TRIM('Entry Tab'!AQ205)="Y",TRIM('Entry Tab'!AR205)="Y"),"N",IF(TRIM('Entry Tab'!AQ205)="","N",TRIM('Entry Tab'!AQ205))))</f>
        <v/>
      </c>
      <c r="J204" s="42" t="str">
        <f>IF(TRIM('Entry Tab'!A205)="","",IF(AND(TRIM('Entry Tab'!W205)&lt;&gt;"",TRIM('Entry Tab'!Y205)=""),0,14))</f>
        <v/>
      </c>
      <c r="K204" s="42" t="str">
        <f>IF(TRIM('Entry Tab'!A205)="","",IF(B204&lt;&gt;"Subscriber","",IF(AND(B204="Subscriber",dental="No"),13,IF(TRIM('Entry Tab'!X205)&lt;&gt;"",IF('Entry Tab'!X205="Spousal Coverage",8,13),IF(Z204="","",Z204)))))</f>
        <v/>
      </c>
      <c r="L204" s="36" t="str">
        <f t="shared" si="30"/>
        <v/>
      </c>
      <c r="M204" s="36" t="str">
        <f>IF(B204&lt;&gt;"Subscriber","",IF(disability="No",0,IF(AND(B204="Subscriber",'Entry Tab'!AE205&lt;&gt;""),1,0)))</f>
        <v/>
      </c>
      <c r="N204" s="37" t="str">
        <f>IF(B204&lt;&gt;"Subscriber","",IF(AND(B204="Subscriber",otherLoc="No"),workZip,'Entry Tab'!P205))</f>
        <v/>
      </c>
      <c r="P204" s="36" t="str">
        <f t="shared" si="37"/>
        <v/>
      </c>
      <c r="Q204" s="36" t="str">
        <f>IF('Entry Tab'!A205="","",IF(TRIM('Entry Tab'!E205)="","Subscriber",IF(OR(TRIM('Entry Tab'!E205)="Wife",TRIM('Entry Tab'!E205)="Husband"),"Spouse","Child")))</f>
        <v/>
      </c>
      <c r="R204" s="44" t="str">
        <f>IF(B204="","",IF('Entry Tab'!W205&lt;&gt;"",0,IF(Q204="Subscriber",1,IF(Q204="Spouse",1,0.01))))</f>
        <v/>
      </c>
      <c r="S204" s="44" t="str">
        <f t="shared" si="31"/>
        <v/>
      </c>
      <c r="T204" s="44" t="str">
        <f t="shared" si="32"/>
        <v/>
      </c>
      <c r="V204" s="36" t="str">
        <f t="shared" si="38"/>
        <v/>
      </c>
      <c r="W204" s="36" t="str">
        <f>IF('Entry Tab'!A205="","",IF(TRIM('Entry Tab'!E205)="","Subscriber",IF(OR(TRIM('Entry Tab'!E205)="Wife",TRIM('Entry Tab'!E205)="Husband"),"Spouse","Child")))</f>
        <v/>
      </c>
      <c r="X204" s="44" t="str">
        <f>IF(B204="","",IF('Entry Tab'!X205&lt;&gt;"",0,IF(W204="Subscriber",1,IF(W204="Spouse",1,0.01))))</f>
        <v/>
      </c>
      <c r="Y204" s="44" t="str">
        <f t="shared" si="33"/>
        <v/>
      </c>
      <c r="Z204" s="44" t="str">
        <f t="shared" si="34"/>
        <v/>
      </c>
      <c r="AB204" s="36" t="str">
        <f t="shared" si="39"/>
        <v/>
      </c>
      <c r="AC204" s="36" t="str">
        <f>IF('Entry Tab'!A205="","",IF(TRIM('Entry Tab'!E205)="","Subscriber",IF(OR(TRIM('Entry Tab'!E205)="Wife",TRIM('Entry Tab'!E205)="Husband"),"Spouse","Child")))</f>
        <v/>
      </c>
      <c r="AD204" s="44" t="str">
        <f>IF(B204="","",IF('Entry Tab'!AC205="",0,1))</f>
        <v/>
      </c>
      <c r="AE204" s="44" t="str">
        <f t="shared" si="35"/>
        <v/>
      </c>
      <c r="AF204" s="44" t="str">
        <f>IF(AE204="","",IF(AC204&lt;&gt;"Subscriber","",IF('Entry Tab'!AC205="","0",AE204)))</f>
        <v/>
      </c>
    </row>
    <row r="205" spans="1:32" x14ac:dyDescent="0.2">
      <c r="A205" s="36" t="str">
        <f t="shared" si="36"/>
        <v/>
      </c>
      <c r="B205" s="36" t="str">
        <f>IF('Entry Tab'!A206="","",IF(TRIM('Entry Tab'!E206)="","Subscriber",IF(OR(TRIM('Entry Tab'!E206)="Wife",TRIM('Entry Tab'!E206)="Husband"),"Spouse","Child")))</f>
        <v/>
      </c>
      <c r="C205" s="68" t="str">
        <f>IF(TRIM('Entry Tab'!A206)="","",TRIM('Entry Tab'!A206))</f>
        <v/>
      </c>
      <c r="D205" s="68" t="str">
        <f>IF(TRIM('Entry Tab'!A206)="","",TRIM('Entry Tab'!B206))</f>
        <v/>
      </c>
      <c r="E205" s="69" t="str">
        <f>IF(B205="Subscriber",'Entry Tab'!L206,"")</f>
        <v/>
      </c>
      <c r="F205" s="70" t="str">
        <f>IF('Entry Tab'!F206="","",'Entry Tab'!F206)</f>
        <v/>
      </c>
      <c r="G205" s="68" t="str">
        <f>IF(TRIM('Entry Tab'!G206)="","",TRIM('Entry Tab'!G206))</f>
        <v/>
      </c>
      <c r="H205" s="36" t="str">
        <f>IF(TRIM('Entry Tab'!A206)="","",IF(B205&lt;&gt;"Subscriber","",IF(AND(B205="Subscriber",OR(TRIM('Entry Tab'!AO206)&lt;&gt;"",TRIM('Entry Tab'!AN206)&lt;&gt;"",TRIM('Entry Tab'!AP206)&lt;&gt;"")),$AP$1,"0")))</f>
        <v/>
      </c>
      <c r="I205" s="71" t="str">
        <f>IF(TRIM('Entry Tab'!A206)="","",IF(AND(TRIM('Entry Tab'!AQ206)="Y",TRIM('Entry Tab'!AR206)="Y"),"N",IF(TRIM('Entry Tab'!AQ206)="","N",TRIM('Entry Tab'!AQ206))))</f>
        <v/>
      </c>
      <c r="J205" s="42" t="str">
        <f>IF(TRIM('Entry Tab'!A206)="","",IF(AND(TRIM('Entry Tab'!W206)&lt;&gt;"",TRIM('Entry Tab'!Y206)=""),0,14))</f>
        <v/>
      </c>
      <c r="K205" s="42" t="str">
        <f>IF(TRIM('Entry Tab'!A206)="","",IF(B205&lt;&gt;"Subscriber","",IF(AND(B205="Subscriber",dental="No"),13,IF(TRIM('Entry Tab'!X206)&lt;&gt;"",IF('Entry Tab'!X206="Spousal Coverage",8,13),IF(Z205="","",Z205)))))</f>
        <v/>
      </c>
      <c r="L205" s="36" t="str">
        <f t="shared" si="30"/>
        <v/>
      </c>
      <c r="M205" s="36" t="str">
        <f>IF(B205&lt;&gt;"Subscriber","",IF(disability="No",0,IF(AND(B205="Subscriber",'Entry Tab'!AE206&lt;&gt;""),1,0)))</f>
        <v/>
      </c>
      <c r="N205" s="37" t="str">
        <f>IF(B205&lt;&gt;"Subscriber","",IF(AND(B205="Subscriber",otherLoc="No"),workZip,'Entry Tab'!P206))</f>
        <v/>
      </c>
      <c r="P205" s="36" t="str">
        <f t="shared" si="37"/>
        <v/>
      </c>
      <c r="Q205" s="36" t="str">
        <f>IF('Entry Tab'!A206="","",IF(TRIM('Entry Tab'!E206)="","Subscriber",IF(OR(TRIM('Entry Tab'!E206)="Wife",TRIM('Entry Tab'!E206)="Husband"),"Spouse","Child")))</f>
        <v/>
      </c>
      <c r="R205" s="44" t="str">
        <f>IF(B205="","",IF('Entry Tab'!W206&lt;&gt;"",0,IF(Q205="Subscriber",1,IF(Q205="Spouse",1,0.01))))</f>
        <v/>
      </c>
      <c r="S205" s="44" t="str">
        <f t="shared" si="31"/>
        <v/>
      </c>
      <c r="T205" s="44" t="str">
        <f t="shared" si="32"/>
        <v/>
      </c>
      <c r="V205" s="36" t="str">
        <f t="shared" si="38"/>
        <v/>
      </c>
      <c r="W205" s="36" t="str">
        <f>IF('Entry Tab'!A206="","",IF(TRIM('Entry Tab'!E206)="","Subscriber",IF(OR(TRIM('Entry Tab'!E206)="Wife",TRIM('Entry Tab'!E206)="Husband"),"Spouse","Child")))</f>
        <v/>
      </c>
      <c r="X205" s="44" t="str">
        <f>IF(B205="","",IF('Entry Tab'!X206&lt;&gt;"",0,IF(W205="Subscriber",1,IF(W205="Spouse",1,0.01))))</f>
        <v/>
      </c>
      <c r="Y205" s="44" t="str">
        <f t="shared" si="33"/>
        <v/>
      </c>
      <c r="Z205" s="44" t="str">
        <f t="shared" si="34"/>
        <v/>
      </c>
      <c r="AB205" s="36" t="str">
        <f t="shared" si="39"/>
        <v/>
      </c>
      <c r="AC205" s="36" t="str">
        <f>IF('Entry Tab'!A206="","",IF(TRIM('Entry Tab'!E206)="","Subscriber",IF(OR(TRIM('Entry Tab'!E206)="Wife",TRIM('Entry Tab'!E206)="Husband"),"Spouse","Child")))</f>
        <v/>
      </c>
      <c r="AD205" s="44" t="str">
        <f>IF(B205="","",IF('Entry Tab'!AC206="",0,1))</f>
        <v/>
      </c>
      <c r="AE205" s="44" t="str">
        <f t="shared" si="35"/>
        <v/>
      </c>
      <c r="AF205" s="44" t="str">
        <f>IF(AE205="","",IF(AC205&lt;&gt;"Subscriber","",IF('Entry Tab'!AC206="","0",AE205)))</f>
        <v/>
      </c>
    </row>
    <row r="206" spans="1:32" x14ac:dyDescent="0.2">
      <c r="A206" s="36" t="str">
        <f t="shared" si="36"/>
        <v/>
      </c>
      <c r="B206" s="36" t="str">
        <f>IF('Entry Tab'!A207="","",IF(TRIM('Entry Tab'!E207)="","Subscriber",IF(OR(TRIM('Entry Tab'!E207)="Wife",TRIM('Entry Tab'!E207)="Husband"),"Spouse","Child")))</f>
        <v/>
      </c>
      <c r="C206" s="68" t="str">
        <f>IF(TRIM('Entry Tab'!A207)="","",TRIM('Entry Tab'!A207))</f>
        <v/>
      </c>
      <c r="D206" s="68" t="str">
        <f>IF(TRIM('Entry Tab'!A207)="","",TRIM('Entry Tab'!B207))</f>
        <v/>
      </c>
      <c r="E206" s="69" t="str">
        <f>IF(B206="Subscriber",'Entry Tab'!L207,"")</f>
        <v/>
      </c>
      <c r="F206" s="70" t="str">
        <f>IF('Entry Tab'!F207="","",'Entry Tab'!F207)</f>
        <v/>
      </c>
      <c r="G206" s="68" t="str">
        <f>IF(TRIM('Entry Tab'!G207)="","",TRIM('Entry Tab'!G207))</f>
        <v/>
      </c>
      <c r="H206" s="36" t="str">
        <f>IF(TRIM('Entry Tab'!A207)="","",IF(B206&lt;&gt;"Subscriber","",IF(AND(B206="Subscriber",OR(TRIM('Entry Tab'!AO207)&lt;&gt;"",TRIM('Entry Tab'!AN207)&lt;&gt;"",TRIM('Entry Tab'!AP207)&lt;&gt;"")),$AP$1,"0")))</f>
        <v/>
      </c>
      <c r="I206" s="71" t="str">
        <f>IF(TRIM('Entry Tab'!A207)="","",IF(AND(TRIM('Entry Tab'!AQ207)="Y",TRIM('Entry Tab'!AR207)="Y"),"N",IF(TRIM('Entry Tab'!AQ207)="","N",TRIM('Entry Tab'!AQ207))))</f>
        <v/>
      </c>
      <c r="J206" s="42" t="str">
        <f>IF(TRIM('Entry Tab'!A207)="","",IF(AND(TRIM('Entry Tab'!W207)&lt;&gt;"",TRIM('Entry Tab'!Y207)=""),0,14))</f>
        <v/>
      </c>
      <c r="K206" s="42" t="str">
        <f>IF(TRIM('Entry Tab'!A207)="","",IF(B206&lt;&gt;"Subscriber","",IF(AND(B206="Subscriber",dental="No"),13,IF(TRIM('Entry Tab'!X207)&lt;&gt;"",IF('Entry Tab'!X207="Spousal Coverage",8,13),IF(Z206="","",Z206)))))</f>
        <v/>
      </c>
      <c r="L206" s="36" t="str">
        <f t="shared" si="30"/>
        <v/>
      </c>
      <c r="M206" s="36" t="str">
        <f>IF(B206&lt;&gt;"Subscriber","",IF(disability="No",0,IF(AND(B206="Subscriber",'Entry Tab'!AE207&lt;&gt;""),1,0)))</f>
        <v/>
      </c>
      <c r="N206" s="37" t="str">
        <f>IF(B206&lt;&gt;"Subscriber","",IF(AND(B206="Subscriber",otherLoc="No"),workZip,'Entry Tab'!P207))</f>
        <v/>
      </c>
      <c r="P206" s="36" t="str">
        <f t="shared" si="37"/>
        <v/>
      </c>
      <c r="Q206" s="36" t="str">
        <f>IF('Entry Tab'!A207="","",IF(TRIM('Entry Tab'!E207)="","Subscriber",IF(OR(TRIM('Entry Tab'!E207)="Wife",TRIM('Entry Tab'!E207)="Husband"),"Spouse","Child")))</f>
        <v/>
      </c>
      <c r="R206" s="44" t="str">
        <f>IF(B206="","",IF('Entry Tab'!W207&lt;&gt;"",0,IF(Q206="Subscriber",1,IF(Q206="Spouse",1,0.01))))</f>
        <v/>
      </c>
      <c r="S206" s="44" t="str">
        <f t="shared" si="31"/>
        <v/>
      </c>
      <c r="T206" s="44" t="str">
        <f t="shared" si="32"/>
        <v/>
      </c>
      <c r="V206" s="36" t="str">
        <f t="shared" si="38"/>
        <v/>
      </c>
      <c r="W206" s="36" t="str">
        <f>IF('Entry Tab'!A207="","",IF(TRIM('Entry Tab'!E207)="","Subscriber",IF(OR(TRIM('Entry Tab'!E207)="Wife",TRIM('Entry Tab'!E207)="Husband"),"Spouse","Child")))</f>
        <v/>
      </c>
      <c r="X206" s="44" t="str">
        <f>IF(B206="","",IF('Entry Tab'!X207&lt;&gt;"",0,IF(W206="Subscriber",1,IF(W206="Spouse",1,0.01))))</f>
        <v/>
      </c>
      <c r="Y206" s="44" t="str">
        <f t="shared" si="33"/>
        <v/>
      </c>
      <c r="Z206" s="44" t="str">
        <f t="shared" si="34"/>
        <v/>
      </c>
      <c r="AB206" s="36" t="str">
        <f t="shared" si="39"/>
        <v/>
      </c>
      <c r="AC206" s="36" t="str">
        <f>IF('Entry Tab'!A207="","",IF(TRIM('Entry Tab'!E207)="","Subscriber",IF(OR(TRIM('Entry Tab'!E207)="Wife",TRIM('Entry Tab'!E207)="Husband"),"Spouse","Child")))</f>
        <v/>
      </c>
      <c r="AD206" s="44" t="str">
        <f>IF(B206="","",IF('Entry Tab'!AC207="",0,1))</f>
        <v/>
      </c>
      <c r="AE206" s="44" t="str">
        <f t="shared" si="35"/>
        <v/>
      </c>
      <c r="AF206" s="44" t="str">
        <f>IF(AE206="","",IF(AC206&lt;&gt;"Subscriber","",IF('Entry Tab'!AC207="","0",AE206)))</f>
        <v/>
      </c>
    </row>
    <row r="207" spans="1:32" x14ac:dyDescent="0.2">
      <c r="A207" s="36" t="str">
        <f t="shared" si="36"/>
        <v/>
      </c>
      <c r="B207" s="36" t="str">
        <f>IF('Entry Tab'!A208="","",IF(TRIM('Entry Tab'!E208)="","Subscriber",IF(OR(TRIM('Entry Tab'!E208)="Wife",TRIM('Entry Tab'!E208)="Husband"),"Spouse","Child")))</f>
        <v/>
      </c>
      <c r="C207" s="68" t="str">
        <f>IF(TRIM('Entry Tab'!A208)="","",TRIM('Entry Tab'!A208))</f>
        <v/>
      </c>
      <c r="D207" s="68" t="str">
        <f>IF(TRIM('Entry Tab'!A208)="","",TRIM('Entry Tab'!B208))</f>
        <v/>
      </c>
      <c r="E207" s="69" t="str">
        <f>IF(B207="Subscriber",'Entry Tab'!L208,"")</f>
        <v/>
      </c>
      <c r="F207" s="70" t="str">
        <f>IF('Entry Tab'!F208="","",'Entry Tab'!F208)</f>
        <v/>
      </c>
      <c r="G207" s="68" t="str">
        <f>IF(TRIM('Entry Tab'!G208)="","",TRIM('Entry Tab'!G208))</f>
        <v/>
      </c>
      <c r="H207" s="36" t="str">
        <f>IF(TRIM('Entry Tab'!A208)="","",IF(B207&lt;&gt;"Subscriber","",IF(AND(B207="Subscriber",OR(TRIM('Entry Tab'!AO208)&lt;&gt;"",TRIM('Entry Tab'!AN208)&lt;&gt;"",TRIM('Entry Tab'!AP208)&lt;&gt;"")),$AP$1,"0")))</f>
        <v/>
      </c>
      <c r="I207" s="71" t="str">
        <f>IF(TRIM('Entry Tab'!A208)="","",IF(AND(TRIM('Entry Tab'!AQ208)="Y",TRIM('Entry Tab'!AR208)="Y"),"N",IF(TRIM('Entry Tab'!AQ208)="","N",TRIM('Entry Tab'!AQ208))))</f>
        <v/>
      </c>
      <c r="J207" s="42" t="str">
        <f>IF(TRIM('Entry Tab'!A208)="","",IF(AND(TRIM('Entry Tab'!W208)&lt;&gt;"",TRIM('Entry Tab'!Y208)=""),0,14))</f>
        <v/>
      </c>
      <c r="K207" s="42" t="str">
        <f>IF(TRIM('Entry Tab'!A208)="","",IF(B207&lt;&gt;"Subscriber","",IF(AND(B207="Subscriber",dental="No"),13,IF(TRIM('Entry Tab'!X208)&lt;&gt;"",IF('Entry Tab'!X208="Spousal Coverage",8,13),IF(Z207="","",Z207)))))</f>
        <v/>
      </c>
      <c r="L207" s="36" t="str">
        <f t="shared" si="30"/>
        <v/>
      </c>
      <c r="M207" s="36" t="str">
        <f>IF(B207&lt;&gt;"Subscriber","",IF(disability="No",0,IF(AND(B207="Subscriber",'Entry Tab'!AE208&lt;&gt;""),1,0)))</f>
        <v/>
      </c>
      <c r="N207" s="37" t="str">
        <f>IF(B207&lt;&gt;"Subscriber","",IF(AND(B207="Subscriber",otherLoc="No"),workZip,'Entry Tab'!P208))</f>
        <v/>
      </c>
      <c r="P207" s="36" t="str">
        <f t="shared" si="37"/>
        <v/>
      </c>
      <c r="Q207" s="36" t="str">
        <f>IF('Entry Tab'!A208="","",IF(TRIM('Entry Tab'!E208)="","Subscriber",IF(OR(TRIM('Entry Tab'!E208)="Wife",TRIM('Entry Tab'!E208)="Husband"),"Spouse","Child")))</f>
        <v/>
      </c>
      <c r="R207" s="44" t="str">
        <f>IF(B207="","",IF('Entry Tab'!W208&lt;&gt;"",0,IF(Q207="Subscriber",1,IF(Q207="Spouse",1,0.01))))</f>
        <v/>
      </c>
      <c r="S207" s="44" t="str">
        <f t="shared" si="31"/>
        <v/>
      </c>
      <c r="T207" s="44" t="str">
        <f t="shared" si="32"/>
        <v/>
      </c>
      <c r="V207" s="36" t="str">
        <f t="shared" si="38"/>
        <v/>
      </c>
      <c r="W207" s="36" t="str">
        <f>IF('Entry Tab'!A208="","",IF(TRIM('Entry Tab'!E208)="","Subscriber",IF(OR(TRIM('Entry Tab'!E208)="Wife",TRIM('Entry Tab'!E208)="Husband"),"Spouse","Child")))</f>
        <v/>
      </c>
      <c r="X207" s="44" t="str">
        <f>IF(B207="","",IF('Entry Tab'!X208&lt;&gt;"",0,IF(W207="Subscriber",1,IF(W207="Spouse",1,0.01))))</f>
        <v/>
      </c>
      <c r="Y207" s="44" t="str">
        <f t="shared" si="33"/>
        <v/>
      </c>
      <c r="Z207" s="44" t="str">
        <f t="shared" si="34"/>
        <v/>
      </c>
      <c r="AB207" s="36" t="str">
        <f t="shared" si="39"/>
        <v/>
      </c>
      <c r="AC207" s="36" t="str">
        <f>IF('Entry Tab'!A208="","",IF(TRIM('Entry Tab'!E208)="","Subscriber",IF(OR(TRIM('Entry Tab'!E208)="Wife",TRIM('Entry Tab'!E208)="Husband"),"Spouse","Child")))</f>
        <v/>
      </c>
      <c r="AD207" s="44" t="str">
        <f>IF(B207="","",IF('Entry Tab'!AC208="",0,1))</f>
        <v/>
      </c>
      <c r="AE207" s="44" t="str">
        <f t="shared" si="35"/>
        <v/>
      </c>
      <c r="AF207" s="44" t="str">
        <f>IF(AE207="","",IF(AC207&lt;&gt;"Subscriber","",IF('Entry Tab'!AC208="","0",AE207)))</f>
        <v/>
      </c>
    </row>
    <row r="208" spans="1:32" x14ac:dyDescent="0.2">
      <c r="A208" s="36" t="str">
        <f t="shared" si="36"/>
        <v/>
      </c>
      <c r="B208" s="36" t="str">
        <f>IF('Entry Tab'!A209="","",IF(TRIM('Entry Tab'!E209)="","Subscriber",IF(OR(TRIM('Entry Tab'!E209)="Wife",TRIM('Entry Tab'!E209)="Husband"),"Spouse","Child")))</f>
        <v/>
      </c>
      <c r="C208" s="68" t="str">
        <f>IF(TRIM('Entry Tab'!A209)="","",TRIM('Entry Tab'!A209))</f>
        <v/>
      </c>
      <c r="D208" s="68" t="str">
        <f>IF(TRIM('Entry Tab'!A209)="","",TRIM('Entry Tab'!B209))</f>
        <v/>
      </c>
      <c r="E208" s="69" t="str">
        <f>IF(B208="Subscriber",'Entry Tab'!L209,"")</f>
        <v/>
      </c>
      <c r="F208" s="70" t="str">
        <f>IF('Entry Tab'!F209="","",'Entry Tab'!F209)</f>
        <v/>
      </c>
      <c r="G208" s="68" t="str">
        <f>IF(TRIM('Entry Tab'!G209)="","",TRIM('Entry Tab'!G209))</f>
        <v/>
      </c>
      <c r="H208" s="36" t="str">
        <f>IF(TRIM('Entry Tab'!A209)="","",IF(B208&lt;&gt;"Subscriber","",IF(AND(B208="Subscriber",OR(TRIM('Entry Tab'!AO209)&lt;&gt;"",TRIM('Entry Tab'!AN209)&lt;&gt;"",TRIM('Entry Tab'!AP209)&lt;&gt;"")),$AP$1,"0")))</f>
        <v/>
      </c>
      <c r="I208" s="71" t="str">
        <f>IF(TRIM('Entry Tab'!A209)="","",IF(AND(TRIM('Entry Tab'!AQ209)="Y",TRIM('Entry Tab'!AR209)="Y"),"N",IF(TRIM('Entry Tab'!AQ209)="","N",TRIM('Entry Tab'!AQ209))))</f>
        <v/>
      </c>
      <c r="J208" s="42" t="str">
        <f>IF(TRIM('Entry Tab'!A209)="","",IF(AND(TRIM('Entry Tab'!W209)&lt;&gt;"",TRIM('Entry Tab'!Y209)=""),0,14))</f>
        <v/>
      </c>
      <c r="K208" s="42" t="str">
        <f>IF(TRIM('Entry Tab'!A209)="","",IF(B208&lt;&gt;"Subscriber","",IF(AND(B208="Subscriber",dental="No"),13,IF(TRIM('Entry Tab'!X209)&lt;&gt;"",IF('Entry Tab'!X209="Spousal Coverage",8,13),IF(Z208="","",Z208)))))</f>
        <v/>
      </c>
      <c r="L208" s="36" t="str">
        <f t="shared" si="30"/>
        <v/>
      </c>
      <c r="M208" s="36" t="str">
        <f>IF(B208&lt;&gt;"Subscriber","",IF(disability="No",0,IF(AND(B208="Subscriber",'Entry Tab'!AE209&lt;&gt;""),1,0)))</f>
        <v/>
      </c>
      <c r="N208" s="37" t="str">
        <f>IF(B208&lt;&gt;"Subscriber","",IF(AND(B208="Subscriber",otherLoc="No"),workZip,'Entry Tab'!P209))</f>
        <v/>
      </c>
      <c r="P208" s="36" t="str">
        <f t="shared" si="37"/>
        <v/>
      </c>
      <c r="Q208" s="36" t="str">
        <f>IF('Entry Tab'!A209="","",IF(TRIM('Entry Tab'!E209)="","Subscriber",IF(OR(TRIM('Entry Tab'!E209)="Wife",TRIM('Entry Tab'!E209)="Husband"),"Spouse","Child")))</f>
        <v/>
      </c>
      <c r="R208" s="44" t="str">
        <f>IF(B208="","",IF('Entry Tab'!W209&lt;&gt;"",0,IF(Q208="Subscriber",1,IF(Q208="Spouse",1,0.01))))</f>
        <v/>
      </c>
      <c r="S208" s="44" t="str">
        <f t="shared" si="31"/>
        <v/>
      </c>
      <c r="T208" s="44" t="str">
        <f t="shared" si="32"/>
        <v/>
      </c>
      <c r="V208" s="36" t="str">
        <f t="shared" si="38"/>
        <v/>
      </c>
      <c r="W208" s="36" t="str">
        <f>IF('Entry Tab'!A209="","",IF(TRIM('Entry Tab'!E209)="","Subscriber",IF(OR(TRIM('Entry Tab'!E209)="Wife",TRIM('Entry Tab'!E209)="Husband"),"Spouse","Child")))</f>
        <v/>
      </c>
      <c r="X208" s="44" t="str">
        <f>IF(B208="","",IF('Entry Tab'!X209&lt;&gt;"",0,IF(W208="Subscriber",1,IF(W208="Spouse",1,0.01))))</f>
        <v/>
      </c>
      <c r="Y208" s="44" t="str">
        <f t="shared" si="33"/>
        <v/>
      </c>
      <c r="Z208" s="44" t="str">
        <f t="shared" si="34"/>
        <v/>
      </c>
      <c r="AB208" s="36" t="str">
        <f t="shared" si="39"/>
        <v/>
      </c>
      <c r="AC208" s="36" t="str">
        <f>IF('Entry Tab'!A209="","",IF(TRIM('Entry Tab'!E209)="","Subscriber",IF(OR(TRIM('Entry Tab'!E209)="Wife",TRIM('Entry Tab'!E209)="Husband"),"Spouse","Child")))</f>
        <v/>
      </c>
      <c r="AD208" s="44" t="str">
        <f>IF(B208="","",IF('Entry Tab'!AC209="",0,1))</f>
        <v/>
      </c>
      <c r="AE208" s="44" t="str">
        <f t="shared" si="35"/>
        <v/>
      </c>
      <c r="AF208" s="44" t="str">
        <f>IF(AE208="","",IF(AC208&lt;&gt;"Subscriber","",IF('Entry Tab'!AC209="","0",AE208)))</f>
        <v/>
      </c>
    </row>
    <row r="209" spans="1:32" x14ac:dyDescent="0.2">
      <c r="A209" s="36" t="str">
        <f t="shared" si="36"/>
        <v/>
      </c>
      <c r="B209" s="36" t="str">
        <f>IF('Entry Tab'!A210="","",IF(TRIM('Entry Tab'!E210)="","Subscriber",IF(OR(TRIM('Entry Tab'!E210)="Wife",TRIM('Entry Tab'!E210)="Husband"),"Spouse","Child")))</f>
        <v/>
      </c>
      <c r="C209" s="68" t="str">
        <f>IF(TRIM('Entry Tab'!A210)="","",TRIM('Entry Tab'!A210))</f>
        <v/>
      </c>
      <c r="D209" s="68" t="str">
        <f>IF(TRIM('Entry Tab'!A210)="","",TRIM('Entry Tab'!B210))</f>
        <v/>
      </c>
      <c r="E209" s="69" t="str">
        <f>IF(B209="Subscriber",'Entry Tab'!L210,"")</f>
        <v/>
      </c>
      <c r="F209" s="70" t="str">
        <f>IF('Entry Tab'!F210="","",'Entry Tab'!F210)</f>
        <v/>
      </c>
      <c r="G209" s="68" t="str">
        <f>IF(TRIM('Entry Tab'!G210)="","",TRIM('Entry Tab'!G210))</f>
        <v/>
      </c>
      <c r="H209" s="36" t="str">
        <f>IF(TRIM('Entry Tab'!A210)="","",IF(B209&lt;&gt;"Subscriber","",IF(AND(B209="Subscriber",OR(TRIM('Entry Tab'!AO210)&lt;&gt;"",TRIM('Entry Tab'!AN210)&lt;&gt;"",TRIM('Entry Tab'!AP210)&lt;&gt;"")),$AP$1,"0")))</f>
        <v/>
      </c>
      <c r="I209" s="71" t="str">
        <f>IF(TRIM('Entry Tab'!A210)="","",IF(AND(TRIM('Entry Tab'!AQ210)="Y",TRIM('Entry Tab'!AR210)="Y"),"N",IF(TRIM('Entry Tab'!AQ210)="","N",TRIM('Entry Tab'!AQ210))))</f>
        <v/>
      </c>
      <c r="J209" s="42" t="str">
        <f>IF(TRIM('Entry Tab'!A210)="","",IF(AND(TRIM('Entry Tab'!W210)&lt;&gt;"",TRIM('Entry Tab'!Y210)=""),0,14))</f>
        <v/>
      </c>
      <c r="K209" s="42" t="str">
        <f>IF(TRIM('Entry Tab'!A210)="","",IF(B209&lt;&gt;"Subscriber","",IF(AND(B209="Subscriber",dental="No"),13,IF(TRIM('Entry Tab'!X210)&lt;&gt;"",IF('Entry Tab'!X210="Spousal Coverage",8,13),IF(Z209="","",Z209)))))</f>
        <v/>
      </c>
      <c r="L209" s="36" t="str">
        <f t="shared" si="30"/>
        <v/>
      </c>
      <c r="M209" s="36" t="str">
        <f>IF(B209&lt;&gt;"Subscriber","",IF(disability="No",0,IF(AND(B209="Subscriber",'Entry Tab'!AE210&lt;&gt;""),1,0)))</f>
        <v/>
      </c>
      <c r="N209" s="37" t="str">
        <f>IF(B209&lt;&gt;"Subscriber","",IF(AND(B209="Subscriber",otherLoc="No"),workZip,'Entry Tab'!P210))</f>
        <v/>
      </c>
      <c r="P209" s="36" t="str">
        <f t="shared" si="37"/>
        <v/>
      </c>
      <c r="Q209" s="36" t="str">
        <f>IF('Entry Tab'!A210="","",IF(TRIM('Entry Tab'!E210)="","Subscriber",IF(OR(TRIM('Entry Tab'!E210)="Wife",TRIM('Entry Tab'!E210)="Husband"),"Spouse","Child")))</f>
        <v/>
      </c>
      <c r="R209" s="44" t="str">
        <f>IF(B209="","",IF('Entry Tab'!W210&lt;&gt;"",0,IF(Q209="Subscriber",1,IF(Q209="Spouse",1,0.01))))</f>
        <v/>
      </c>
      <c r="S209" s="44" t="str">
        <f t="shared" si="31"/>
        <v/>
      </c>
      <c r="T209" s="44" t="str">
        <f t="shared" si="32"/>
        <v/>
      </c>
      <c r="V209" s="36" t="str">
        <f t="shared" si="38"/>
        <v/>
      </c>
      <c r="W209" s="36" t="str">
        <f>IF('Entry Tab'!A210="","",IF(TRIM('Entry Tab'!E210)="","Subscriber",IF(OR(TRIM('Entry Tab'!E210)="Wife",TRIM('Entry Tab'!E210)="Husband"),"Spouse","Child")))</f>
        <v/>
      </c>
      <c r="X209" s="44" t="str">
        <f>IF(B209="","",IF('Entry Tab'!X210&lt;&gt;"",0,IF(W209="Subscriber",1,IF(W209="Spouse",1,0.01))))</f>
        <v/>
      </c>
      <c r="Y209" s="44" t="str">
        <f t="shared" si="33"/>
        <v/>
      </c>
      <c r="Z209" s="44" t="str">
        <f t="shared" si="34"/>
        <v/>
      </c>
      <c r="AB209" s="36" t="str">
        <f t="shared" si="39"/>
        <v/>
      </c>
      <c r="AC209" s="36" t="str">
        <f>IF('Entry Tab'!A210="","",IF(TRIM('Entry Tab'!E210)="","Subscriber",IF(OR(TRIM('Entry Tab'!E210)="Wife",TRIM('Entry Tab'!E210)="Husband"),"Spouse","Child")))</f>
        <v/>
      </c>
      <c r="AD209" s="44" t="str">
        <f>IF(B209="","",IF('Entry Tab'!AC210="",0,1))</f>
        <v/>
      </c>
      <c r="AE209" s="44" t="str">
        <f t="shared" si="35"/>
        <v/>
      </c>
      <c r="AF209" s="44" t="str">
        <f>IF(AE209="","",IF(AC209&lt;&gt;"Subscriber","",IF('Entry Tab'!AC210="","0",AE209)))</f>
        <v/>
      </c>
    </row>
    <row r="210" spans="1:32" x14ac:dyDescent="0.2">
      <c r="A210" s="36" t="str">
        <f t="shared" si="36"/>
        <v/>
      </c>
      <c r="B210" s="36" t="str">
        <f>IF('Entry Tab'!A211="","",IF(TRIM('Entry Tab'!E211)="","Subscriber",IF(OR(TRIM('Entry Tab'!E211)="Wife",TRIM('Entry Tab'!E211)="Husband"),"Spouse","Child")))</f>
        <v/>
      </c>
      <c r="C210" s="68" t="str">
        <f>IF(TRIM('Entry Tab'!A211)="","",TRIM('Entry Tab'!A211))</f>
        <v/>
      </c>
      <c r="D210" s="68" t="str">
        <f>IF(TRIM('Entry Tab'!A211)="","",TRIM('Entry Tab'!B211))</f>
        <v/>
      </c>
      <c r="E210" s="69" t="str">
        <f>IF(B210="Subscriber",'Entry Tab'!L211,"")</f>
        <v/>
      </c>
      <c r="F210" s="70" t="str">
        <f>IF('Entry Tab'!F211="","",'Entry Tab'!F211)</f>
        <v/>
      </c>
      <c r="G210" s="68" t="str">
        <f>IF(TRIM('Entry Tab'!G211)="","",TRIM('Entry Tab'!G211))</f>
        <v/>
      </c>
      <c r="H210" s="36" t="str">
        <f>IF(TRIM('Entry Tab'!A211)="","",IF(B210&lt;&gt;"Subscriber","",IF(AND(B210="Subscriber",OR(TRIM('Entry Tab'!AO211)&lt;&gt;"",TRIM('Entry Tab'!AN211)&lt;&gt;"",TRIM('Entry Tab'!AP211)&lt;&gt;"")),$AP$1,"0")))</f>
        <v/>
      </c>
      <c r="I210" s="71" t="str">
        <f>IF(TRIM('Entry Tab'!A211)="","",IF(AND(TRIM('Entry Tab'!AQ211)="Y",TRIM('Entry Tab'!AR211)="Y"),"N",IF(TRIM('Entry Tab'!AQ211)="","N",TRIM('Entry Tab'!AQ211))))</f>
        <v/>
      </c>
      <c r="J210" s="42" t="str">
        <f>IF(TRIM('Entry Tab'!A211)="","",IF(AND(TRIM('Entry Tab'!W211)&lt;&gt;"",TRIM('Entry Tab'!Y211)=""),0,14))</f>
        <v/>
      </c>
      <c r="K210" s="42" t="str">
        <f>IF(TRIM('Entry Tab'!A211)="","",IF(B210&lt;&gt;"Subscriber","",IF(AND(B210="Subscriber",dental="No"),13,IF(TRIM('Entry Tab'!X211)&lt;&gt;"",IF('Entry Tab'!X211="Spousal Coverage",8,13),IF(Z210="","",Z210)))))</f>
        <v/>
      </c>
      <c r="L210" s="36" t="str">
        <f t="shared" si="30"/>
        <v/>
      </c>
      <c r="M210" s="36" t="str">
        <f>IF(B210&lt;&gt;"Subscriber","",IF(disability="No",0,IF(AND(B210="Subscriber",'Entry Tab'!AE211&lt;&gt;""),1,0)))</f>
        <v/>
      </c>
      <c r="N210" s="37" t="str">
        <f>IF(B210&lt;&gt;"Subscriber","",IF(AND(B210="Subscriber",otherLoc="No"),workZip,'Entry Tab'!P211))</f>
        <v/>
      </c>
      <c r="P210" s="36" t="str">
        <f t="shared" si="37"/>
        <v/>
      </c>
      <c r="Q210" s="36" t="str">
        <f>IF('Entry Tab'!A211="","",IF(TRIM('Entry Tab'!E211)="","Subscriber",IF(OR(TRIM('Entry Tab'!E211)="Wife",TRIM('Entry Tab'!E211)="Husband"),"Spouse","Child")))</f>
        <v/>
      </c>
      <c r="R210" s="44" t="str">
        <f>IF(B210="","",IF('Entry Tab'!W211&lt;&gt;"",0,IF(Q210="Subscriber",1,IF(Q210="Spouse",1,0.01))))</f>
        <v/>
      </c>
      <c r="S210" s="44" t="str">
        <f t="shared" si="31"/>
        <v/>
      </c>
      <c r="T210" s="44" t="str">
        <f t="shared" si="32"/>
        <v/>
      </c>
      <c r="V210" s="36" t="str">
        <f t="shared" si="38"/>
        <v/>
      </c>
      <c r="W210" s="36" t="str">
        <f>IF('Entry Tab'!A211="","",IF(TRIM('Entry Tab'!E211)="","Subscriber",IF(OR(TRIM('Entry Tab'!E211)="Wife",TRIM('Entry Tab'!E211)="Husband"),"Spouse","Child")))</f>
        <v/>
      </c>
      <c r="X210" s="44" t="str">
        <f>IF(B210="","",IF('Entry Tab'!X211&lt;&gt;"",0,IF(W210="Subscriber",1,IF(W210="Spouse",1,0.01))))</f>
        <v/>
      </c>
      <c r="Y210" s="44" t="str">
        <f t="shared" si="33"/>
        <v/>
      </c>
      <c r="Z210" s="44" t="str">
        <f t="shared" si="34"/>
        <v/>
      </c>
      <c r="AB210" s="36" t="str">
        <f t="shared" si="39"/>
        <v/>
      </c>
      <c r="AC210" s="36" t="str">
        <f>IF('Entry Tab'!A211="","",IF(TRIM('Entry Tab'!E211)="","Subscriber",IF(OR(TRIM('Entry Tab'!E211)="Wife",TRIM('Entry Tab'!E211)="Husband"),"Spouse","Child")))</f>
        <v/>
      </c>
      <c r="AD210" s="44" t="str">
        <f>IF(B210="","",IF('Entry Tab'!AC211="",0,1))</f>
        <v/>
      </c>
      <c r="AE210" s="44" t="str">
        <f t="shared" si="35"/>
        <v/>
      </c>
      <c r="AF210" s="44" t="str">
        <f>IF(AE210="","",IF(AC210&lt;&gt;"Subscriber","",IF('Entry Tab'!AC211="","0",AE210)))</f>
        <v/>
      </c>
    </row>
    <row r="211" spans="1:32" x14ac:dyDescent="0.2">
      <c r="A211" s="36" t="str">
        <f t="shared" si="36"/>
        <v/>
      </c>
      <c r="B211" s="36" t="str">
        <f>IF('Entry Tab'!A212="","",IF(TRIM('Entry Tab'!E212)="","Subscriber",IF(OR(TRIM('Entry Tab'!E212)="Wife",TRIM('Entry Tab'!E212)="Husband"),"Spouse","Child")))</f>
        <v/>
      </c>
      <c r="C211" s="68" t="str">
        <f>IF(TRIM('Entry Tab'!A212)="","",TRIM('Entry Tab'!A212))</f>
        <v/>
      </c>
      <c r="D211" s="68" t="str">
        <f>IF(TRIM('Entry Tab'!A212)="","",TRIM('Entry Tab'!B212))</f>
        <v/>
      </c>
      <c r="E211" s="69" t="str">
        <f>IF(B211="Subscriber",'Entry Tab'!L212,"")</f>
        <v/>
      </c>
      <c r="F211" s="70" t="str">
        <f>IF('Entry Tab'!F212="","",'Entry Tab'!F212)</f>
        <v/>
      </c>
      <c r="G211" s="68" t="str">
        <f>IF(TRIM('Entry Tab'!G212)="","",TRIM('Entry Tab'!G212))</f>
        <v/>
      </c>
      <c r="H211" s="36" t="str">
        <f>IF(TRIM('Entry Tab'!A212)="","",IF(B211&lt;&gt;"Subscriber","",IF(AND(B211="Subscriber",OR(TRIM('Entry Tab'!AO212)&lt;&gt;"",TRIM('Entry Tab'!AN212)&lt;&gt;"",TRIM('Entry Tab'!AP212)&lt;&gt;"")),$AP$1,"0")))</f>
        <v/>
      </c>
      <c r="I211" s="71" t="str">
        <f>IF(TRIM('Entry Tab'!A212)="","",IF(AND(TRIM('Entry Tab'!AQ212)="Y",TRIM('Entry Tab'!AR212)="Y"),"N",IF(TRIM('Entry Tab'!AQ212)="","N",TRIM('Entry Tab'!AQ212))))</f>
        <v/>
      </c>
      <c r="J211" s="42" t="str">
        <f>IF(TRIM('Entry Tab'!A212)="","",IF(AND(TRIM('Entry Tab'!W212)&lt;&gt;"",TRIM('Entry Tab'!Y212)=""),0,14))</f>
        <v/>
      </c>
      <c r="K211" s="42" t="str">
        <f>IF(TRIM('Entry Tab'!A212)="","",IF(B211&lt;&gt;"Subscriber","",IF(AND(B211="Subscriber",dental="No"),13,IF(TRIM('Entry Tab'!X212)&lt;&gt;"",IF('Entry Tab'!X212="Spousal Coverage",8,13),IF(Z211="","",Z211)))))</f>
        <v/>
      </c>
      <c r="L211" s="36" t="str">
        <f t="shared" si="30"/>
        <v/>
      </c>
      <c r="M211" s="36" t="str">
        <f>IF(B211&lt;&gt;"Subscriber","",IF(disability="No",0,IF(AND(B211="Subscriber",'Entry Tab'!AE212&lt;&gt;""),1,0)))</f>
        <v/>
      </c>
      <c r="N211" s="37" t="str">
        <f>IF(B211&lt;&gt;"Subscriber","",IF(AND(B211="Subscriber",otherLoc="No"),workZip,'Entry Tab'!P212))</f>
        <v/>
      </c>
      <c r="P211" s="36" t="str">
        <f t="shared" si="37"/>
        <v/>
      </c>
      <c r="Q211" s="36" t="str">
        <f>IF('Entry Tab'!A212="","",IF(TRIM('Entry Tab'!E212)="","Subscriber",IF(OR(TRIM('Entry Tab'!E212)="Wife",TRIM('Entry Tab'!E212)="Husband"),"Spouse","Child")))</f>
        <v/>
      </c>
      <c r="R211" s="44" t="str">
        <f>IF(B211="","",IF('Entry Tab'!W212&lt;&gt;"",0,IF(Q211="Subscriber",1,IF(Q211="Spouse",1,0.01))))</f>
        <v/>
      </c>
      <c r="S211" s="44" t="str">
        <f t="shared" si="31"/>
        <v/>
      </c>
      <c r="T211" s="44" t="str">
        <f t="shared" si="32"/>
        <v/>
      </c>
      <c r="V211" s="36" t="str">
        <f t="shared" si="38"/>
        <v/>
      </c>
      <c r="W211" s="36" t="str">
        <f>IF('Entry Tab'!A212="","",IF(TRIM('Entry Tab'!E212)="","Subscriber",IF(OR(TRIM('Entry Tab'!E212)="Wife",TRIM('Entry Tab'!E212)="Husband"),"Spouse","Child")))</f>
        <v/>
      </c>
      <c r="X211" s="44" t="str">
        <f>IF(B211="","",IF('Entry Tab'!X212&lt;&gt;"",0,IF(W211="Subscriber",1,IF(W211="Spouse",1,0.01))))</f>
        <v/>
      </c>
      <c r="Y211" s="44" t="str">
        <f t="shared" si="33"/>
        <v/>
      </c>
      <c r="Z211" s="44" t="str">
        <f t="shared" si="34"/>
        <v/>
      </c>
      <c r="AB211" s="36" t="str">
        <f t="shared" si="39"/>
        <v/>
      </c>
      <c r="AC211" s="36" t="str">
        <f>IF('Entry Tab'!A212="","",IF(TRIM('Entry Tab'!E212)="","Subscriber",IF(OR(TRIM('Entry Tab'!E212)="Wife",TRIM('Entry Tab'!E212)="Husband"),"Spouse","Child")))</f>
        <v/>
      </c>
      <c r="AD211" s="44" t="str">
        <f>IF(B211="","",IF('Entry Tab'!AC212="",0,1))</f>
        <v/>
      </c>
      <c r="AE211" s="44" t="str">
        <f t="shared" si="35"/>
        <v/>
      </c>
      <c r="AF211" s="44" t="str">
        <f>IF(AE211="","",IF(AC211&lt;&gt;"Subscriber","",IF('Entry Tab'!AC212="","0",AE211)))</f>
        <v/>
      </c>
    </row>
    <row r="212" spans="1:32" x14ac:dyDescent="0.2">
      <c r="A212" s="36" t="str">
        <f t="shared" si="36"/>
        <v/>
      </c>
      <c r="B212" s="36" t="str">
        <f>IF('Entry Tab'!A213="","",IF(TRIM('Entry Tab'!E213)="","Subscriber",IF(OR(TRIM('Entry Tab'!E213)="Wife",TRIM('Entry Tab'!E213)="Husband"),"Spouse","Child")))</f>
        <v/>
      </c>
      <c r="C212" s="68" t="str">
        <f>IF(TRIM('Entry Tab'!A213)="","",TRIM('Entry Tab'!A213))</f>
        <v/>
      </c>
      <c r="D212" s="68" t="str">
        <f>IF(TRIM('Entry Tab'!A213)="","",TRIM('Entry Tab'!B213))</f>
        <v/>
      </c>
      <c r="E212" s="69" t="str">
        <f>IF(B212="Subscriber",'Entry Tab'!L213,"")</f>
        <v/>
      </c>
      <c r="F212" s="70" t="str">
        <f>IF('Entry Tab'!F213="","",'Entry Tab'!F213)</f>
        <v/>
      </c>
      <c r="G212" s="68" t="str">
        <f>IF(TRIM('Entry Tab'!G213)="","",TRIM('Entry Tab'!G213))</f>
        <v/>
      </c>
      <c r="H212" s="36" t="str">
        <f>IF(TRIM('Entry Tab'!A213)="","",IF(B212&lt;&gt;"Subscriber","",IF(AND(B212="Subscriber",OR(TRIM('Entry Tab'!AO213)&lt;&gt;"",TRIM('Entry Tab'!AN213)&lt;&gt;"",TRIM('Entry Tab'!AP213)&lt;&gt;"")),$AP$1,"0")))</f>
        <v/>
      </c>
      <c r="I212" s="71" t="str">
        <f>IF(TRIM('Entry Tab'!A213)="","",IF(AND(TRIM('Entry Tab'!AQ213)="Y",TRIM('Entry Tab'!AR213)="Y"),"N",IF(TRIM('Entry Tab'!AQ213)="","N",TRIM('Entry Tab'!AQ213))))</f>
        <v/>
      </c>
      <c r="J212" s="42" t="str">
        <f>IF(TRIM('Entry Tab'!A213)="","",IF(AND(TRIM('Entry Tab'!W213)&lt;&gt;"",TRIM('Entry Tab'!Y213)=""),0,14))</f>
        <v/>
      </c>
      <c r="K212" s="42" t="str">
        <f>IF(TRIM('Entry Tab'!A213)="","",IF(B212&lt;&gt;"Subscriber","",IF(AND(B212="Subscriber",dental="No"),13,IF(TRIM('Entry Tab'!X213)&lt;&gt;"",IF('Entry Tab'!X213="Spousal Coverage",8,13),IF(Z212="","",Z212)))))</f>
        <v/>
      </c>
      <c r="L212" s="36" t="str">
        <f t="shared" si="30"/>
        <v/>
      </c>
      <c r="M212" s="36" t="str">
        <f>IF(B212&lt;&gt;"Subscriber","",IF(disability="No",0,IF(AND(B212="Subscriber",'Entry Tab'!AE213&lt;&gt;""),1,0)))</f>
        <v/>
      </c>
      <c r="N212" s="37" t="str">
        <f>IF(B212&lt;&gt;"Subscriber","",IF(AND(B212="Subscriber",otherLoc="No"),workZip,'Entry Tab'!P213))</f>
        <v/>
      </c>
      <c r="P212" s="36" t="str">
        <f t="shared" si="37"/>
        <v/>
      </c>
      <c r="Q212" s="36" t="str">
        <f>IF('Entry Tab'!A213="","",IF(TRIM('Entry Tab'!E213)="","Subscriber",IF(OR(TRIM('Entry Tab'!E213)="Wife",TRIM('Entry Tab'!E213)="Husband"),"Spouse","Child")))</f>
        <v/>
      </c>
      <c r="R212" s="44" t="str">
        <f>IF(B212="","",IF('Entry Tab'!W213&lt;&gt;"",0,IF(Q212="Subscriber",1,IF(Q212="Spouse",1,0.01))))</f>
        <v/>
      </c>
      <c r="S212" s="44" t="str">
        <f t="shared" si="31"/>
        <v/>
      </c>
      <c r="T212" s="44" t="str">
        <f t="shared" si="32"/>
        <v/>
      </c>
      <c r="V212" s="36" t="str">
        <f t="shared" si="38"/>
        <v/>
      </c>
      <c r="W212" s="36" t="str">
        <f>IF('Entry Tab'!A213="","",IF(TRIM('Entry Tab'!E213)="","Subscriber",IF(OR(TRIM('Entry Tab'!E213)="Wife",TRIM('Entry Tab'!E213)="Husband"),"Spouse","Child")))</f>
        <v/>
      </c>
      <c r="X212" s="44" t="str">
        <f>IF(B212="","",IF('Entry Tab'!X213&lt;&gt;"",0,IF(W212="Subscriber",1,IF(W212="Spouse",1,0.01))))</f>
        <v/>
      </c>
      <c r="Y212" s="44" t="str">
        <f t="shared" si="33"/>
        <v/>
      </c>
      <c r="Z212" s="44" t="str">
        <f t="shared" si="34"/>
        <v/>
      </c>
      <c r="AB212" s="36" t="str">
        <f t="shared" si="39"/>
        <v/>
      </c>
      <c r="AC212" s="36" t="str">
        <f>IF('Entry Tab'!A213="","",IF(TRIM('Entry Tab'!E213)="","Subscriber",IF(OR(TRIM('Entry Tab'!E213)="Wife",TRIM('Entry Tab'!E213)="Husband"),"Spouse","Child")))</f>
        <v/>
      </c>
      <c r="AD212" s="44" t="str">
        <f>IF(B212="","",IF('Entry Tab'!AC213="",0,1))</f>
        <v/>
      </c>
      <c r="AE212" s="44" t="str">
        <f t="shared" si="35"/>
        <v/>
      </c>
      <c r="AF212" s="44" t="str">
        <f>IF(AE212="","",IF(AC212&lt;&gt;"Subscriber","",IF('Entry Tab'!AC213="","0",AE212)))</f>
        <v/>
      </c>
    </row>
    <row r="213" spans="1:32" x14ac:dyDescent="0.2">
      <c r="A213" s="36" t="str">
        <f t="shared" si="36"/>
        <v/>
      </c>
      <c r="B213" s="36" t="str">
        <f>IF('Entry Tab'!A214="","",IF(TRIM('Entry Tab'!E214)="","Subscriber",IF(OR(TRIM('Entry Tab'!E214)="Wife",TRIM('Entry Tab'!E214)="Husband"),"Spouse","Child")))</f>
        <v/>
      </c>
      <c r="C213" s="68" t="str">
        <f>IF(TRIM('Entry Tab'!A214)="","",TRIM('Entry Tab'!A214))</f>
        <v/>
      </c>
      <c r="D213" s="68" t="str">
        <f>IF(TRIM('Entry Tab'!A214)="","",TRIM('Entry Tab'!B214))</f>
        <v/>
      </c>
      <c r="E213" s="69" t="str">
        <f>IF(B213="Subscriber",'Entry Tab'!L214,"")</f>
        <v/>
      </c>
      <c r="F213" s="70" t="str">
        <f>IF('Entry Tab'!F214="","",'Entry Tab'!F214)</f>
        <v/>
      </c>
      <c r="G213" s="68" t="str">
        <f>IF(TRIM('Entry Tab'!G214)="","",TRIM('Entry Tab'!G214))</f>
        <v/>
      </c>
      <c r="H213" s="36" t="str">
        <f>IF(TRIM('Entry Tab'!A214)="","",IF(B213&lt;&gt;"Subscriber","",IF(AND(B213="Subscriber",OR(TRIM('Entry Tab'!AO214)&lt;&gt;"",TRIM('Entry Tab'!AN214)&lt;&gt;"",TRIM('Entry Tab'!AP214)&lt;&gt;"")),$AP$1,"0")))</f>
        <v/>
      </c>
      <c r="I213" s="71" t="str">
        <f>IF(TRIM('Entry Tab'!A214)="","",IF(AND(TRIM('Entry Tab'!AQ214)="Y",TRIM('Entry Tab'!AR214)="Y"),"N",IF(TRIM('Entry Tab'!AQ214)="","N",TRIM('Entry Tab'!AQ214))))</f>
        <v/>
      </c>
      <c r="J213" s="42" t="str">
        <f>IF(TRIM('Entry Tab'!A214)="","",IF(AND(TRIM('Entry Tab'!W214)&lt;&gt;"",TRIM('Entry Tab'!Y214)=""),0,14))</f>
        <v/>
      </c>
      <c r="K213" s="42" t="str">
        <f>IF(TRIM('Entry Tab'!A214)="","",IF(B213&lt;&gt;"Subscriber","",IF(AND(B213="Subscriber",dental="No"),13,IF(TRIM('Entry Tab'!X214)&lt;&gt;"",IF('Entry Tab'!X214="Spousal Coverage",8,13),IF(Z213="","",Z213)))))</f>
        <v/>
      </c>
      <c r="L213" s="36" t="str">
        <f t="shared" si="30"/>
        <v/>
      </c>
      <c r="M213" s="36" t="str">
        <f>IF(B213&lt;&gt;"Subscriber","",IF(disability="No",0,IF(AND(B213="Subscriber",'Entry Tab'!AE214&lt;&gt;""),1,0)))</f>
        <v/>
      </c>
      <c r="N213" s="37" t="str">
        <f>IF(B213&lt;&gt;"Subscriber","",IF(AND(B213="Subscriber",otherLoc="No"),workZip,'Entry Tab'!P214))</f>
        <v/>
      </c>
      <c r="P213" s="36" t="str">
        <f t="shared" si="37"/>
        <v/>
      </c>
      <c r="Q213" s="36" t="str">
        <f>IF('Entry Tab'!A214="","",IF(TRIM('Entry Tab'!E214)="","Subscriber",IF(OR(TRIM('Entry Tab'!E214)="Wife",TRIM('Entry Tab'!E214)="Husband"),"Spouse","Child")))</f>
        <v/>
      </c>
      <c r="R213" s="44" t="str">
        <f>IF(B213="","",IF('Entry Tab'!W214&lt;&gt;"",0,IF(Q213="Subscriber",1,IF(Q213="Spouse",1,0.01))))</f>
        <v/>
      </c>
      <c r="S213" s="44" t="str">
        <f t="shared" si="31"/>
        <v/>
      </c>
      <c r="T213" s="44" t="str">
        <f t="shared" si="32"/>
        <v/>
      </c>
      <c r="V213" s="36" t="str">
        <f t="shared" si="38"/>
        <v/>
      </c>
      <c r="W213" s="36" t="str">
        <f>IF('Entry Tab'!A214="","",IF(TRIM('Entry Tab'!E214)="","Subscriber",IF(OR(TRIM('Entry Tab'!E214)="Wife",TRIM('Entry Tab'!E214)="Husband"),"Spouse","Child")))</f>
        <v/>
      </c>
      <c r="X213" s="44" t="str">
        <f>IF(B213="","",IF('Entry Tab'!X214&lt;&gt;"",0,IF(W213="Subscriber",1,IF(W213="Spouse",1,0.01))))</f>
        <v/>
      </c>
      <c r="Y213" s="44" t="str">
        <f t="shared" si="33"/>
        <v/>
      </c>
      <c r="Z213" s="44" t="str">
        <f t="shared" si="34"/>
        <v/>
      </c>
      <c r="AB213" s="36" t="str">
        <f t="shared" si="39"/>
        <v/>
      </c>
      <c r="AC213" s="36" t="str">
        <f>IF('Entry Tab'!A214="","",IF(TRIM('Entry Tab'!E214)="","Subscriber",IF(OR(TRIM('Entry Tab'!E214)="Wife",TRIM('Entry Tab'!E214)="Husband"),"Spouse","Child")))</f>
        <v/>
      </c>
      <c r="AD213" s="44" t="str">
        <f>IF(B213="","",IF('Entry Tab'!AC214="",0,1))</f>
        <v/>
      </c>
      <c r="AE213" s="44" t="str">
        <f t="shared" si="35"/>
        <v/>
      </c>
      <c r="AF213" s="44" t="str">
        <f>IF(AE213="","",IF(AC213&lt;&gt;"Subscriber","",IF('Entry Tab'!AC214="","0",AE213)))</f>
        <v/>
      </c>
    </row>
    <row r="214" spans="1:32" x14ac:dyDescent="0.2">
      <c r="A214" s="36" t="str">
        <f t="shared" si="36"/>
        <v/>
      </c>
      <c r="B214" s="36" t="str">
        <f>IF('Entry Tab'!A215="","",IF(TRIM('Entry Tab'!E215)="","Subscriber",IF(OR(TRIM('Entry Tab'!E215)="Wife",TRIM('Entry Tab'!E215)="Husband"),"Spouse","Child")))</f>
        <v/>
      </c>
      <c r="C214" s="68" t="str">
        <f>IF(TRIM('Entry Tab'!A215)="","",TRIM('Entry Tab'!A215))</f>
        <v/>
      </c>
      <c r="D214" s="68" t="str">
        <f>IF(TRIM('Entry Tab'!A215)="","",TRIM('Entry Tab'!B215))</f>
        <v/>
      </c>
      <c r="E214" s="69" t="str">
        <f>IF(B214="Subscriber",'Entry Tab'!L215,"")</f>
        <v/>
      </c>
      <c r="F214" s="70" t="str">
        <f>IF('Entry Tab'!F215="","",'Entry Tab'!F215)</f>
        <v/>
      </c>
      <c r="G214" s="68" t="str">
        <f>IF(TRIM('Entry Tab'!G215)="","",TRIM('Entry Tab'!G215))</f>
        <v/>
      </c>
      <c r="H214" s="36" t="str">
        <f>IF(TRIM('Entry Tab'!A215)="","",IF(B214&lt;&gt;"Subscriber","",IF(AND(B214="Subscriber",OR(TRIM('Entry Tab'!AO215)&lt;&gt;"",TRIM('Entry Tab'!AN215)&lt;&gt;"",TRIM('Entry Tab'!AP215)&lt;&gt;"")),$AP$1,"0")))</f>
        <v/>
      </c>
      <c r="I214" s="71" t="str">
        <f>IF(TRIM('Entry Tab'!A215)="","",IF(AND(TRIM('Entry Tab'!AQ215)="Y",TRIM('Entry Tab'!AR215)="Y"),"N",IF(TRIM('Entry Tab'!AQ215)="","N",TRIM('Entry Tab'!AQ215))))</f>
        <v/>
      </c>
      <c r="J214" s="42" t="str">
        <f>IF(TRIM('Entry Tab'!A215)="","",IF(AND(TRIM('Entry Tab'!W215)&lt;&gt;"",TRIM('Entry Tab'!Y215)=""),0,14))</f>
        <v/>
      </c>
      <c r="K214" s="42" t="str">
        <f>IF(TRIM('Entry Tab'!A215)="","",IF(B214&lt;&gt;"Subscriber","",IF(AND(B214="Subscriber",dental="No"),13,IF(TRIM('Entry Tab'!X215)&lt;&gt;"",IF('Entry Tab'!X215="Spousal Coverage",8,13),IF(Z214="","",Z214)))))</f>
        <v/>
      </c>
      <c r="L214" s="36" t="str">
        <f t="shared" si="30"/>
        <v/>
      </c>
      <c r="M214" s="36" t="str">
        <f>IF(B214&lt;&gt;"Subscriber","",IF(disability="No",0,IF(AND(B214="Subscriber",'Entry Tab'!AE215&lt;&gt;""),1,0)))</f>
        <v/>
      </c>
      <c r="N214" s="37" t="str">
        <f>IF(B214&lt;&gt;"Subscriber","",IF(AND(B214="Subscriber",otherLoc="No"),workZip,'Entry Tab'!P215))</f>
        <v/>
      </c>
      <c r="P214" s="36" t="str">
        <f t="shared" si="37"/>
        <v/>
      </c>
      <c r="Q214" s="36" t="str">
        <f>IF('Entry Tab'!A215="","",IF(TRIM('Entry Tab'!E215)="","Subscriber",IF(OR(TRIM('Entry Tab'!E215)="Wife",TRIM('Entry Tab'!E215)="Husband"),"Spouse","Child")))</f>
        <v/>
      </c>
      <c r="R214" s="44" t="str">
        <f>IF(B214="","",IF('Entry Tab'!W215&lt;&gt;"",0,IF(Q214="Subscriber",1,IF(Q214="Spouse",1,0.01))))</f>
        <v/>
      </c>
      <c r="S214" s="44" t="str">
        <f t="shared" si="31"/>
        <v/>
      </c>
      <c r="T214" s="44" t="str">
        <f t="shared" si="32"/>
        <v/>
      </c>
      <c r="V214" s="36" t="str">
        <f t="shared" si="38"/>
        <v/>
      </c>
      <c r="W214" s="36" t="str">
        <f>IF('Entry Tab'!A215="","",IF(TRIM('Entry Tab'!E215)="","Subscriber",IF(OR(TRIM('Entry Tab'!E215)="Wife",TRIM('Entry Tab'!E215)="Husband"),"Spouse","Child")))</f>
        <v/>
      </c>
      <c r="X214" s="44" t="str">
        <f>IF(B214="","",IF('Entry Tab'!X215&lt;&gt;"",0,IF(W214="Subscriber",1,IF(W214="Spouse",1,0.01))))</f>
        <v/>
      </c>
      <c r="Y214" s="44" t="str">
        <f t="shared" si="33"/>
        <v/>
      </c>
      <c r="Z214" s="44" t="str">
        <f t="shared" si="34"/>
        <v/>
      </c>
      <c r="AB214" s="36" t="str">
        <f t="shared" si="39"/>
        <v/>
      </c>
      <c r="AC214" s="36" t="str">
        <f>IF('Entry Tab'!A215="","",IF(TRIM('Entry Tab'!E215)="","Subscriber",IF(OR(TRIM('Entry Tab'!E215)="Wife",TRIM('Entry Tab'!E215)="Husband"),"Spouse","Child")))</f>
        <v/>
      </c>
      <c r="AD214" s="44" t="str">
        <f>IF(B214="","",IF('Entry Tab'!AC215="",0,1))</f>
        <v/>
      </c>
      <c r="AE214" s="44" t="str">
        <f t="shared" si="35"/>
        <v/>
      </c>
      <c r="AF214" s="44" t="str">
        <f>IF(AE214="","",IF(AC214&lt;&gt;"Subscriber","",IF('Entry Tab'!AC215="","0",AE214)))</f>
        <v/>
      </c>
    </row>
    <row r="215" spans="1:32" x14ac:dyDescent="0.2">
      <c r="A215" s="36" t="str">
        <f t="shared" si="36"/>
        <v/>
      </c>
      <c r="B215" s="36" t="str">
        <f>IF('Entry Tab'!A216="","",IF(TRIM('Entry Tab'!E216)="","Subscriber",IF(OR(TRIM('Entry Tab'!E216)="Wife",TRIM('Entry Tab'!E216)="Husband"),"Spouse","Child")))</f>
        <v/>
      </c>
      <c r="C215" s="68" t="str">
        <f>IF(TRIM('Entry Tab'!A216)="","",TRIM('Entry Tab'!A216))</f>
        <v/>
      </c>
      <c r="D215" s="68" t="str">
        <f>IF(TRIM('Entry Tab'!A216)="","",TRIM('Entry Tab'!B216))</f>
        <v/>
      </c>
      <c r="E215" s="69" t="str">
        <f>IF(B215="Subscriber",'Entry Tab'!L216,"")</f>
        <v/>
      </c>
      <c r="F215" s="70" t="str">
        <f>IF('Entry Tab'!F216="","",'Entry Tab'!F216)</f>
        <v/>
      </c>
      <c r="G215" s="68" t="str">
        <f>IF(TRIM('Entry Tab'!G216)="","",TRIM('Entry Tab'!G216))</f>
        <v/>
      </c>
      <c r="H215" s="36" t="str">
        <f>IF(TRIM('Entry Tab'!A216)="","",IF(B215&lt;&gt;"Subscriber","",IF(AND(B215="Subscriber",OR(TRIM('Entry Tab'!AO216)&lt;&gt;"",TRIM('Entry Tab'!AN216)&lt;&gt;"",TRIM('Entry Tab'!AP216)&lt;&gt;"")),$AP$1,"0")))</f>
        <v/>
      </c>
      <c r="I215" s="71" t="str">
        <f>IF(TRIM('Entry Tab'!A216)="","",IF(AND(TRIM('Entry Tab'!AQ216)="Y",TRIM('Entry Tab'!AR216)="Y"),"N",IF(TRIM('Entry Tab'!AQ216)="","N",TRIM('Entry Tab'!AQ216))))</f>
        <v/>
      </c>
      <c r="J215" s="42" t="str">
        <f>IF(TRIM('Entry Tab'!A216)="","",IF(AND(TRIM('Entry Tab'!W216)&lt;&gt;"",TRIM('Entry Tab'!Y216)=""),0,14))</f>
        <v/>
      </c>
      <c r="K215" s="42" t="str">
        <f>IF(TRIM('Entry Tab'!A216)="","",IF(B215&lt;&gt;"Subscriber","",IF(AND(B215="Subscriber",dental="No"),13,IF(TRIM('Entry Tab'!X216)&lt;&gt;"",IF('Entry Tab'!X216="Spousal Coverage",8,13),IF(Z215="","",Z215)))))</f>
        <v/>
      </c>
      <c r="L215" s="36" t="str">
        <f t="shared" si="30"/>
        <v/>
      </c>
      <c r="M215" s="36" t="str">
        <f>IF(B215&lt;&gt;"Subscriber","",IF(disability="No",0,IF(AND(B215="Subscriber",'Entry Tab'!AE216&lt;&gt;""),1,0)))</f>
        <v/>
      </c>
      <c r="N215" s="37" t="str">
        <f>IF(B215&lt;&gt;"Subscriber","",IF(AND(B215="Subscriber",otherLoc="No"),workZip,'Entry Tab'!P216))</f>
        <v/>
      </c>
      <c r="P215" s="36" t="str">
        <f t="shared" si="37"/>
        <v/>
      </c>
      <c r="Q215" s="36" t="str">
        <f>IF('Entry Tab'!A216="","",IF(TRIM('Entry Tab'!E216)="","Subscriber",IF(OR(TRIM('Entry Tab'!E216)="Wife",TRIM('Entry Tab'!E216)="Husband"),"Spouse","Child")))</f>
        <v/>
      </c>
      <c r="R215" s="44" t="str">
        <f>IF(B215="","",IF('Entry Tab'!W216&lt;&gt;"",0,IF(Q215="Subscriber",1,IF(Q215="Spouse",1,0.01))))</f>
        <v/>
      </c>
      <c r="S215" s="44" t="str">
        <f t="shared" si="31"/>
        <v/>
      </c>
      <c r="T215" s="44" t="str">
        <f t="shared" si="32"/>
        <v/>
      </c>
      <c r="V215" s="36" t="str">
        <f t="shared" si="38"/>
        <v/>
      </c>
      <c r="W215" s="36" t="str">
        <f>IF('Entry Tab'!A216="","",IF(TRIM('Entry Tab'!E216)="","Subscriber",IF(OR(TRIM('Entry Tab'!E216)="Wife",TRIM('Entry Tab'!E216)="Husband"),"Spouse","Child")))</f>
        <v/>
      </c>
      <c r="X215" s="44" t="str">
        <f>IF(B215="","",IF('Entry Tab'!X216&lt;&gt;"",0,IF(W215="Subscriber",1,IF(W215="Spouse",1,0.01))))</f>
        <v/>
      </c>
      <c r="Y215" s="44" t="str">
        <f t="shared" si="33"/>
        <v/>
      </c>
      <c r="Z215" s="44" t="str">
        <f t="shared" si="34"/>
        <v/>
      </c>
      <c r="AB215" s="36" t="str">
        <f t="shared" si="39"/>
        <v/>
      </c>
      <c r="AC215" s="36" t="str">
        <f>IF('Entry Tab'!A216="","",IF(TRIM('Entry Tab'!E216)="","Subscriber",IF(OR(TRIM('Entry Tab'!E216)="Wife",TRIM('Entry Tab'!E216)="Husband"),"Spouse","Child")))</f>
        <v/>
      </c>
      <c r="AD215" s="44" t="str">
        <f>IF(B215="","",IF('Entry Tab'!AC216="",0,1))</f>
        <v/>
      </c>
      <c r="AE215" s="44" t="str">
        <f t="shared" si="35"/>
        <v/>
      </c>
      <c r="AF215" s="44" t="str">
        <f>IF(AE215="","",IF(AC215&lt;&gt;"Subscriber","",IF('Entry Tab'!AC216="","0",AE215)))</f>
        <v/>
      </c>
    </row>
    <row r="216" spans="1:32" x14ac:dyDescent="0.2">
      <c r="A216" s="36" t="str">
        <f t="shared" si="36"/>
        <v/>
      </c>
      <c r="B216" s="36" t="str">
        <f>IF('Entry Tab'!A217="","",IF(TRIM('Entry Tab'!E217)="","Subscriber",IF(OR(TRIM('Entry Tab'!E217)="Wife",TRIM('Entry Tab'!E217)="Husband"),"Spouse","Child")))</f>
        <v/>
      </c>
      <c r="C216" s="68" t="str">
        <f>IF(TRIM('Entry Tab'!A217)="","",TRIM('Entry Tab'!A217))</f>
        <v/>
      </c>
      <c r="D216" s="68" t="str">
        <f>IF(TRIM('Entry Tab'!A217)="","",TRIM('Entry Tab'!B217))</f>
        <v/>
      </c>
      <c r="E216" s="69" t="str">
        <f>IF(B216="Subscriber",'Entry Tab'!L217,"")</f>
        <v/>
      </c>
      <c r="F216" s="70" t="str">
        <f>IF('Entry Tab'!F217="","",'Entry Tab'!F217)</f>
        <v/>
      </c>
      <c r="G216" s="68" t="str">
        <f>IF(TRIM('Entry Tab'!G217)="","",TRIM('Entry Tab'!G217))</f>
        <v/>
      </c>
      <c r="H216" s="36" t="str">
        <f>IF(TRIM('Entry Tab'!A217)="","",IF(B216&lt;&gt;"Subscriber","",IF(AND(B216="Subscriber",OR(TRIM('Entry Tab'!AO217)&lt;&gt;"",TRIM('Entry Tab'!AN217)&lt;&gt;"",TRIM('Entry Tab'!AP217)&lt;&gt;"")),$AP$1,"0")))</f>
        <v/>
      </c>
      <c r="I216" s="71" t="str">
        <f>IF(TRIM('Entry Tab'!A217)="","",IF(AND(TRIM('Entry Tab'!AQ217)="Y",TRIM('Entry Tab'!AR217)="Y"),"N",IF(TRIM('Entry Tab'!AQ217)="","N",TRIM('Entry Tab'!AQ217))))</f>
        <v/>
      </c>
      <c r="J216" s="42" t="str">
        <f>IF(TRIM('Entry Tab'!A217)="","",IF(AND(TRIM('Entry Tab'!W217)&lt;&gt;"",TRIM('Entry Tab'!Y217)=""),0,14))</f>
        <v/>
      </c>
      <c r="K216" s="42" t="str">
        <f>IF(TRIM('Entry Tab'!A217)="","",IF(B216&lt;&gt;"Subscriber","",IF(AND(B216="Subscriber",dental="No"),13,IF(TRIM('Entry Tab'!X217)&lt;&gt;"",IF('Entry Tab'!X217="Spousal Coverage",8,13),IF(Z216="","",Z216)))))</f>
        <v/>
      </c>
      <c r="L216" s="36" t="str">
        <f t="shared" si="30"/>
        <v/>
      </c>
      <c r="M216" s="36" t="str">
        <f>IF(B216&lt;&gt;"Subscriber","",IF(disability="No",0,IF(AND(B216="Subscriber",'Entry Tab'!AE217&lt;&gt;""),1,0)))</f>
        <v/>
      </c>
      <c r="N216" s="37" t="str">
        <f>IF(B216&lt;&gt;"Subscriber","",IF(AND(B216="Subscriber",otherLoc="No"),workZip,'Entry Tab'!P217))</f>
        <v/>
      </c>
      <c r="P216" s="36" t="str">
        <f t="shared" si="37"/>
        <v/>
      </c>
      <c r="Q216" s="36" t="str">
        <f>IF('Entry Tab'!A217="","",IF(TRIM('Entry Tab'!E217)="","Subscriber",IF(OR(TRIM('Entry Tab'!E217)="Wife",TRIM('Entry Tab'!E217)="Husband"),"Spouse","Child")))</f>
        <v/>
      </c>
      <c r="R216" s="44" t="str">
        <f>IF(B216="","",IF('Entry Tab'!W217&lt;&gt;"",0,IF(Q216="Subscriber",1,IF(Q216="Spouse",1,0.01))))</f>
        <v/>
      </c>
      <c r="S216" s="44" t="str">
        <f t="shared" si="31"/>
        <v/>
      </c>
      <c r="T216" s="44" t="str">
        <f t="shared" si="32"/>
        <v/>
      </c>
      <c r="V216" s="36" t="str">
        <f t="shared" si="38"/>
        <v/>
      </c>
      <c r="W216" s="36" t="str">
        <f>IF('Entry Tab'!A217="","",IF(TRIM('Entry Tab'!E217)="","Subscriber",IF(OR(TRIM('Entry Tab'!E217)="Wife",TRIM('Entry Tab'!E217)="Husband"),"Spouse","Child")))</f>
        <v/>
      </c>
      <c r="X216" s="44" t="str">
        <f>IF(B216="","",IF('Entry Tab'!X217&lt;&gt;"",0,IF(W216="Subscriber",1,IF(W216="Spouse",1,0.01))))</f>
        <v/>
      </c>
      <c r="Y216" s="44" t="str">
        <f t="shared" si="33"/>
        <v/>
      </c>
      <c r="Z216" s="44" t="str">
        <f t="shared" si="34"/>
        <v/>
      </c>
      <c r="AB216" s="36" t="str">
        <f t="shared" si="39"/>
        <v/>
      </c>
      <c r="AC216" s="36" t="str">
        <f>IF('Entry Tab'!A217="","",IF(TRIM('Entry Tab'!E217)="","Subscriber",IF(OR(TRIM('Entry Tab'!E217)="Wife",TRIM('Entry Tab'!E217)="Husband"),"Spouse","Child")))</f>
        <v/>
      </c>
      <c r="AD216" s="44" t="str">
        <f>IF(B216="","",IF('Entry Tab'!AC217="",0,1))</f>
        <v/>
      </c>
      <c r="AE216" s="44" t="str">
        <f t="shared" si="35"/>
        <v/>
      </c>
      <c r="AF216" s="44" t="str">
        <f>IF(AE216="","",IF(AC216&lt;&gt;"Subscriber","",IF('Entry Tab'!AC217="","0",AE216)))</f>
        <v/>
      </c>
    </row>
    <row r="217" spans="1:32" x14ac:dyDescent="0.2">
      <c r="A217" s="36" t="str">
        <f t="shared" si="36"/>
        <v/>
      </c>
      <c r="B217" s="36" t="str">
        <f>IF('Entry Tab'!A218="","",IF(TRIM('Entry Tab'!E218)="","Subscriber",IF(OR(TRIM('Entry Tab'!E218)="Wife",TRIM('Entry Tab'!E218)="Husband"),"Spouse","Child")))</f>
        <v/>
      </c>
      <c r="C217" s="68" t="str">
        <f>IF(TRIM('Entry Tab'!A218)="","",TRIM('Entry Tab'!A218))</f>
        <v/>
      </c>
      <c r="D217" s="68" t="str">
        <f>IF(TRIM('Entry Tab'!A218)="","",TRIM('Entry Tab'!B218))</f>
        <v/>
      </c>
      <c r="E217" s="69" t="str">
        <f>IF(B217="Subscriber",'Entry Tab'!L218,"")</f>
        <v/>
      </c>
      <c r="F217" s="70" t="str">
        <f>IF('Entry Tab'!F218="","",'Entry Tab'!F218)</f>
        <v/>
      </c>
      <c r="G217" s="68" t="str">
        <f>IF(TRIM('Entry Tab'!G218)="","",TRIM('Entry Tab'!G218))</f>
        <v/>
      </c>
      <c r="H217" s="36" t="str">
        <f>IF(TRIM('Entry Tab'!A218)="","",IF(B217&lt;&gt;"Subscriber","",IF(AND(B217="Subscriber",OR(TRIM('Entry Tab'!AO218)&lt;&gt;"",TRIM('Entry Tab'!AN218)&lt;&gt;"",TRIM('Entry Tab'!AP218)&lt;&gt;"")),$AP$1,"0")))</f>
        <v/>
      </c>
      <c r="I217" s="71" t="str">
        <f>IF(TRIM('Entry Tab'!A218)="","",IF(AND(TRIM('Entry Tab'!AQ218)="Y",TRIM('Entry Tab'!AR218)="Y"),"N",IF(TRIM('Entry Tab'!AQ218)="","N",TRIM('Entry Tab'!AQ218))))</f>
        <v/>
      </c>
      <c r="J217" s="42" t="str">
        <f>IF(TRIM('Entry Tab'!A218)="","",IF(AND(TRIM('Entry Tab'!W218)&lt;&gt;"",TRIM('Entry Tab'!Y218)=""),0,14))</f>
        <v/>
      </c>
      <c r="K217" s="42" t="str">
        <f>IF(TRIM('Entry Tab'!A218)="","",IF(B217&lt;&gt;"Subscriber","",IF(AND(B217="Subscriber",dental="No"),13,IF(TRIM('Entry Tab'!X218)&lt;&gt;"",IF('Entry Tab'!X218="Spousal Coverage",8,13),IF(Z217="","",Z217)))))</f>
        <v/>
      </c>
      <c r="L217" s="36" t="str">
        <f t="shared" si="30"/>
        <v/>
      </c>
      <c r="M217" s="36" t="str">
        <f>IF(B217&lt;&gt;"Subscriber","",IF(disability="No",0,IF(AND(B217="Subscriber",'Entry Tab'!AE218&lt;&gt;""),1,0)))</f>
        <v/>
      </c>
      <c r="N217" s="37" t="str">
        <f>IF(B217&lt;&gt;"Subscriber","",IF(AND(B217="Subscriber",otherLoc="No"),workZip,'Entry Tab'!P218))</f>
        <v/>
      </c>
      <c r="P217" s="36" t="str">
        <f t="shared" si="37"/>
        <v/>
      </c>
      <c r="Q217" s="36" t="str">
        <f>IF('Entry Tab'!A218="","",IF(TRIM('Entry Tab'!E218)="","Subscriber",IF(OR(TRIM('Entry Tab'!E218)="Wife",TRIM('Entry Tab'!E218)="Husband"),"Spouse","Child")))</f>
        <v/>
      </c>
      <c r="R217" s="44" t="str">
        <f>IF(B217="","",IF('Entry Tab'!W218&lt;&gt;"",0,IF(Q217="Subscriber",1,IF(Q217="Spouse",1,0.01))))</f>
        <v/>
      </c>
      <c r="S217" s="44" t="str">
        <f t="shared" si="31"/>
        <v/>
      </c>
      <c r="T217" s="44" t="str">
        <f t="shared" si="32"/>
        <v/>
      </c>
      <c r="V217" s="36" t="str">
        <f t="shared" si="38"/>
        <v/>
      </c>
      <c r="W217" s="36" t="str">
        <f>IF('Entry Tab'!A218="","",IF(TRIM('Entry Tab'!E218)="","Subscriber",IF(OR(TRIM('Entry Tab'!E218)="Wife",TRIM('Entry Tab'!E218)="Husband"),"Spouse","Child")))</f>
        <v/>
      </c>
      <c r="X217" s="44" t="str">
        <f>IF(B217="","",IF('Entry Tab'!X218&lt;&gt;"",0,IF(W217="Subscriber",1,IF(W217="Spouse",1,0.01))))</f>
        <v/>
      </c>
      <c r="Y217" s="44" t="str">
        <f t="shared" si="33"/>
        <v/>
      </c>
      <c r="Z217" s="44" t="str">
        <f t="shared" si="34"/>
        <v/>
      </c>
      <c r="AB217" s="36" t="str">
        <f t="shared" si="39"/>
        <v/>
      </c>
      <c r="AC217" s="36" t="str">
        <f>IF('Entry Tab'!A218="","",IF(TRIM('Entry Tab'!E218)="","Subscriber",IF(OR(TRIM('Entry Tab'!E218)="Wife",TRIM('Entry Tab'!E218)="Husband"),"Spouse","Child")))</f>
        <v/>
      </c>
      <c r="AD217" s="44" t="str">
        <f>IF(B217="","",IF('Entry Tab'!AC218="",0,1))</f>
        <v/>
      </c>
      <c r="AE217" s="44" t="str">
        <f t="shared" si="35"/>
        <v/>
      </c>
      <c r="AF217" s="44" t="str">
        <f>IF(AE217="","",IF(AC217&lt;&gt;"Subscriber","",IF('Entry Tab'!AC218="","0",AE217)))</f>
        <v/>
      </c>
    </row>
    <row r="218" spans="1:32" x14ac:dyDescent="0.2">
      <c r="A218" s="36" t="str">
        <f t="shared" si="36"/>
        <v/>
      </c>
      <c r="B218" s="36" t="str">
        <f>IF('Entry Tab'!A219="","",IF(TRIM('Entry Tab'!E219)="","Subscriber",IF(OR(TRIM('Entry Tab'!E219)="Wife",TRIM('Entry Tab'!E219)="Husband"),"Spouse","Child")))</f>
        <v/>
      </c>
      <c r="C218" s="68" t="str">
        <f>IF(TRIM('Entry Tab'!A219)="","",TRIM('Entry Tab'!A219))</f>
        <v/>
      </c>
      <c r="D218" s="68" t="str">
        <f>IF(TRIM('Entry Tab'!A219)="","",TRIM('Entry Tab'!B219))</f>
        <v/>
      </c>
      <c r="E218" s="69" t="str">
        <f>IF(B218="Subscriber",'Entry Tab'!L219,"")</f>
        <v/>
      </c>
      <c r="F218" s="70" t="str">
        <f>IF('Entry Tab'!F219="","",'Entry Tab'!F219)</f>
        <v/>
      </c>
      <c r="G218" s="68" t="str">
        <f>IF(TRIM('Entry Tab'!G219)="","",TRIM('Entry Tab'!G219))</f>
        <v/>
      </c>
      <c r="H218" s="36" t="str">
        <f>IF(TRIM('Entry Tab'!A219)="","",IF(B218&lt;&gt;"Subscriber","",IF(AND(B218="Subscriber",OR(TRIM('Entry Tab'!AO219)&lt;&gt;"",TRIM('Entry Tab'!AN219)&lt;&gt;"",TRIM('Entry Tab'!AP219)&lt;&gt;"")),$AP$1,"0")))</f>
        <v/>
      </c>
      <c r="I218" s="71" t="str">
        <f>IF(TRIM('Entry Tab'!A219)="","",IF(AND(TRIM('Entry Tab'!AQ219)="Y",TRIM('Entry Tab'!AR219)="Y"),"N",IF(TRIM('Entry Tab'!AQ219)="","N",TRIM('Entry Tab'!AQ219))))</f>
        <v/>
      </c>
      <c r="J218" s="42" t="str">
        <f>IF(TRIM('Entry Tab'!A219)="","",IF(AND(TRIM('Entry Tab'!W219)&lt;&gt;"",TRIM('Entry Tab'!Y219)=""),0,14))</f>
        <v/>
      </c>
      <c r="K218" s="42" t="str">
        <f>IF(TRIM('Entry Tab'!A219)="","",IF(B218&lt;&gt;"Subscriber","",IF(AND(B218="Subscriber",dental="No"),13,IF(TRIM('Entry Tab'!X219)&lt;&gt;"",IF('Entry Tab'!X219="Spousal Coverage",8,13),IF(Z218="","",Z218)))))</f>
        <v/>
      </c>
      <c r="L218" s="36" t="str">
        <f t="shared" si="30"/>
        <v/>
      </c>
      <c r="M218" s="36" t="str">
        <f>IF(B218&lt;&gt;"Subscriber","",IF(disability="No",0,IF(AND(B218="Subscriber",'Entry Tab'!AE219&lt;&gt;""),1,0)))</f>
        <v/>
      </c>
      <c r="N218" s="37" t="str">
        <f>IF(B218&lt;&gt;"Subscriber","",IF(AND(B218="Subscriber",otherLoc="No"),workZip,'Entry Tab'!P219))</f>
        <v/>
      </c>
      <c r="P218" s="36" t="str">
        <f t="shared" si="37"/>
        <v/>
      </c>
      <c r="Q218" s="36" t="str">
        <f>IF('Entry Tab'!A219="","",IF(TRIM('Entry Tab'!E219)="","Subscriber",IF(OR(TRIM('Entry Tab'!E219)="Wife",TRIM('Entry Tab'!E219)="Husband"),"Spouse","Child")))</f>
        <v/>
      </c>
      <c r="R218" s="44" t="str">
        <f>IF(B218="","",IF('Entry Tab'!W219&lt;&gt;"",0,IF(Q218="Subscriber",1,IF(Q218="Spouse",1,0.01))))</f>
        <v/>
      </c>
      <c r="S218" s="44" t="str">
        <f t="shared" si="31"/>
        <v/>
      </c>
      <c r="T218" s="44" t="str">
        <f t="shared" si="32"/>
        <v/>
      </c>
      <c r="V218" s="36" t="str">
        <f t="shared" si="38"/>
        <v/>
      </c>
      <c r="W218" s="36" t="str">
        <f>IF('Entry Tab'!A219="","",IF(TRIM('Entry Tab'!E219)="","Subscriber",IF(OR(TRIM('Entry Tab'!E219)="Wife",TRIM('Entry Tab'!E219)="Husband"),"Spouse","Child")))</f>
        <v/>
      </c>
      <c r="X218" s="44" t="str">
        <f>IF(B218="","",IF('Entry Tab'!X219&lt;&gt;"",0,IF(W218="Subscriber",1,IF(W218="Spouse",1,0.01))))</f>
        <v/>
      </c>
      <c r="Y218" s="44" t="str">
        <f t="shared" si="33"/>
        <v/>
      </c>
      <c r="Z218" s="44" t="str">
        <f t="shared" si="34"/>
        <v/>
      </c>
      <c r="AB218" s="36" t="str">
        <f t="shared" si="39"/>
        <v/>
      </c>
      <c r="AC218" s="36" t="str">
        <f>IF('Entry Tab'!A219="","",IF(TRIM('Entry Tab'!E219)="","Subscriber",IF(OR(TRIM('Entry Tab'!E219)="Wife",TRIM('Entry Tab'!E219)="Husband"),"Spouse","Child")))</f>
        <v/>
      </c>
      <c r="AD218" s="44" t="str">
        <f>IF(B218="","",IF('Entry Tab'!AC219="",0,1))</f>
        <v/>
      </c>
      <c r="AE218" s="44" t="str">
        <f t="shared" si="35"/>
        <v/>
      </c>
      <c r="AF218" s="44" t="str">
        <f>IF(AE218="","",IF(AC218&lt;&gt;"Subscriber","",IF('Entry Tab'!AC219="","0",AE218)))</f>
        <v/>
      </c>
    </row>
    <row r="219" spans="1:32" x14ac:dyDescent="0.2">
      <c r="A219" s="36" t="str">
        <f t="shared" si="36"/>
        <v/>
      </c>
      <c r="B219" s="36" t="str">
        <f>IF('Entry Tab'!A220="","",IF(TRIM('Entry Tab'!E220)="","Subscriber",IF(OR(TRIM('Entry Tab'!E220)="Wife",TRIM('Entry Tab'!E220)="Husband"),"Spouse","Child")))</f>
        <v/>
      </c>
      <c r="C219" s="68" t="str">
        <f>IF(TRIM('Entry Tab'!A220)="","",TRIM('Entry Tab'!A220))</f>
        <v/>
      </c>
      <c r="D219" s="68" t="str">
        <f>IF(TRIM('Entry Tab'!A220)="","",TRIM('Entry Tab'!B220))</f>
        <v/>
      </c>
      <c r="E219" s="69" t="str">
        <f>IF(B219="Subscriber",'Entry Tab'!L220,"")</f>
        <v/>
      </c>
      <c r="F219" s="70" t="str">
        <f>IF('Entry Tab'!F220="","",'Entry Tab'!F220)</f>
        <v/>
      </c>
      <c r="G219" s="68" t="str">
        <f>IF(TRIM('Entry Tab'!G220)="","",TRIM('Entry Tab'!G220))</f>
        <v/>
      </c>
      <c r="H219" s="36" t="str">
        <f>IF(TRIM('Entry Tab'!A220)="","",IF(B219&lt;&gt;"Subscriber","",IF(AND(B219="Subscriber",OR(TRIM('Entry Tab'!AO220)&lt;&gt;"",TRIM('Entry Tab'!AN220)&lt;&gt;"",TRIM('Entry Tab'!AP220)&lt;&gt;"")),$AP$1,"0")))</f>
        <v/>
      </c>
      <c r="I219" s="71" t="str">
        <f>IF(TRIM('Entry Tab'!A220)="","",IF(AND(TRIM('Entry Tab'!AQ220)="Y",TRIM('Entry Tab'!AR220)="Y"),"N",IF(TRIM('Entry Tab'!AQ220)="","N",TRIM('Entry Tab'!AQ220))))</f>
        <v/>
      </c>
      <c r="J219" s="42" t="str">
        <f>IF(TRIM('Entry Tab'!A220)="","",IF(AND(TRIM('Entry Tab'!W220)&lt;&gt;"",TRIM('Entry Tab'!Y220)=""),0,14))</f>
        <v/>
      </c>
      <c r="K219" s="42" t="str">
        <f>IF(TRIM('Entry Tab'!A220)="","",IF(B219&lt;&gt;"Subscriber","",IF(AND(B219="Subscriber",dental="No"),13,IF(TRIM('Entry Tab'!X220)&lt;&gt;"",IF('Entry Tab'!X220="Spousal Coverage",8,13),IF(Z219="","",Z219)))))</f>
        <v/>
      </c>
      <c r="L219" s="36" t="str">
        <f t="shared" si="30"/>
        <v/>
      </c>
      <c r="M219" s="36" t="str">
        <f>IF(B219&lt;&gt;"Subscriber","",IF(disability="No",0,IF(AND(B219="Subscriber",'Entry Tab'!AE220&lt;&gt;""),1,0)))</f>
        <v/>
      </c>
      <c r="N219" s="37" t="str">
        <f>IF(B219&lt;&gt;"Subscriber","",IF(AND(B219="Subscriber",otherLoc="No"),workZip,'Entry Tab'!P220))</f>
        <v/>
      </c>
      <c r="P219" s="36" t="str">
        <f t="shared" si="37"/>
        <v/>
      </c>
      <c r="Q219" s="36" t="str">
        <f>IF('Entry Tab'!A220="","",IF(TRIM('Entry Tab'!E220)="","Subscriber",IF(OR(TRIM('Entry Tab'!E220)="Wife",TRIM('Entry Tab'!E220)="Husband"),"Spouse","Child")))</f>
        <v/>
      </c>
      <c r="R219" s="44" t="str">
        <f>IF(B219="","",IF('Entry Tab'!W220&lt;&gt;"",0,IF(Q219="Subscriber",1,IF(Q219="Spouse",1,0.01))))</f>
        <v/>
      </c>
      <c r="S219" s="44" t="str">
        <f t="shared" si="31"/>
        <v/>
      </c>
      <c r="T219" s="44" t="str">
        <f t="shared" si="32"/>
        <v/>
      </c>
      <c r="V219" s="36" t="str">
        <f t="shared" si="38"/>
        <v/>
      </c>
      <c r="W219" s="36" t="str">
        <f>IF('Entry Tab'!A220="","",IF(TRIM('Entry Tab'!E220)="","Subscriber",IF(OR(TRIM('Entry Tab'!E220)="Wife",TRIM('Entry Tab'!E220)="Husband"),"Spouse","Child")))</f>
        <v/>
      </c>
      <c r="X219" s="44" t="str">
        <f>IF(B219="","",IF('Entry Tab'!X220&lt;&gt;"",0,IF(W219="Subscriber",1,IF(W219="Spouse",1,0.01))))</f>
        <v/>
      </c>
      <c r="Y219" s="44" t="str">
        <f t="shared" si="33"/>
        <v/>
      </c>
      <c r="Z219" s="44" t="str">
        <f t="shared" si="34"/>
        <v/>
      </c>
      <c r="AB219" s="36" t="str">
        <f t="shared" si="39"/>
        <v/>
      </c>
      <c r="AC219" s="36" t="str">
        <f>IF('Entry Tab'!A220="","",IF(TRIM('Entry Tab'!E220)="","Subscriber",IF(OR(TRIM('Entry Tab'!E220)="Wife",TRIM('Entry Tab'!E220)="Husband"),"Spouse","Child")))</f>
        <v/>
      </c>
      <c r="AD219" s="44" t="str">
        <f>IF(B219="","",IF('Entry Tab'!AC220="",0,1))</f>
        <v/>
      </c>
      <c r="AE219" s="44" t="str">
        <f t="shared" si="35"/>
        <v/>
      </c>
      <c r="AF219" s="44" t="str">
        <f>IF(AE219="","",IF(AC219&lt;&gt;"Subscriber","",IF('Entry Tab'!AC220="","0",AE219)))</f>
        <v/>
      </c>
    </row>
    <row r="220" spans="1:32" x14ac:dyDescent="0.2">
      <c r="A220" s="36" t="str">
        <f t="shared" si="36"/>
        <v/>
      </c>
      <c r="B220" s="36" t="str">
        <f>IF('Entry Tab'!A221="","",IF(TRIM('Entry Tab'!E221)="","Subscriber",IF(OR(TRIM('Entry Tab'!E221)="Wife",TRIM('Entry Tab'!E221)="Husband"),"Spouse","Child")))</f>
        <v/>
      </c>
      <c r="C220" s="68" t="str">
        <f>IF(TRIM('Entry Tab'!A221)="","",TRIM('Entry Tab'!A221))</f>
        <v/>
      </c>
      <c r="D220" s="68" t="str">
        <f>IF(TRIM('Entry Tab'!A221)="","",TRIM('Entry Tab'!B221))</f>
        <v/>
      </c>
      <c r="E220" s="69" t="str">
        <f>IF(B220="Subscriber",'Entry Tab'!L221,"")</f>
        <v/>
      </c>
      <c r="F220" s="70" t="str">
        <f>IF('Entry Tab'!F221="","",'Entry Tab'!F221)</f>
        <v/>
      </c>
      <c r="G220" s="68" t="str">
        <f>IF(TRIM('Entry Tab'!G221)="","",TRIM('Entry Tab'!G221))</f>
        <v/>
      </c>
      <c r="H220" s="36" t="str">
        <f>IF(TRIM('Entry Tab'!A221)="","",IF(B220&lt;&gt;"Subscriber","",IF(AND(B220="Subscriber",OR(TRIM('Entry Tab'!AO221)&lt;&gt;"",TRIM('Entry Tab'!AN221)&lt;&gt;"",TRIM('Entry Tab'!AP221)&lt;&gt;"")),$AP$1,"0")))</f>
        <v/>
      </c>
      <c r="I220" s="71" t="str">
        <f>IF(TRIM('Entry Tab'!A221)="","",IF(AND(TRIM('Entry Tab'!AQ221)="Y",TRIM('Entry Tab'!AR221)="Y"),"N",IF(TRIM('Entry Tab'!AQ221)="","N",TRIM('Entry Tab'!AQ221))))</f>
        <v/>
      </c>
      <c r="J220" s="42" t="str">
        <f>IF(TRIM('Entry Tab'!A221)="","",IF(AND(TRIM('Entry Tab'!W221)&lt;&gt;"",TRIM('Entry Tab'!Y221)=""),0,14))</f>
        <v/>
      </c>
      <c r="K220" s="42" t="str">
        <f>IF(TRIM('Entry Tab'!A221)="","",IF(B220&lt;&gt;"Subscriber","",IF(AND(B220="Subscriber",dental="No"),13,IF(TRIM('Entry Tab'!X221)&lt;&gt;"",IF('Entry Tab'!X221="Spousal Coverage",8,13),IF(Z220="","",Z220)))))</f>
        <v/>
      </c>
      <c r="L220" s="36" t="str">
        <f t="shared" si="30"/>
        <v/>
      </c>
      <c r="M220" s="36" t="str">
        <f>IF(B220&lt;&gt;"Subscriber","",IF(disability="No",0,IF(AND(B220="Subscriber",'Entry Tab'!AE221&lt;&gt;""),1,0)))</f>
        <v/>
      </c>
      <c r="N220" s="37" t="str">
        <f>IF(B220&lt;&gt;"Subscriber","",IF(AND(B220="Subscriber",otherLoc="No"),workZip,'Entry Tab'!P221))</f>
        <v/>
      </c>
      <c r="P220" s="36" t="str">
        <f t="shared" si="37"/>
        <v/>
      </c>
      <c r="Q220" s="36" t="str">
        <f>IF('Entry Tab'!A221="","",IF(TRIM('Entry Tab'!E221)="","Subscriber",IF(OR(TRIM('Entry Tab'!E221)="Wife",TRIM('Entry Tab'!E221)="Husband"),"Spouse","Child")))</f>
        <v/>
      </c>
      <c r="R220" s="44" t="str">
        <f>IF(B220="","",IF('Entry Tab'!W221&lt;&gt;"",0,IF(Q220="Subscriber",1,IF(Q220="Spouse",1,0.01))))</f>
        <v/>
      </c>
      <c r="S220" s="44" t="str">
        <f t="shared" si="31"/>
        <v/>
      </c>
      <c r="T220" s="44" t="str">
        <f t="shared" si="32"/>
        <v/>
      </c>
      <c r="V220" s="36" t="str">
        <f t="shared" si="38"/>
        <v/>
      </c>
      <c r="W220" s="36" t="str">
        <f>IF('Entry Tab'!A221="","",IF(TRIM('Entry Tab'!E221)="","Subscriber",IF(OR(TRIM('Entry Tab'!E221)="Wife",TRIM('Entry Tab'!E221)="Husband"),"Spouse","Child")))</f>
        <v/>
      </c>
      <c r="X220" s="44" t="str">
        <f>IF(B220="","",IF('Entry Tab'!X221&lt;&gt;"",0,IF(W220="Subscriber",1,IF(W220="Spouse",1,0.01))))</f>
        <v/>
      </c>
      <c r="Y220" s="44" t="str">
        <f t="shared" si="33"/>
        <v/>
      </c>
      <c r="Z220" s="44" t="str">
        <f t="shared" si="34"/>
        <v/>
      </c>
      <c r="AB220" s="36" t="str">
        <f t="shared" si="39"/>
        <v/>
      </c>
      <c r="AC220" s="36" t="str">
        <f>IF('Entry Tab'!A221="","",IF(TRIM('Entry Tab'!E221)="","Subscriber",IF(OR(TRIM('Entry Tab'!E221)="Wife",TRIM('Entry Tab'!E221)="Husband"),"Spouse","Child")))</f>
        <v/>
      </c>
      <c r="AD220" s="44" t="str">
        <f>IF(B220="","",IF('Entry Tab'!AC221="",0,1))</f>
        <v/>
      </c>
      <c r="AE220" s="44" t="str">
        <f t="shared" si="35"/>
        <v/>
      </c>
      <c r="AF220" s="44" t="str">
        <f>IF(AE220="","",IF(AC220&lt;&gt;"Subscriber","",IF('Entry Tab'!AC221="","0",AE220)))</f>
        <v/>
      </c>
    </row>
    <row r="221" spans="1:32" x14ac:dyDescent="0.2">
      <c r="A221" s="36" t="str">
        <f t="shared" si="36"/>
        <v/>
      </c>
      <c r="B221" s="36" t="str">
        <f>IF('Entry Tab'!A222="","",IF(TRIM('Entry Tab'!E222)="","Subscriber",IF(OR(TRIM('Entry Tab'!E222)="Wife",TRIM('Entry Tab'!E222)="Husband"),"Spouse","Child")))</f>
        <v/>
      </c>
      <c r="C221" s="68" t="str">
        <f>IF(TRIM('Entry Tab'!A222)="","",TRIM('Entry Tab'!A222))</f>
        <v/>
      </c>
      <c r="D221" s="68" t="str">
        <f>IF(TRIM('Entry Tab'!A222)="","",TRIM('Entry Tab'!B222))</f>
        <v/>
      </c>
      <c r="E221" s="69" t="str">
        <f>IF(B221="Subscriber",'Entry Tab'!L222,"")</f>
        <v/>
      </c>
      <c r="F221" s="70" t="str">
        <f>IF('Entry Tab'!F222="","",'Entry Tab'!F222)</f>
        <v/>
      </c>
      <c r="G221" s="68" t="str">
        <f>IF(TRIM('Entry Tab'!G222)="","",TRIM('Entry Tab'!G222))</f>
        <v/>
      </c>
      <c r="H221" s="36" t="str">
        <f>IF(TRIM('Entry Tab'!A222)="","",IF(B221&lt;&gt;"Subscriber","",IF(AND(B221="Subscriber",OR(TRIM('Entry Tab'!AO222)&lt;&gt;"",TRIM('Entry Tab'!AN222)&lt;&gt;"",TRIM('Entry Tab'!AP222)&lt;&gt;"")),$AP$1,"0")))</f>
        <v/>
      </c>
      <c r="I221" s="71" t="str">
        <f>IF(TRIM('Entry Tab'!A222)="","",IF(AND(TRIM('Entry Tab'!AQ222)="Y",TRIM('Entry Tab'!AR222)="Y"),"N",IF(TRIM('Entry Tab'!AQ222)="","N",TRIM('Entry Tab'!AQ222))))</f>
        <v/>
      </c>
      <c r="J221" s="42" t="str">
        <f>IF(TRIM('Entry Tab'!A222)="","",IF(AND(TRIM('Entry Tab'!W222)&lt;&gt;"",TRIM('Entry Tab'!Y222)=""),0,14))</f>
        <v/>
      </c>
      <c r="K221" s="42" t="str">
        <f>IF(TRIM('Entry Tab'!A222)="","",IF(B221&lt;&gt;"Subscriber","",IF(AND(B221="Subscriber",dental="No"),13,IF(TRIM('Entry Tab'!X222)&lt;&gt;"",IF('Entry Tab'!X222="Spousal Coverage",8,13),IF(Z221="","",Z221)))))</f>
        <v/>
      </c>
      <c r="L221" s="36" t="str">
        <f t="shared" si="30"/>
        <v/>
      </c>
      <c r="M221" s="36" t="str">
        <f>IF(B221&lt;&gt;"Subscriber","",IF(disability="No",0,IF(AND(B221="Subscriber",'Entry Tab'!AE222&lt;&gt;""),1,0)))</f>
        <v/>
      </c>
      <c r="N221" s="37" t="str">
        <f>IF(B221&lt;&gt;"Subscriber","",IF(AND(B221="Subscriber",otherLoc="No"),workZip,'Entry Tab'!P222))</f>
        <v/>
      </c>
      <c r="P221" s="36" t="str">
        <f t="shared" si="37"/>
        <v/>
      </c>
      <c r="Q221" s="36" t="str">
        <f>IF('Entry Tab'!A222="","",IF(TRIM('Entry Tab'!E222)="","Subscriber",IF(OR(TRIM('Entry Tab'!E222)="Wife",TRIM('Entry Tab'!E222)="Husband"),"Spouse","Child")))</f>
        <v/>
      </c>
      <c r="R221" s="44" t="str">
        <f>IF(B221="","",IF('Entry Tab'!W222&lt;&gt;"",0,IF(Q221="Subscriber",1,IF(Q221="Spouse",1,0.01))))</f>
        <v/>
      </c>
      <c r="S221" s="44" t="str">
        <f t="shared" si="31"/>
        <v/>
      </c>
      <c r="T221" s="44" t="str">
        <f t="shared" si="32"/>
        <v/>
      </c>
      <c r="V221" s="36" t="str">
        <f t="shared" si="38"/>
        <v/>
      </c>
      <c r="W221" s="36" t="str">
        <f>IF('Entry Tab'!A222="","",IF(TRIM('Entry Tab'!E222)="","Subscriber",IF(OR(TRIM('Entry Tab'!E222)="Wife",TRIM('Entry Tab'!E222)="Husband"),"Spouse","Child")))</f>
        <v/>
      </c>
      <c r="X221" s="44" t="str">
        <f>IF(B221="","",IF('Entry Tab'!X222&lt;&gt;"",0,IF(W221="Subscriber",1,IF(W221="Spouse",1,0.01))))</f>
        <v/>
      </c>
      <c r="Y221" s="44" t="str">
        <f t="shared" si="33"/>
        <v/>
      </c>
      <c r="Z221" s="44" t="str">
        <f t="shared" si="34"/>
        <v/>
      </c>
      <c r="AB221" s="36" t="str">
        <f t="shared" si="39"/>
        <v/>
      </c>
      <c r="AC221" s="36" t="str">
        <f>IF('Entry Tab'!A222="","",IF(TRIM('Entry Tab'!E222)="","Subscriber",IF(OR(TRIM('Entry Tab'!E222)="Wife",TRIM('Entry Tab'!E222)="Husband"),"Spouse","Child")))</f>
        <v/>
      </c>
      <c r="AD221" s="44" t="str">
        <f>IF(B221="","",IF('Entry Tab'!AC222="",0,1))</f>
        <v/>
      </c>
      <c r="AE221" s="44" t="str">
        <f t="shared" si="35"/>
        <v/>
      </c>
      <c r="AF221" s="44" t="str">
        <f>IF(AE221="","",IF(AC221&lt;&gt;"Subscriber","",IF('Entry Tab'!AC222="","0",AE221)))</f>
        <v/>
      </c>
    </row>
    <row r="222" spans="1:32" x14ac:dyDescent="0.2">
      <c r="A222" s="36" t="str">
        <f t="shared" si="36"/>
        <v/>
      </c>
      <c r="B222" s="36" t="str">
        <f>IF('Entry Tab'!A223="","",IF(TRIM('Entry Tab'!E223)="","Subscriber",IF(OR(TRIM('Entry Tab'!E223)="Wife",TRIM('Entry Tab'!E223)="Husband"),"Spouse","Child")))</f>
        <v/>
      </c>
      <c r="C222" s="68" t="str">
        <f>IF(TRIM('Entry Tab'!A223)="","",TRIM('Entry Tab'!A223))</f>
        <v/>
      </c>
      <c r="D222" s="68" t="str">
        <f>IF(TRIM('Entry Tab'!A223)="","",TRIM('Entry Tab'!B223))</f>
        <v/>
      </c>
      <c r="E222" s="69" t="str">
        <f>IF(B222="Subscriber",'Entry Tab'!L223,"")</f>
        <v/>
      </c>
      <c r="F222" s="70" t="str">
        <f>IF('Entry Tab'!F223="","",'Entry Tab'!F223)</f>
        <v/>
      </c>
      <c r="G222" s="68" t="str">
        <f>IF(TRIM('Entry Tab'!G223)="","",TRIM('Entry Tab'!G223))</f>
        <v/>
      </c>
      <c r="H222" s="36" t="str">
        <f>IF(TRIM('Entry Tab'!A223)="","",IF(B222&lt;&gt;"Subscriber","",IF(AND(B222="Subscriber",OR(TRIM('Entry Tab'!AO223)&lt;&gt;"",TRIM('Entry Tab'!AN223)&lt;&gt;"",TRIM('Entry Tab'!AP223)&lt;&gt;"")),$AP$1,"0")))</f>
        <v/>
      </c>
      <c r="I222" s="71" t="str">
        <f>IF(TRIM('Entry Tab'!A223)="","",IF(AND(TRIM('Entry Tab'!AQ223)="Y",TRIM('Entry Tab'!AR223)="Y"),"N",IF(TRIM('Entry Tab'!AQ223)="","N",TRIM('Entry Tab'!AQ223))))</f>
        <v/>
      </c>
      <c r="J222" s="42" t="str">
        <f>IF(TRIM('Entry Tab'!A223)="","",IF(AND(TRIM('Entry Tab'!W223)&lt;&gt;"",TRIM('Entry Tab'!Y223)=""),0,14))</f>
        <v/>
      </c>
      <c r="K222" s="42" t="str">
        <f>IF(TRIM('Entry Tab'!A223)="","",IF(B222&lt;&gt;"Subscriber","",IF(AND(B222="Subscriber",dental="No"),13,IF(TRIM('Entry Tab'!X223)&lt;&gt;"",IF('Entry Tab'!X223="Spousal Coverage",8,13),IF(Z222="","",Z222)))))</f>
        <v/>
      </c>
      <c r="L222" s="36" t="str">
        <f t="shared" si="30"/>
        <v/>
      </c>
      <c r="M222" s="36" t="str">
        <f>IF(B222&lt;&gt;"Subscriber","",IF(disability="No",0,IF(AND(B222="Subscriber",'Entry Tab'!AE223&lt;&gt;""),1,0)))</f>
        <v/>
      </c>
      <c r="N222" s="37" t="str">
        <f>IF(B222&lt;&gt;"Subscriber","",IF(AND(B222="Subscriber",otherLoc="No"),workZip,'Entry Tab'!P223))</f>
        <v/>
      </c>
      <c r="P222" s="36" t="str">
        <f t="shared" si="37"/>
        <v/>
      </c>
      <c r="Q222" s="36" t="str">
        <f>IF('Entry Tab'!A223="","",IF(TRIM('Entry Tab'!E223)="","Subscriber",IF(OR(TRIM('Entry Tab'!E223)="Wife",TRIM('Entry Tab'!E223)="Husband"),"Spouse","Child")))</f>
        <v/>
      </c>
      <c r="R222" s="44" t="str">
        <f>IF(B222="","",IF('Entry Tab'!W223&lt;&gt;"",0,IF(Q222="Subscriber",1,IF(Q222="Spouse",1,0.01))))</f>
        <v/>
      </c>
      <c r="S222" s="44" t="str">
        <f t="shared" si="31"/>
        <v/>
      </c>
      <c r="T222" s="44" t="str">
        <f t="shared" si="32"/>
        <v/>
      </c>
      <c r="V222" s="36" t="str">
        <f t="shared" si="38"/>
        <v/>
      </c>
      <c r="W222" s="36" t="str">
        <f>IF('Entry Tab'!A223="","",IF(TRIM('Entry Tab'!E223)="","Subscriber",IF(OR(TRIM('Entry Tab'!E223)="Wife",TRIM('Entry Tab'!E223)="Husband"),"Spouse","Child")))</f>
        <v/>
      </c>
      <c r="X222" s="44" t="str">
        <f>IF(B222="","",IF('Entry Tab'!X223&lt;&gt;"",0,IF(W222="Subscriber",1,IF(W222="Spouse",1,0.01))))</f>
        <v/>
      </c>
      <c r="Y222" s="44" t="str">
        <f t="shared" si="33"/>
        <v/>
      </c>
      <c r="Z222" s="44" t="str">
        <f t="shared" si="34"/>
        <v/>
      </c>
      <c r="AB222" s="36" t="str">
        <f t="shared" si="39"/>
        <v/>
      </c>
      <c r="AC222" s="36" t="str">
        <f>IF('Entry Tab'!A223="","",IF(TRIM('Entry Tab'!E223)="","Subscriber",IF(OR(TRIM('Entry Tab'!E223)="Wife",TRIM('Entry Tab'!E223)="Husband"),"Spouse","Child")))</f>
        <v/>
      </c>
      <c r="AD222" s="44" t="str">
        <f>IF(B222="","",IF('Entry Tab'!AC223="",0,1))</f>
        <v/>
      </c>
      <c r="AE222" s="44" t="str">
        <f t="shared" si="35"/>
        <v/>
      </c>
      <c r="AF222" s="44" t="str">
        <f>IF(AE222="","",IF(AC222&lt;&gt;"Subscriber","",IF('Entry Tab'!AC223="","0",AE222)))</f>
        <v/>
      </c>
    </row>
    <row r="223" spans="1:32" x14ac:dyDescent="0.2">
      <c r="A223" s="36" t="str">
        <f t="shared" si="36"/>
        <v/>
      </c>
      <c r="B223" s="36" t="str">
        <f>IF('Entry Tab'!A224="","",IF(TRIM('Entry Tab'!E224)="","Subscriber",IF(OR(TRIM('Entry Tab'!E224)="Wife",TRIM('Entry Tab'!E224)="Husband"),"Spouse","Child")))</f>
        <v/>
      </c>
      <c r="C223" s="68" t="str">
        <f>IF(TRIM('Entry Tab'!A224)="","",TRIM('Entry Tab'!A224))</f>
        <v/>
      </c>
      <c r="D223" s="68" t="str">
        <f>IF(TRIM('Entry Tab'!A224)="","",TRIM('Entry Tab'!B224))</f>
        <v/>
      </c>
      <c r="E223" s="69" t="str">
        <f>IF(B223="Subscriber",'Entry Tab'!L224,"")</f>
        <v/>
      </c>
      <c r="F223" s="70" t="str">
        <f>IF('Entry Tab'!F224="","",'Entry Tab'!F224)</f>
        <v/>
      </c>
      <c r="G223" s="68" t="str">
        <f>IF(TRIM('Entry Tab'!G224)="","",TRIM('Entry Tab'!G224))</f>
        <v/>
      </c>
      <c r="H223" s="36" t="str">
        <f>IF(TRIM('Entry Tab'!A224)="","",IF(B223&lt;&gt;"Subscriber","",IF(AND(B223="Subscriber",OR(TRIM('Entry Tab'!AO224)&lt;&gt;"",TRIM('Entry Tab'!AN224)&lt;&gt;"",TRIM('Entry Tab'!AP224)&lt;&gt;"")),$AP$1,"0")))</f>
        <v/>
      </c>
      <c r="I223" s="71" t="str">
        <f>IF(TRIM('Entry Tab'!A224)="","",IF(AND(TRIM('Entry Tab'!AQ224)="Y",TRIM('Entry Tab'!AR224)="Y"),"N",IF(TRIM('Entry Tab'!AQ224)="","N",TRIM('Entry Tab'!AQ224))))</f>
        <v/>
      </c>
      <c r="J223" s="42" t="str">
        <f>IF(TRIM('Entry Tab'!A224)="","",IF(AND(TRIM('Entry Tab'!W224)&lt;&gt;"",TRIM('Entry Tab'!Y224)=""),0,14))</f>
        <v/>
      </c>
      <c r="K223" s="42" t="str">
        <f>IF(TRIM('Entry Tab'!A224)="","",IF(B223&lt;&gt;"Subscriber","",IF(AND(B223="Subscriber",dental="No"),13,IF(TRIM('Entry Tab'!X224)&lt;&gt;"",IF('Entry Tab'!X224="Spousal Coverage",8,13),IF(Z223="","",Z223)))))</f>
        <v/>
      </c>
      <c r="L223" s="36" t="str">
        <f t="shared" si="30"/>
        <v/>
      </c>
      <c r="M223" s="36" t="str">
        <f>IF(B223&lt;&gt;"Subscriber","",IF(disability="No",0,IF(AND(B223="Subscriber",'Entry Tab'!AE224&lt;&gt;""),1,0)))</f>
        <v/>
      </c>
      <c r="N223" s="37" t="str">
        <f>IF(B223&lt;&gt;"Subscriber","",IF(AND(B223="Subscriber",otherLoc="No"),workZip,'Entry Tab'!P224))</f>
        <v/>
      </c>
      <c r="P223" s="36" t="str">
        <f t="shared" si="37"/>
        <v/>
      </c>
      <c r="Q223" s="36" t="str">
        <f>IF('Entry Tab'!A224="","",IF(TRIM('Entry Tab'!E224)="","Subscriber",IF(OR(TRIM('Entry Tab'!E224)="Wife",TRIM('Entry Tab'!E224)="Husband"),"Spouse","Child")))</f>
        <v/>
      </c>
      <c r="R223" s="44" t="str">
        <f>IF(B223="","",IF('Entry Tab'!W224&lt;&gt;"",0,IF(Q223="Subscriber",1,IF(Q223="Spouse",1,0.01))))</f>
        <v/>
      </c>
      <c r="S223" s="44" t="str">
        <f t="shared" si="31"/>
        <v/>
      </c>
      <c r="T223" s="44" t="str">
        <f t="shared" si="32"/>
        <v/>
      </c>
      <c r="V223" s="36" t="str">
        <f t="shared" si="38"/>
        <v/>
      </c>
      <c r="W223" s="36" t="str">
        <f>IF('Entry Tab'!A224="","",IF(TRIM('Entry Tab'!E224)="","Subscriber",IF(OR(TRIM('Entry Tab'!E224)="Wife",TRIM('Entry Tab'!E224)="Husband"),"Spouse","Child")))</f>
        <v/>
      </c>
      <c r="X223" s="44" t="str">
        <f>IF(B223="","",IF('Entry Tab'!X224&lt;&gt;"",0,IF(W223="Subscriber",1,IF(W223="Spouse",1,0.01))))</f>
        <v/>
      </c>
      <c r="Y223" s="44" t="str">
        <f t="shared" si="33"/>
        <v/>
      </c>
      <c r="Z223" s="44" t="str">
        <f t="shared" si="34"/>
        <v/>
      </c>
      <c r="AB223" s="36" t="str">
        <f t="shared" si="39"/>
        <v/>
      </c>
      <c r="AC223" s="36" t="str">
        <f>IF('Entry Tab'!A224="","",IF(TRIM('Entry Tab'!E224)="","Subscriber",IF(OR(TRIM('Entry Tab'!E224)="Wife",TRIM('Entry Tab'!E224)="Husband"),"Spouse","Child")))</f>
        <v/>
      </c>
      <c r="AD223" s="44" t="str">
        <f>IF(B223="","",IF('Entry Tab'!AC224="",0,1))</f>
        <v/>
      </c>
      <c r="AE223" s="44" t="str">
        <f t="shared" si="35"/>
        <v/>
      </c>
      <c r="AF223" s="44" t="str">
        <f>IF(AE223="","",IF(AC223&lt;&gt;"Subscriber","",IF('Entry Tab'!AC224="","0",AE223)))</f>
        <v/>
      </c>
    </row>
    <row r="224" spans="1:32" x14ac:dyDescent="0.2">
      <c r="A224" s="36" t="str">
        <f t="shared" si="36"/>
        <v/>
      </c>
      <c r="B224" s="36" t="str">
        <f>IF('Entry Tab'!A225="","",IF(TRIM('Entry Tab'!E225)="","Subscriber",IF(OR(TRIM('Entry Tab'!E225)="Wife",TRIM('Entry Tab'!E225)="Husband"),"Spouse","Child")))</f>
        <v/>
      </c>
      <c r="C224" s="68" t="str">
        <f>IF(TRIM('Entry Tab'!A225)="","",TRIM('Entry Tab'!A225))</f>
        <v/>
      </c>
      <c r="D224" s="68" t="str">
        <f>IF(TRIM('Entry Tab'!A225)="","",TRIM('Entry Tab'!B225))</f>
        <v/>
      </c>
      <c r="E224" s="69" t="str">
        <f>IF(B224="Subscriber",'Entry Tab'!L225,"")</f>
        <v/>
      </c>
      <c r="F224" s="70" t="str">
        <f>IF('Entry Tab'!F225="","",'Entry Tab'!F225)</f>
        <v/>
      </c>
      <c r="G224" s="68" t="str">
        <f>IF(TRIM('Entry Tab'!G225)="","",TRIM('Entry Tab'!G225))</f>
        <v/>
      </c>
      <c r="H224" s="36" t="str">
        <f>IF(TRIM('Entry Tab'!A225)="","",IF(B224&lt;&gt;"Subscriber","",IF(AND(B224="Subscriber",OR(TRIM('Entry Tab'!AO225)&lt;&gt;"",TRIM('Entry Tab'!AN225)&lt;&gt;"",TRIM('Entry Tab'!AP225)&lt;&gt;"")),$AP$1,"0")))</f>
        <v/>
      </c>
      <c r="I224" s="71" t="str">
        <f>IF(TRIM('Entry Tab'!A225)="","",IF(AND(TRIM('Entry Tab'!AQ225)="Y",TRIM('Entry Tab'!AR225)="Y"),"N",IF(TRIM('Entry Tab'!AQ225)="","N",TRIM('Entry Tab'!AQ225))))</f>
        <v/>
      </c>
      <c r="J224" s="42" t="str">
        <f>IF(TRIM('Entry Tab'!A225)="","",IF(AND(TRIM('Entry Tab'!W225)&lt;&gt;"",TRIM('Entry Tab'!Y225)=""),0,14))</f>
        <v/>
      </c>
      <c r="K224" s="42" t="str">
        <f>IF(TRIM('Entry Tab'!A225)="","",IF(B224&lt;&gt;"Subscriber","",IF(AND(B224="Subscriber",dental="No"),13,IF(TRIM('Entry Tab'!X225)&lt;&gt;"",IF('Entry Tab'!X225="Spousal Coverage",8,13),IF(Z224="","",Z224)))))</f>
        <v/>
      </c>
      <c r="L224" s="36" t="str">
        <f t="shared" si="30"/>
        <v/>
      </c>
      <c r="M224" s="36" t="str">
        <f>IF(B224&lt;&gt;"Subscriber","",IF(disability="No",0,IF(AND(B224="Subscriber",'Entry Tab'!AE225&lt;&gt;""),1,0)))</f>
        <v/>
      </c>
      <c r="N224" s="37" t="str">
        <f>IF(B224&lt;&gt;"Subscriber","",IF(AND(B224="Subscriber",otherLoc="No"),workZip,'Entry Tab'!P225))</f>
        <v/>
      </c>
      <c r="P224" s="36" t="str">
        <f t="shared" si="37"/>
        <v/>
      </c>
      <c r="Q224" s="36" t="str">
        <f>IF('Entry Tab'!A225="","",IF(TRIM('Entry Tab'!E225)="","Subscriber",IF(OR(TRIM('Entry Tab'!E225)="Wife",TRIM('Entry Tab'!E225)="Husband"),"Spouse","Child")))</f>
        <v/>
      </c>
      <c r="R224" s="44" t="str">
        <f>IF(B224="","",IF('Entry Tab'!W225&lt;&gt;"",0,IF(Q224="Subscriber",1,IF(Q224="Spouse",1,0.01))))</f>
        <v/>
      </c>
      <c r="S224" s="44" t="str">
        <f t="shared" si="31"/>
        <v/>
      </c>
      <c r="T224" s="44" t="str">
        <f t="shared" si="32"/>
        <v/>
      </c>
      <c r="V224" s="36" t="str">
        <f t="shared" si="38"/>
        <v/>
      </c>
      <c r="W224" s="36" t="str">
        <f>IF('Entry Tab'!A225="","",IF(TRIM('Entry Tab'!E225)="","Subscriber",IF(OR(TRIM('Entry Tab'!E225)="Wife",TRIM('Entry Tab'!E225)="Husband"),"Spouse","Child")))</f>
        <v/>
      </c>
      <c r="X224" s="44" t="str">
        <f>IF(B224="","",IF('Entry Tab'!X225&lt;&gt;"",0,IF(W224="Subscriber",1,IF(W224="Spouse",1,0.01))))</f>
        <v/>
      </c>
      <c r="Y224" s="44" t="str">
        <f t="shared" si="33"/>
        <v/>
      </c>
      <c r="Z224" s="44" t="str">
        <f t="shared" si="34"/>
        <v/>
      </c>
      <c r="AB224" s="36" t="str">
        <f t="shared" si="39"/>
        <v/>
      </c>
      <c r="AC224" s="36" t="str">
        <f>IF('Entry Tab'!A225="","",IF(TRIM('Entry Tab'!E225)="","Subscriber",IF(OR(TRIM('Entry Tab'!E225)="Wife",TRIM('Entry Tab'!E225)="Husband"),"Spouse","Child")))</f>
        <v/>
      </c>
      <c r="AD224" s="44" t="str">
        <f>IF(B224="","",IF('Entry Tab'!AC225="",0,1))</f>
        <v/>
      </c>
      <c r="AE224" s="44" t="str">
        <f t="shared" si="35"/>
        <v/>
      </c>
      <c r="AF224" s="44" t="str">
        <f>IF(AE224="","",IF(AC224&lt;&gt;"Subscriber","",IF('Entry Tab'!AC225="","0",AE224)))</f>
        <v/>
      </c>
    </row>
    <row r="225" spans="1:32" x14ac:dyDescent="0.2">
      <c r="A225" s="36" t="str">
        <f t="shared" si="36"/>
        <v/>
      </c>
      <c r="B225" s="36" t="str">
        <f>IF('Entry Tab'!A226="","",IF(TRIM('Entry Tab'!E226)="","Subscriber",IF(OR(TRIM('Entry Tab'!E226)="Wife",TRIM('Entry Tab'!E226)="Husband"),"Spouse","Child")))</f>
        <v/>
      </c>
      <c r="C225" s="68" t="str">
        <f>IF(TRIM('Entry Tab'!A226)="","",TRIM('Entry Tab'!A226))</f>
        <v/>
      </c>
      <c r="D225" s="68" t="str">
        <f>IF(TRIM('Entry Tab'!A226)="","",TRIM('Entry Tab'!B226))</f>
        <v/>
      </c>
      <c r="E225" s="69" t="str">
        <f>IF(B225="Subscriber",'Entry Tab'!L226,"")</f>
        <v/>
      </c>
      <c r="F225" s="70" t="str">
        <f>IF('Entry Tab'!F226="","",'Entry Tab'!F226)</f>
        <v/>
      </c>
      <c r="G225" s="68" t="str">
        <f>IF(TRIM('Entry Tab'!G226)="","",TRIM('Entry Tab'!G226))</f>
        <v/>
      </c>
      <c r="H225" s="36" t="str">
        <f>IF(TRIM('Entry Tab'!A226)="","",IF(B225&lt;&gt;"Subscriber","",IF(AND(B225="Subscriber",OR(TRIM('Entry Tab'!AO226)&lt;&gt;"",TRIM('Entry Tab'!AN226)&lt;&gt;"",TRIM('Entry Tab'!AP226)&lt;&gt;"")),$AP$1,"0")))</f>
        <v/>
      </c>
      <c r="I225" s="71" t="str">
        <f>IF(TRIM('Entry Tab'!A226)="","",IF(AND(TRIM('Entry Tab'!AQ226)="Y",TRIM('Entry Tab'!AR226)="Y"),"N",IF(TRIM('Entry Tab'!AQ226)="","N",TRIM('Entry Tab'!AQ226))))</f>
        <v/>
      </c>
      <c r="J225" s="42" t="str">
        <f>IF(TRIM('Entry Tab'!A226)="","",IF(AND(TRIM('Entry Tab'!W226)&lt;&gt;"",TRIM('Entry Tab'!Y226)=""),0,14))</f>
        <v/>
      </c>
      <c r="K225" s="42" t="str">
        <f>IF(TRIM('Entry Tab'!A226)="","",IF(B225&lt;&gt;"Subscriber","",IF(AND(B225="Subscriber",dental="No"),13,IF(TRIM('Entry Tab'!X226)&lt;&gt;"",IF('Entry Tab'!X226="Spousal Coverage",8,13),IF(Z225="","",Z225)))))</f>
        <v/>
      </c>
      <c r="L225" s="36" t="str">
        <f t="shared" si="30"/>
        <v/>
      </c>
      <c r="M225" s="36" t="str">
        <f>IF(B225&lt;&gt;"Subscriber","",IF(disability="No",0,IF(AND(B225="Subscriber",'Entry Tab'!AE226&lt;&gt;""),1,0)))</f>
        <v/>
      </c>
      <c r="N225" s="37" t="str">
        <f>IF(B225&lt;&gt;"Subscriber","",IF(AND(B225="Subscriber",otherLoc="No"),workZip,'Entry Tab'!P226))</f>
        <v/>
      </c>
      <c r="P225" s="36" t="str">
        <f t="shared" si="37"/>
        <v/>
      </c>
      <c r="Q225" s="36" t="str">
        <f>IF('Entry Tab'!A226="","",IF(TRIM('Entry Tab'!E226)="","Subscriber",IF(OR(TRIM('Entry Tab'!E226)="Wife",TRIM('Entry Tab'!E226)="Husband"),"Spouse","Child")))</f>
        <v/>
      </c>
      <c r="R225" s="44" t="str">
        <f>IF(B225="","",IF('Entry Tab'!W226&lt;&gt;"",0,IF(Q225="Subscriber",1,IF(Q225="Spouse",1,0.01))))</f>
        <v/>
      </c>
      <c r="S225" s="44" t="str">
        <f t="shared" si="31"/>
        <v/>
      </c>
      <c r="T225" s="44" t="str">
        <f t="shared" si="32"/>
        <v/>
      </c>
      <c r="V225" s="36" t="str">
        <f t="shared" si="38"/>
        <v/>
      </c>
      <c r="W225" s="36" t="str">
        <f>IF('Entry Tab'!A226="","",IF(TRIM('Entry Tab'!E226)="","Subscriber",IF(OR(TRIM('Entry Tab'!E226)="Wife",TRIM('Entry Tab'!E226)="Husband"),"Spouse","Child")))</f>
        <v/>
      </c>
      <c r="X225" s="44" t="str">
        <f>IF(B225="","",IF('Entry Tab'!X226&lt;&gt;"",0,IF(W225="Subscriber",1,IF(W225="Spouse",1,0.01))))</f>
        <v/>
      </c>
      <c r="Y225" s="44" t="str">
        <f t="shared" si="33"/>
        <v/>
      </c>
      <c r="Z225" s="44" t="str">
        <f t="shared" si="34"/>
        <v/>
      </c>
      <c r="AB225" s="36" t="str">
        <f t="shared" si="39"/>
        <v/>
      </c>
      <c r="AC225" s="36" t="str">
        <f>IF('Entry Tab'!A226="","",IF(TRIM('Entry Tab'!E226)="","Subscriber",IF(OR(TRIM('Entry Tab'!E226)="Wife",TRIM('Entry Tab'!E226)="Husband"),"Spouse","Child")))</f>
        <v/>
      </c>
      <c r="AD225" s="44" t="str">
        <f>IF(B225="","",IF('Entry Tab'!AC226="",0,1))</f>
        <v/>
      </c>
      <c r="AE225" s="44" t="str">
        <f t="shared" si="35"/>
        <v/>
      </c>
      <c r="AF225" s="44" t="str">
        <f>IF(AE225="","",IF(AC225&lt;&gt;"Subscriber","",IF('Entry Tab'!AC226="","0",AE225)))</f>
        <v/>
      </c>
    </row>
    <row r="226" spans="1:32" x14ac:dyDescent="0.2">
      <c r="A226" s="36" t="str">
        <f t="shared" si="36"/>
        <v/>
      </c>
      <c r="B226" s="36" t="str">
        <f>IF('Entry Tab'!A227="","",IF(TRIM('Entry Tab'!E227)="","Subscriber",IF(OR(TRIM('Entry Tab'!E227)="Wife",TRIM('Entry Tab'!E227)="Husband"),"Spouse","Child")))</f>
        <v/>
      </c>
      <c r="C226" s="68" t="str">
        <f>IF(TRIM('Entry Tab'!A227)="","",TRIM('Entry Tab'!A227))</f>
        <v/>
      </c>
      <c r="D226" s="68" t="str">
        <f>IF(TRIM('Entry Tab'!A227)="","",TRIM('Entry Tab'!B227))</f>
        <v/>
      </c>
      <c r="E226" s="69" t="str">
        <f>IF(B226="Subscriber",'Entry Tab'!L227,"")</f>
        <v/>
      </c>
      <c r="F226" s="70" t="str">
        <f>IF('Entry Tab'!F227="","",'Entry Tab'!F227)</f>
        <v/>
      </c>
      <c r="G226" s="68" t="str">
        <f>IF(TRIM('Entry Tab'!G227)="","",TRIM('Entry Tab'!G227))</f>
        <v/>
      </c>
      <c r="H226" s="36" t="str">
        <f>IF(TRIM('Entry Tab'!A227)="","",IF(B226&lt;&gt;"Subscriber","",IF(AND(B226="Subscriber",OR(TRIM('Entry Tab'!AO227)&lt;&gt;"",TRIM('Entry Tab'!AN227)&lt;&gt;"",TRIM('Entry Tab'!AP227)&lt;&gt;"")),$AP$1,"0")))</f>
        <v/>
      </c>
      <c r="I226" s="71" t="str">
        <f>IF(TRIM('Entry Tab'!A227)="","",IF(AND(TRIM('Entry Tab'!AQ227)="Y",TRIM('Entry Tab'!AR227)="Y"),"N",IF(TRIM('Entry Tab'!AQ227)="","N",TRIM('Entry Tab'!AQ227))))</f>
        <v/>
      </c>
      <c r="J226" s="42" t="str">
        <f>IF(TRIM('Entry Tab'!A227)="","",IF(AND(TRIM('Entry Tab'!W227)&lt;&gt;"",TRIM('Entry Tab'!Y227)=""),0,14))</f>
        <v/>
      </c>
      <c r="K226" s="42" t="str">
        <f>IF(TRIM('Entry Tab'!A227)="","",IF(B226&lt;&gt;"Subscriber","",IF(AND(B226="Subscriber",dental="No"),13,IF(TRIM('Entry Tab'!X227)&lt;&gt;"",IF('Entry Tab'!X227="Spousal Coverage",8,13),IF(Z226="","",Z226)))))</f>
        <v/>
      </c>
      <c r="L226" s="36" t="str">
        <f t="shared" si="30"/>
        <v/>
      </c>
      <c r="M226" s="36" t="str">
        <f>IF(B226&lt;&gt;"Subscriber","",IF(disability="No",0,IF(AND(B226="Subscriber",'Entry Tab'!AE227&lt;&gt;""),1,0)))</f>
        <v/>
      </c>
      <c r="N226" s="37" t="str">
        <f>IF(B226&lt;&gt;"Subscriber","",IF(AND(B226="Subscriber",otherLoc="No"),workZip,'Entry Tab'!P227))</f>
        <v/>
      </c>
      <c r="P226" s="36" t="str">
        <f t="shared" si="37"/>
        <v/>
      </c>
      <c r="Q226" s="36" t="str">
        <f>IF('Entry Tab'!A227="","",IF(TRIM('Entry Tab'!E227)="","Subscriber",IF(OR(TRIM('Entry Tab'!E227)="Wife",TRIM('Entry Tab'!E227)="Husband"),"Spouse","Child")))</f>
        <v/>
      </c>
      <c r="R226" s="44" t="str">
        <f>IF(B226="","",IF('Entry Tab'!W227&lt;&gt;"",0,IF(Q226="Subscriber",1,IF(Q226="Spouse",1,0.01))))</f>
        <v/>
      </c>
      <c r="S226" s="44" t="str">
        <f t="shared" si="31"/>
        <v/>
      </c>
      <c r="T226" s="44" t="str">
        <f t="shared" si="32"/>
        <v/>
      </c>
      <c r="V226" s="36" t="str">
        <f t="shared" si="38"/>
        <v/>
      </c>
      <c r="W226" s="36" t="str">
        <f>IF('Entry Tab'!A227="","",IF(TRIM('Entry Tab'!E227)="","Subscriber",IF(OR(TRIM('Entry Tab'!E227)="Wife",TRIM('Entry Tab'!E227)="Husband"),"Spouse","Child")))</f>
        <v/>
      </c>
      <c r="X226" s="44" t="str">
        <f>IF(B226="","",IF('Entry Tab'!X227&lt;&gt;"",0,IF(W226="Subscriber",1,IF(W226="Spouse",1,0.01))))</f>
        <v/>
      </c>
      <c r="Y226" s="44" t="str">
        <f t="shared" si="33"/>
        <v/>
      </c>
      <c r="Z226" s="44" t="str">
        <f t="shared" si="34"/>
        <v/>
      </c>
      <c r="AB226" s="36" t="str">
        <f t="shared" si="39"/>
        <v/>
      </c>
      <c r="AC226" s="36" t="str">
        <f>IF('Entry Tab'!A227="","",IF(TRIM('Entry Tab'!E227)="","Subscriber",IF(OR(TRIM('Entry Tab'!E227)="Wife",TRIM('Entry Tab'!E227)="Husband"),"Spouse","Child")))</f>
        <v/>
      </c>
      <c r="AD226" s="44" t="str">
        <f>IF(B226="","",IF('Entry Tab'!AC227="",0,1))</f>
        <v/>
      </c>
      <c r="AE226" s="44" t="str">
        <f t="shared" si="35"/>
        <v/>
      </c>
      <c r="AF226" s="44" t="str">
        <f>IF(AE226="","",IF(AC226&lt;&gt;"Subscriber","",IF('Entry Tab'!AC227="","0",AE226)))</f>
        <v/>
      </c>
    </row>
    <row r="227" spans="1:32" x14ac:dyDescent="0.2">
      <c r="A227" s="36" t="str">
        <f t="shared" si="36"/>
        <v/>
      </c>
      <c r="B227" s="36" t="str">
        <f>IF('Entry Tab'!A228="","",IF(TRIM('Entry Tab'!E228)="","Subscriber",IF(OR(TRIM('Entry Tab'!E228)="Wife",TRIM('Entry Tab'!E228)="Husband"),"Spouse","Child")))</f>
        <v/>
      </c>
      <c r="C227" s="68" t="str">
        <f>IF(TRIM('Entry Tab'!A228)="","",TRIM('Entry Tab'!A228))</f>
        <v/>
      </c>
      <c r="D227" s="68" t="str">
        <f>IF(TRIM('Entry Tab'!A228)="","",TRIM('Entry Tab'!B228))</f>
        <v/>
      </c>
      <c r="E227" s="69" t="str">
        <f>IF(B227="Subscriber",'Entry Tab'!L228,"")</f>
        <v/>
      </c>
      <c r="F227" s="70" t="str">
        <f>IF('Entry Tab'!F228="","",'Entry Tab'!F228)</f>
        <v/>
      </c>
      <c r="G227" s="68" t="str">
        <f>IF(TRIM('Entry Tab'!G228)="","",TRIM('Entry Tab'!G228))</f>
        <v/>
      </c>
      <c r="H227" s="36" t="str">
        <f>IF(TRIM('Entry Tab'!A228)="","",IF(B227&lt;&gt;"Subscriber","",IF(AND(B227="Subscriber",OR(TRIM('Entry Tab'!AO228)&lt;&gt;"",TRIM('Entry Tab'!AN228)&lt;&gt;"",TRIM('Entry Tab'!AP228)&lt;&gt;"")),$AP$1,"0")))</f>
        <v/>
      </c>
      <c r="I227" s="71" t="str">
        <f>IF(TRIM('Entry Tab'!A228)="","",IF(AND(TRIM('Entry Tab'!AQ228)="Y",TRIM('Entry Tab'!AR228)="Y"),"N",IF(TRIM('Entry Tab'!AQ228)="","N",TRIM('Entry Tab'!AQ228))))</f>
        <v/>
      </c>
      <c r="J227" s="42" t="str">
        <f>IF(TRIM('Entry Tab'!A228)="","",IF(AND(TRIM('Entry Tab'!W228)&lt;&gt;"",TRIM('Entry Tab'!Y228)=""),0,14))</f>
        <v/>
      </c>
      <c r="K227" s="42" t="str">
        <f>IF(TRIM('Entry Tab'!A228)="","",IF(B227&lt;&gt;"Subscriber","",IF(AND(B227="Subscriber",dental="No"),13,IF(TRIM('Entry Tab'!X228)&lt;&gt;"",IF('Entry Tab'!X228="Spousal Coverage",8,13),IF(Z227="","",Z227)))))</f>
        <v/>
      </c>
      <c r="L227" s="36" t="str">
        <f t="shared" si="30"/>
        <v/>
      </c>
      <c r="M227" s="36" t="str">
        <f>IF(B227&lt;&gt;"Subscriber","",IF(disability="No",0,IF(AND(B227="Subscriber",'Entry Tab'!AE228&lt;&gt;""),1,0)))</f>
        <v/>
      </c>
      <c r="N227" s="37" t="str">
        <f>IF(B227&lt;&gt;"Subscriber","",IF(AND(B227="Subscriber",otherLoc="No"),workZip,'Entry Tab'!P228))</f>
        <v/>
      </c>
      <c r="P227" s="36" t="str">
        <f t="shared" si="37"/>
        <v/>
      </c>
      <c r="Q227" s="36" t="str">
        <f>IF('Entry Tab'!A228="","",IF(TRIM('Entry Tab'!E228)="","Subscriber",IF(OR(TRIM('Entry Tab'!E228)="Wife",TRIM('Entry Tab'!E228)="Husband"),"Spouse","Child")))</f>
        <v/>
      </c>
      <c r="R227" s="44" t="str">
        <f>IF(B227="","",IF('Entry Tab'!W228&lt;&gt;"",0,IF(Q227="Subscriber",1,IF(Q227="Spouse",1,0.01))))</f>
        <v/>
      </c>
      <c r="S227" s="44" t="str">
        <f t="shared" si="31"/>
        <v/>
      </c>
      <c r="T227" s="44" t="str">
        <f t="shared" si="32"/>
        <v/>
      </c>
      <c r="V227" s="36" t="str">
        <f t="shared" si="38"/>
        <v/>
      </c>
      <c r="W227" s="36" t="str">
        <f>IF('Entry Tab'!A228="","",IF(TRIM('Entry Tab'!E228)="","Subscriber",IF(OR(TRIM('Entry Tab'!E228)="Wife",TRIM('Entry Tab'!E228)="Husband"),"Spouse","Child")))</f>
        <v/>
      </c>
      <c r="X227" s="44" t="str">
        <f>IF(B227="","",IF('Entry Tab'!X228&lt;&gt;"",0,IF(W227="Subscriber",1,IF(W227="Spouse",1,0.01))))</f>
        <v/>
      </c>
      <c r="Y227" s="44" t="str">
        <f t="shared" si="33"/>
        <v/>
      </c>
      <c r="Z227" s="44" t="str">
        <f t="shared" si="34"/>
        <v/>
      </c>
      <c r="AB227" s="36" t="str">
        <f t="shared" si="39"/>
        <v/>
      </c>
      <c r="AC227" s="36" t="str">
        <f>IF('Entry Tab'!A228="","",IF(TRIM('Entry Tab'!E228)="","Subscriber",IF(OR(TRIM('Entry Tab'!E228)="Wife",TRIM('Entry Tab'!E228)="Husband"),"Spouse","Child")))</f>
        <v/>
      </c>
      <c r="AD227" s="44" t="str">
        <f>IF(B227="","",IF('Entry Tab'!AC228="",0,1))</f>
        <v/>
      </c>
      <c r="AE227" s="44" t="str">
        <f t="shared" si="35"/>
        <v/>
      </c>
      <c r="AF227" s="44" t="str">
        <f>IF(AE227="","",IF(AC227&lt;&gt;"Subscriber","",IF('Entry Tab'!AC228="","0",AE227)))</f>
        <v/>
      </c>
    </row>
    <row r="228" spans="1:32" x14ac:dyDescent="0.2">
      <c r="A228" s="36" t="str">
        <f t="shared" si="36"/>
        <v/>
      </c>
      <c r="B228" s="36" t="str">
        <f>IF('Entry Tab'!A229="","",IF(TRIM('Entry Tab'!E229)="","Subscriber",IF(OR(TRIM('Entry Tab'!E229)="Wife",TRIM('Entry Tab'!E229)="Husband"),"Spouse","Child")))</f>
        <v/>
      </c>
      <c r="C228" s="68" t="str">
        <f>IF(TRIM('Entry Tab'!A229)="","",TRIM('Entry Tab'!A229))</f>
        <v/>
      </c>
      <c r="D228" s="68" t="str">
        <f>IF(TRIM('Entry Tab'!A229)="","",TRIM('Entry Tab'!B229))</f>
        <v/>
      </c>
      <c r="E228" s="69" t="str">
        <f>IF(B228="Subscriber",'Entry Tab'!L229,"")</f>
        <v/>
      </c>
      <c r="F228" s="70" t="str">
        <f>IF('Entry Tab'!F229="","",'Entry Tab'!F229)</f>
        <v/>
      </c>
      <c r="G228" s="68" t="str">
        <f>IF(TRIM('Entry Tab'!G229)="","",TRIM('Entry Tab'!G229))</f>
        <v/>
      </c>
      <c r="H228" s="36" t="str">
        <f>IF(TRIM('Entry Tab'!A229)="","",IF(B228&lt;&gt;"Subscriber","",IF(AND(B228="Subscriber",OR(TRIM('Entry Tab'!AO229)&lt;&gt;"",TRIM('Entry Tab'!AN229)&lt;&gt;"",TRIM('Entry Tab'!AP229)&lt;&gt;"")),$AP$1,"0")))</f>
        <v/>
      </c>
      <c r="I228" s="71" t="str">
        <f>IF(TRIM('Entry Tab'!A229)="","",IF(AND(TRIM('Entry Tab'!AQ229)="Y",TRIM('Entry Tab'!AR229)="Y"),"N",IF(TRIM('Entry Tab'!AQ229)="","N",TRIM('Entry Tab'!AQ229))))</f>
        <v/>
      </c>
      <c r="J228" s="42" t="str">
        <f>IF(TRIM('Entry Tab'!A229)="","",IF(AND(TRIM('Entry Tab'!W229)&lt;&gt;"",TRIM('Entry Tab'!Y229)=""),0,14))</f>
        <v/>
      </c>
      <c r="K228" s="42" t="str">
        <f>IF(TRIM('Entry Tab'!A229)="","",IF(B228&lt;&gt;"Subscriber","",IF(AND(B228="Subscriber",dental="No"),13,IF(TRIM('Entry Tab'!X229)&lt;&gt;"",IF('Entry Tab'!X229="Spousal Coverage",8,13),IF(Z228="","",Z228)))))</f>
        <v/>
      </c>
      <c r="L228" s="36" t="str">
        <f t="shared" si="30"/>
        <v/>
      </c>
      <c r="M228" s="36" t="str">
        <f>IF(B228&lt;&gt;"Subscriber","",IF(disability="No",0,IF(AND(B228="Subscriber",'Entry Tab'!AE229&lt;&gt;""),1,0)))</f>
        <v/>
      </c>
      <c r="N228" s="37" t="str">
        <f>IF(B228&lt;&gt;"Subscriber","",IF(AND(B228="Subscriber",otherLoc="No"),workZip,'Entry Tab'!P229))</f>
        <v/>
      </c>
      <c r="P228" s="36" t="str">
        <f t="shared" si="37"/>
        <v/>
      </c>
      <c r="Q228" s="36" t="str">
        <f>IF('Entry Tab'!A229="","",IF(TRIM('Entry Tab'!E229)="","Subscriber",IF(OR(TRIM('Entry Tab'!E229)="Wife",TRIM('Entry Tab'!E229)="Husband"),"Spouse","Child")))</f>
        <v/>
      </c>
      <c r="R228" s="44" t="str">
        <f>IF(B228="","",IF('Entry Tab'!W229&lt;&gt;"",0,IF(Q228="Subscriber",1,IF(Q228="Spouse",1,0.01))))</f>
        <v/>
      </c>
      <c r="S228" s="44" t="str">
        <f t="shared" si="31"/>
        <v/>
      </c>
      <c r="T228" s="44" t="str">
        <f t="shared" si="32"/>
        <v/>
      </c>
      <c r="V228" s="36" t="str">
        <f t="shared" si="38"/>
        <v/>
      </c>
      <c r="W228" s="36" t="str">
        <f>IF('Entry Tab'!A229="","",IF(TRIM('Entry Tab'!E229)="","Subscriber",IF(OR(TRIM('Entry Tab'!E229)="Wife",TRIM('Entry Tab'!E229)="Husband"),"Spouse","Child")))</f>
        <v/>
      </c>
      <c r="X228" s="44" t="str">
        <f>IF(B228="","",IF('Entry Tab'!X229&lt;&gt;"",0,IF(W228="Subscriber",1,IF(W228="Spouse",1,0.01))))</f>
        <v/>
      </c>
      <c r="Y228" s="44" t="str">
        <f t="shared" si="33"/>
        <v/>
      </c>
      <c r="Z228" s="44" t="str">
        <f t="shared" si="34"/>
        <v/>
      </c>
      <c r="AB228" s="36" t="str">
        <f t="shared" si="39"/>
        <v/>
      </c>
      <c r="AC228" s="36" t="str">
        <f>IF('Entry Tab'!A229="","",IF(TRIM('Entry Tab'!E229)="","Subscriber",IF(OR(TRIM('Entry Tab'!E229)="Wife",TRIM('Entry Tab'!E229)="Husband"),"Spouse","Child")))</f>
        <v/>
      </c>
      <c r="AD228" s="44" t="str">
        <f>IF(B228="","",IF('Entry Tab'!AC229="",0,1))</f>
        <v/>
      </c>
      <c r="AE228" s="44" t="str">
        <f t="shared" si="35"/>
        <v/>
      </c>
      <c r="AF228" s="44" t="str">
        <f>IF(AE228="","",IF(AC228&lt;&gt;"Subscriber","",IF('Entry Tab'!AC229="","0",AE228)))</f>
        <v/>
      </c>
    </row>
    <row r="229" spans="1:32" x14ac:dyDescent="0.2">
      <c r="A229" s="36" t="str">
        <f t="shared" si="36"/>
        <v/>
      </c>
      <c r="B229" s="36" t="str">
        <f>IF('Entry Tab'!A230="","",IF(TRIM('Entry Tab'!E230)="","Subscriber",IF(OR(TRIM('Entry Tab'!E230)="Wife",TRIM('Entry Tab'!E230)="Husband"),"Spouse","Child")))</f>
        <v/>
      </c>
      <c r="C229" s="68" t="str">
        <f>IF(TRIM('Entry Tab'!A230)="","",TRIM('Entry Tab'!A230))</f>
        <v/>
      </c>
      <c r="D229" s="68" t="str">
        <f>IF(TRIM('Entry Tab'!A230)="","",TRIM('Entry Tab'!B230))</f>
        <v/>
      </c>
      <c r="E229" s="69" t="str">
        <f>IF(B229="Subscriber",'Entry Tab'!L230,"")</f>
        <v/>
      </c>
      <c r="F229" s="70" t="str">
        <f>IF('Entry Tab'!F230="","",'Entry Tab'!F230)</f>
        <v/>
      </c>
      <c r="G229" s="68" t="str">
        <f>IF(TRIM('Entry Tab'!G230)="","",TRIM('Entry Tab'!G230))</f>
        <v/>
      </c>
      <c r="H229" s="36" t="str">
        <f>IF(TRIM('Entry Tab'!A230)="","",IF(B229&lt;&gt;"Subscriber","",IF(AND(B229="Subscriber",OR(TRIM('Entry Tab'!AO230)&lt;&gt;"",TRIM('Entry Tab'!AN230)&lt;&gt;"",TRIM('Entry Tab'!AP230)&lt;&gt;"")),$AP$1,"0")))</f>
        <v/>
      </c>
      <c r="I229" s="71" t="str">
        <f>IF(TRIM('Entry Tab'!A230)="","",IF(AND(TRIM('Entry Tab'!AQ230)="Y",TRIM('Entry Tab'!AR230)="Y"),"N",IF(TRIM('Entry Tab'!AQ230)="","N",TRIM('Entry Tab'!AQ230))))</f>
        <v/>
      </c>
      <c r="J229" s="42" t="str">
        <f>IF(TRIM('Entry Tab'!A230)="","",IF(AND(TRIM('Entry Tab'!W230)&lt;&gt;"",TRIM('Entry Tab'!Y230)=""),0,14))</f>
        <v/>
      </c>
      <c r="K229" s="42" t="str">
        <f>IF(TRIM('Entry Tab'!A230)="","",IF(B229&lt;&gt;"Subscriber","",IF(AND(B229="Subscriber",dental="No"),13,IF(TRIM('Entry Tab'!X230)&lt;&gt;"",IF('Entry Tab'!X230="Spousal Coverage",8,13),IF(Z229="","",Z229)))))</f>
        <v/>
      </c>
      <c r="L229" s="36" t="str">
        <f t="shared" si="30"/>
        <v/>
      </c>
      <c r="M229" s="36" t="str">
        <f>IF(B229&lt;&gt;"Subscriber","",IF(disability="No",0,IF(AND(B229="Subscriber",'Entry Tab'!AE230&lt;&gt;""),1,0)))</f>
        <v/>
      </c>
      <c r="N229" s="37" t="str">
        <f>IF(B229&lt;&gt;"Subscriber","",IF(AND(B229="Subscriber",otherLoc="No"),workZip,'Entry Tab'!P230))</f>
        <v/>
      </c>
      <c r="P229" s="36" t="str">
        <f t="shared" si="37"/>
        <v/>
      </c>
      <c r="Q229" s="36" t="str">
        <f>IF('Entry Tab'!A230="","",IF(TRIM('Entry Tab'!E230)="","Subscriber",IF(OR(TRIM('Entry Tab'!E230)="Wife",TRIM('Entry Tab'!E230)="Husband"),"Spouse","Child")))</f>
        <v/>
      </c>
      <c r="R229" s="44" t="str">
        <f>IF(B229="","",IF('Entry Tab'!W230&lt;&gt;"",0,IF(Q229="Subscriber",1,IF(Q229="Spouse",1,0.01))))</f>
        <v/>
      </c>
      <c r="S229" s="44" t="str">
        <f t="shared" si="31"/>
        <v/>
      </c>
      <c r="T229" s="44" t="str">
        <f t="shared" si="32"/>
        <v/>
      </c>
      <c r="V229" s="36" t="str">
        <f t="shared" si="38"/>
        <v/>
      </c>
      <c r="W229" s="36" t="str">
        <f>IF('Entry Tab'!A230="","",IF(TRIM('Entry Tab'!E230)="","Subscriber",IF(OR(TRIM('Entry Tab'!E230)="Wife",TRIM('Entry Tab'!E230)="Husband"),"Spouse","Child")))</f>
        <v/>
      </c>
      <c r="X229" s="44" t="str">
        <f>IF(B229="","",IF('Entry Tab'!X230&lt;&gt;"",0,IF(W229="Subscriber",1,IF(W229="Spouse",1,0.01))))</f>
        <v/>
      </c>
      <c r="Y229" s="44" t="str">
        <f t="shared" si="33"/>
        <v/>
      </c>
      <c r="Z229" s="44" t="str">
        <f t="shared" si="34"/>
        <v/>
      </c>
      <c r="AB229" s="36" t="str">
        <f t="shared" si="39"/>
        <v/>
      </c>
      <c r="AC229" s="36" t="str">
        <f>IF('Entry Tab'!A230="","",IF(TRIM('Entry Tab'!E230)="","Subscriber",IF(OR(TRIM('Entry Tab'!E230)="Wife",TRIM('Entry Tab'!E230)="Husband"),"Spouse","Child")))</f>
        <v/>
      </c>
      <c r="AD229" s="44" t="str">
        <f>IF(B229="","",IF('Entry Tab'!AC230="",0,1))</f>
        <v/>
      </c>
      <c r="AE229" s="44" t="str">
        <f t="shared" si="35"/>
        <v/>
      </c>
      <c r="AF229" s="44" t="str">
        <f>IF(AE229="","",IF(AC229&lt;&gt;"Subscriber","",IF('Entry Tab'!AC230="","0",AE229)))</f>
        <v/>
      </c>
    </row>
    <row r="230" spans="1:32" x14ac:dyDescent="0.2">
      <c r="A230" s="36" t="str">
        <f t="shared" si="36"/>
        <v/>
      </c>
      <c r="B230" s="36" t="str">
        <f>IF('Entry Tab'!A231="","",IF(TRIM('Entry Tab'!E231)="","Subscriber",IF(OR(TRIM('Entry Tab'!E231)="Wife",TRIM('Entry Tab'!E231)="Husband"),"Spouse","Child")))</f>
        <v/>
      </c>
      <c r="C230" s="68" t="str">
        <f>IF(TRIM('Entry Tab'!A231)="","",TRIM('Entry Tab'!A231))</f>
        <v/>
      </c>
      <c r="D230" s="68" t="str">
        <f>IF(TRIM('Entry Tab'!A231)="","",TRIM('Entry Tab'!B231))</f>
        <v/>
      </c>
      <c r="E230" s="69" t="str">
        <f>IF(B230="Subscriber",'Entry Tab'!L231,"")</f>
        <v/>
      </c>
      <c r="F230" s="70" t="str">
        <f>IF('Entry Tab'!F231="","",'Entry Tab'!F231)</f>
        <v/>
      </c>
      <c r="G230" s="68" t="str">
        <f>IF(TRIM('Entry Tab'!G231)="","",TRIM('Entry Tab'!G231))</f>
        <v/>
      </c>
      <c r="H230" s="36" t="str">
        <f>IF(TRIM('Entry Tab'!A231)="","",IF(B230&lt;&gt;"Subscriber","",IF(AND(B230="Subscriber",OR(TRIM('Entry Tab'!AO231)&lt;&gt;"",TRIM('Entry Tab'!AN231)&lt;&gt;"",TRIM('Entry Tab'!AP231)&lt;&gt;"")),$AP$1,"0")))</f>
        <v/>
      </c>
      <c r="I230" s="71" t="str">
        <f>IF(TRIM('Entry Tab'!A231)="","",IF(AND(TRIM('Entry Tab'!AQ231)="Y",TRIM('Entry Tab'!AR231)="Y"),"N",IF(TRIM('Entry Tab'!AQ231)="","N",TRIM('Entry Tab'!AQ231))))</f>
        <v/>
      </c>
      <c r="J230" s="42" t="str">
        <f>IF(TRIM('Entry Tab'!A231)="","",IF(AND(TRIM('Entry Tab'!W231)&lt;&gt;"",TRIM('Entry Tab'!Y231)=""),0,14))</f>
        <v/>
      </c>
      <c r="K230" s="42" t="str">
        <f>IF(TRIM('Entry Tab'!A231)="","",IF(B230&lt;&gt;"Subscriber","",IF(AND(B230="Subscriber",dental="No"),13,IF(TRIM('Entry Tab'!X231)&lt;&gt;"",IF('Entry Tab'!X231="Spousal Coverage",8,13),IF(Z230="","",Z230)))))</f>
        <v/>
      </c>
      <c r="L230" s="36" t="str">
        <f t="shared" si="30"/>
        <v/>
      </c>
      <c r="M230" s="36" t="str">
        <f>IF(B230&lt;&gt;"Subscriber","",IF(disability="No",0,IF(AND(B230="Subscriber",'Entry Tab'!AE231&lt;&gt;""),1,0)))</f>
        <v/>
      </c>
      <c r="N230" s="37" t="str">
        <f>IF(B230&lt;&gt;"Subscriber","",IF(AND(B230="Subscriber",otherLoc="No"),workZip,'Entry Tab'!P231))</f>
        <v/>
      </c>
      <c r="P230" s="36" t="str">
        <f t="shared" si="37"/>
        <v/>
      </c>
      <c r="Q230" s="36" t="str">
        <f>IF('Entry Tab'!A231="","",IF(TRIM('Entry Tab'!E231)="","Subscriber",IF(OR(TRIM('Entry Tab'!E231)="Wife",TRIM('Entry Tab'!E231)="Husband"),"Spouse","Child")))</f>
        <v/>
      </c>
      <c r="R230" s="44" t="str">
        <f>IF(B230="","",IF('Entry Tab'!W231&lt;&gt;"",0,IF(Q230="Subscriber",1,IF(Q230="Spouse",1,0.01))))</f>
        <v/>
      </c>
      <c r="S230" s="44" t="str">
        <f t="shared" si="31"/>
        <v/>
      </c>
      <c r="T230" s="44" t="str">
        <f t="shared" si="32"/>
        <v/>
      </c>
      <c r="V230" s="36" t="str">
        <f t="shared" si="38"/>
        <v/>
      </c>
      <c r="W230" s="36" t="str">
        <f>IF('Entry Tab'!A231="","",IF(TRIM('Entry Tab'!E231)="","Subscriber",IF(OR(TRIM('Entry Tab'!E231)="Wife",TRIM('Entry Tab'!E231)="Husband"),"Spouse","Child")))</f>
        <v/>
      </c>
      <c r="X230" s="44" t="str">
        <f>IF(B230="","",IF('Entry Tab'!X231&lt;&gt;"",0,IF(W230="Subscriber",1,IF(W230="Spouse",1,0.01))))</f>
        <v/>
      </c>
      <c r="Y230" s="44" t="str">
        <f t="shared" si="33"/>
        <v/>
      </c>
      <c r="Z230" s="44" t="str">
        <f t="shared" si="34"/>
        <v/>
      </c>
      <c r="AB230" s="36" t="str">
        <f t="shared" si="39"/>
        <v/>
      </c>
      <c r="AC230" s="36" t="str">
        <f>IF('Entry Tab'!A231="","",IF(TRIM('Entry Tab'!E231)="","Subscriber",IF(OR(TRIM('Entry Tab'!E231)="Wife",TRIM('Entry Tab'!E231)="Husband"),"Spouse","Child")))</f>
        <v/>
      </c>
      <c r="AD230" s="44" t="str">
        <f>IF(B230="","",IF('Entry Tab'!AC231="",0,1))</f>
        <v/>
      </c>
      <c r="AE230" s="44" t="str">
        <f t="shared" si="35"/>
        <v/>
      </c>
      <c r="AF230" s="44" t="str">
        <f>IF(AE230="","",IF(AC230&lt;&gt;"Subscriber","",IF('Entry Tab'!AC231="","0",AE230)))</f>
        <v/>
      </c>
    </row>
    <row r="231" spans="1:32" x14ac:dyDescent="0.2">
      <c r="A231" s="36" t="str">
        <f t="shared" si="36"/>
        <v/>
      </c>
      <c r="B231" s="36" t="str">
        <f>IF('Entry Tab'!A232="","",IF(TRIM('Entry Tab'!E232)="","Subscriber",IF(OR(TRIM('Entry Tab'!E232)="Wife",TRIM('Entry Tab'!E232)="Husband"),"Spouse","Child")))</f>
        <v/>
      </c>
      <c r="C231" s="68" t="str">
        <f>IF(TRIM('Entry Tab'!A232)="","",TRIM('Entry Tab'!A232))</f>
        <v/>
      </c>
      <c r="D231" s="68" t="str">
        <f>IF(TRIM('Entry Tab'!A232)="","",TRIM('Entry Tab'!B232))</f>
        <v/>
      </c>
      <c r="E231" s="69" t="str">
        <f>IF(B231="Subscriber",'Entry Tab'!L232,"")</f>
        <v/>
      </c>
      <c r="F231" s="70" t="str">
        <f>IF('Entry Tab'!F232="","",'Entry Tab'!F232)</f>
        <v/>
      </c>
      <c r="G231" s="68" t="str">
        <f>IF(TRIM('Entry Tab'!G232)="","",TRIM('Entry Tab'!G232))</f>
        <v/>
      </c>
      <c r="H231" s="36" t="str">
        <f>IF(TRIM('Entry Tab'!A232)="","",IF(B231&lt;&gt;"Subscriber","",IF(AND(B231="Subscriber",OR(TRIM('Entry Tab'!AO232)&lt;&gt;"",TRIM('Entry Tab'!AN232)&lt;&gt;"",TRIM('Entry Tab'!AP232)&lt;&gt;"")),$AP$1,"0")))</f>
        <v/>
      </c>
      <c r="I231" s="71" t="str">
        <f>IF(TRIM('Entry Tab'!A232)="","",IF(AND(TRIM('Entry Tab'!AQ232)="Y",TRIM('Entry Tab'!AR232)="Y"),"N",IF(TRIM('Entry Tab'!AQ232)="","N",TRIM('Entry Tab'!AQ232))))</f>
        <v/>
      </c>
      <c r="J231" s="42" t="str">
        <f>IF(TRIM('Entry Tab'!A232)="","",IF(AND(TRIM('Entry Tab'!W232)&lt;&gt;"",TRIM('Entry Tab'!Y232)=""),0,14))</f>
        <v/>
      </c>
      <c r="K231" s="42" t="str">
        <f>IF(TRIM('Entry Tab'!A232)="","",IF(B231&lt;&gt;"Subscriber","",IF(AND(B231="Subscriber",dental="No"),13,IF(TRIM('Entry Tab'!X232)&lt;&gt;"",IF('Entry Tab'!X232="Spousal Coverage",8,13),IF(Z231="","",Z231)))))</f>
        <v/>
      </c>
      <c r="L231" s="36" t="str">
        <f t="shared" si="30"/>
        <v/>
      </c>
      <c r="M231" s="36" t="str">
        <f>IF(B231&lt;&gt;"Subscriber","",IF(disability="No",0,IF(AND(B231="Subscriber",'Entry Tab'!AE232&lt;&gt;""),1,0)))</f>
        <v/>
      </c>
      <c r="N231" s="37" t="str">
        <f>IF(B231&lt;&gt;"Subscriber","",IF(AND(B231="Subscriber",otherLoc="No"),workZip,'Entry Tab'!P232))</f>
        <v/>
      </c>
      <c r="P231" s="36" t="str">
        <f t="shared" si="37"/>
        <v/>
      </c>
      <c r="Q231" s="36" t="str">
        <f>IF('Entry Tab'!A232="","",IF(TRIM('Entry Tab'!E232)="","Subscriber",IF(OR(TRIM('Entry Tab'!E232)="Wife",TRIM('Entry Tab'!E232)="Husband"),"Spouse","Child")))</f>
        <v/>
      </c>
      <c r="R231" s="44" t="str">
        <f>IF(B231="","",IF('Entry Tab'!W232&lt;&gt;"",0,IF(Q231="Subscriber",1,IF(Q231="Spouse",1,0.01))))</f>
        <v/>
      </c>
      <c r="S231" s="44" t="str">
        <f t="shared" si="31"/>
        <v/>
      </c>
      <c r="T231" s="44" t="str">
        <f t="shared" si="32"/>
        <v/>
      </c>
      <c r="V231" s="36" t="str">
        <f t="shared" si="38"/>
        <v/>
      </c>
      <c r="W231" s="36" t="str">
        <f>IF('Entry Tab'!A232="","",IF(TRIM('Entry Tab'!E232)="","Subscriber",IF(OR(TRIM('Entry Tab'!E232)="Wife",TRIM('Entry Tab'!E232)="Husband"),"Spouse","Child")))</f>
        <v/>
      </c>
      <c r="X231" s="44" t="str">
        <f>IF(B231="","",IF('Entry Tab'!X232&lt;&gt;"",0,IF(W231="Subscriber",1,IF(W231="Spouse",1,0.01))))</f>
        <v/>
      </c>
      <c r="Y231" s="44" t="str">
        <f t="shared" si="33"/>
        <v/>
      </c>
      <c r="Z231" s="44" t="str">
        <f t="shared" si="34"/>
        <v/>
      </c>
      <c r="AB231" s="36" t="str">
        <f t="shared" si="39"/>
        <v/>
      </c>
      <c r="AC231" s="36" t="str">
        <f>IF('Entry Tab'!A232="","",IF(TRIM('Entry Tab'!E232)="","Subscriber",IF(OR(TRIM('Entry Tab'!E232)="Wife",TRIM('Entry Tab'!E232)="Husband"),"Spouse","Child")))</f>
        <v/>
      </c>
      <c r="AD231" s="44" t="str">
        <f>IF(B231="","",IF('Entry Tab'!AC232="",0,1))</f>
        <v/>
      </c>
      <c r="AE231" s="44" t="str">
        <f t="shared" si="35"/>
        <v/>
      </c>
      <c r="AF231" s="44" t="str">
        <f>IF(AE231="","",IF(AC231&lt;&gt;"Subscriber","",IF('Entry Tab'!AC232="","0",AE231)))</f>
        <v/>
      </c>
    </row>
    <row r="232" spans="1:32" x14ac:dyDescent="0.2">
      <c r="A232" s="36" t="str">
        <f t="shared" si="36"/>
        <v/>
      </c>
      <c r="B232" s="36" t="str">
        <f>IF('Entry Tab'!A233="","",IF(TRIM('Entry Tab'!E233)="","Subscriber",IF(OR(TRIM('Entry Tab'!E233)="Wife",TRIM('Entry Tab'!E233)="Husband"),"Spouse","Child")))</f>
        <v/>
      </c>
      <c r="C232" s="68" t="str">
        <f>IF(TRIM('Entry Tab'!A233)="","",TRIM('Entry Tab'!A233))</f>
        <v/>
      </c>
      <c r="D232" s="68" t="str">
        <f>IF(TRIM('Entry Tab'!A233)="","",TRIM('Entry Tab'!B233))</f>
        <v/>
      </c>
      <c r="E232" s="69" t="str">
        <f>IF(B232="Subscriber",'Entry Tab'!L233,"")</f>
        <v/>
      </c>
      <c r="F232" s="70" t="str">
        <f>IF('Entry Tab'!F233="","",'Entry Tab'!F233)</f>
        <v/>
      </c>
      <c r="G232" s="68" t="str">
        <f>IF(TRIM('Entry Tab'!G233)="","",TRIM('Entry Tab'!G233))</f>
        <v/>
      </c>
      <c r="H232" s="36" t="str">
        <f>IF(TRIM('Entry Tab'!A233)="","",IF(B232&lt;&gt;"Subscriber","",IF(AND(B232="Subscriber",OR(TRIM('Entry Tab'!AO233)&lt;&gt;"",TRIM('Entry Tab'!AN233)&lt;&gt;"",TRIM('Entry Tab'!AP233)&lt;&gt;"")),$AP$1,"0")))</f>
        <v/>
      </c>
      <c r="I232" s="71" t="str">
        <f>IF(TRIM('Entry Tab'!A233)="","",IF(AND(TRIM('Entry Tab'!AQ233)="Y",TRIM('Entry Tab'!AR233)="Y"),"N",IF(TRIM('Entry Tab'!AQ233)="","N",TRIM('Entry Tab'!AQ233))))</f>
        <v/>
      </c>
      <c r="J232" s="42" t="str">
        <f>IF(TRIM('Entry Tab'!A233)="","",IF(AND(TRIM('Entry Tab'!W233)&lt;&gt;"",TRIM('Entry Tab'!Y233)=""),0,14))</f>
        <v/>
      </c>
      <c r="K232" s="42" t="str">
        <f>IF(TRIM('Entry Tab'!A233)="","",IF(B232&lt;&gt;"Subscriber","",IF(AND(B232="Subscriber",dental="No"),13,IF(TRIM('Entry Tab'!X233)&lt;&gt;"",IF('Entry Tab'!X233="Spousal Coverage",8,13),IF(Z232="","",Z232)))))</f>
        <v/>
      </c>
      <c r="L232" s="36" t="str">
        <f t="shared" si="30"/>
        <v/>
      </c>
      <c r="M232" s="36" t="str">
        <f>IF(B232&lt;&gt;"Subscriber","",IF(disability="No",0,IF(AND(B232="Subscriber",'Entry Tab'!AE233&lt;&gt;""),1,0)))</f>
        <v/>
      </c>
      <c r="N232" s="37" t="str">
        <f>IF(B232&lt;&gt;"Subscriber","",IF(AND(B232="Subscriber",otherLoc="No"),workZip,'Entry Tab'!P233))</f>
        <v/>
      </c>
      <c r="P232" s="36" t="str">
        <f t="shared" si="37"/>
        <v/>
      </c>
      <c r="Q232" s="36" t="str">
        <f>IF('Entry Tab'!A233="","",IF(TRIM('Entry Tab'!E233)="","Subscriber",IF(OR(TRIM('Entry Tab'!E233)="Wife",TRIM('Entry Tab'!E233)="Husband"),"Spouse","Child")))</f>
        <v/>
      </c>
      <c r="R232" s="44" t="str">
        <f>IF(B232="","",IF('Entry Tab'!W233&lt;&gt;"",0,IF(Q232="Subscriber",1,IF(Q232="Spouse",1,0.01))))</f>
        <v/>
      </c>
      <c r="S232" s="44" t="str">
        <f t="shared" si="31"/>
        <v/>
      </c>
      <c r="T232" s="44" t="str">
        <f t="shared" si="32"/>
        <v/>
      </c>
      <c r="V232" s="36" t="str">
        <f t="shared" si="38"/>
        <v/>
      </c>
      <c r="W232" s="36" t="str">
        <f>IF('Entry Tab'!A233="","",IF(TRIM('Entry Tab'!E233)="","Subscriber",IF(OR(TRIM('Entry Tab'!E233)="Wife",TRIM('Entry Tab'!E233)="Husband"),"Spouse","Child")))</f>
        <v/>
      </c>
      <c r="X232" s="44" t="str">
        <f>IF(B232="","",IF('Entry Tab'!X233&lt;&gt;"",0,IF(W232="Subscriber",1,IF(W232="Spouse",1,0.01))))</f>
        <v/>
      </c>
      <c r="Y232" s="44" t="str">
        <f t="shared" si="33"/>
        <v/>
      </c>
      <c r="Z232" s="44" t="str">
        <f t="shared" si="34"/>
        <v/>
      </c>
      <c r="AB232" s="36" t="str">
        <f t="shared" si="39"/>
        <v/>
      </c>
      <c r="AC232" s="36" t="str">
        <f>IF('Entry Tab'!A233="","",IF(TRIM('Entry Tab'!E233)="","Subscriber",IF(OR(TRIM('Entry Tab'!E233)="Wife",TRIM('Entry Tab'!E233)="Husband"),"Spouse","Child")))</f>
        <v/>
      </c>
      <c r="AD232" s="44" t="str">
        <f>IF(B232="","",IF('Entry Tab'!AC233="",0,1))</f>
        <v/>
      </c>
      <c r="AE232" s="44" t="str">
        <f t="shared" si="35"/>
        <v/>
      </c>
      <c r="AF232" s="44" t="str">
        <f>IF(AE232="","",IF(AC232&lt;&gt;"Subscriber","",IF('Entry Tab'!AC233="","0",AE232)))</f>
        <v/>
      </c>
    </row>
    <row r="233" spans="1:32" x14ac:dyDescent="0.2">
      <c r="A233" s="36" t="str">
        <f t="shared" si="36"/>
        <v/>
      </c>
      <c r="B233" s="36" t="str">
        <f>IF('Entry Tab'!A234="","",IF(TRIM('Entry Tab'!E234)="","Subscriber",IF(OR(TRIM('Entry Tab'!E234)="Wife",TRIM('Entry Tab'!E234)="Husband"),"Spouse","Child")))</f>
        <v/>
      </c>
      <c r="C233" s="68" t="str">
        <f>IF(TRIM('Entry Tab'!A234)="","",TRIM('Entry Tab'!A234))</f>
        <v/>
      </c>
      <c r="D233" s="68" t="str">
        <f>IF(TRIM('Entry Tab'!A234)="","",TRIM('Entry Tab'!B234))</f>
        <v/>
      </c>
      <c r="E233" s="69" t="str">
        <f>IF(B233="Subscriber",'Entry Tab'!L234,"")</f>
        <v/>
      </c>
      <c r="F233" s="70" t="str">
        <f>IF('Entry Tab'!F234="","",'Entry Tab'!F234)</f>
        <v/>
      </c>
      <c r="G233" s="68" t="str">
        <f>IF(TRIM('Entry Tab'!G234)="","",TRIM('Entry Tab'!G234))</f>
        <v/>
      </c>
      <c r="H233" s="36" t="str">
        <f>IF(TRIM('Entry Tab'!A234)="","",IF(B233&lt;&gt;"Subscriber","",IF(AND(B233="Subscriber",OR(TRIM('Entry Tab'!AO234)&lt;&gt;"",TRIM('Entry Tab'!AN234)&lt;&gt;"",TRIM('Entry Tab'!AP234)&lt;&gt;"")),$AP$1,"0")))</f>
        <v/>
      </c>
      <c r="I233" s="71" t="str">
        <f>IF(TRIM('Entry Tab'!A234)="","",IF(AND(TRIM('Entry Tab'!AQ234)="Y",TRIM('Entry Tab'!AR234)="Y"),"N",IF(TRIM('Entry Tab'!AQ234)="","N",TRIM('Entry Tab'!AQ234))))</f>
        <v/>
      </c>
      <c r="J233" s="42" t="str">
        <f>IF(TRIM('Entry Tab'!A234)="","",IF(AND(TRIM('Entry Tab'!W234)&lt;&gt;"",TRIM('Entry Tab'!Y234)=""),0,14))</f>
        <v/>
      </c>
      <c r="K233" s="42" t="str">
        <f>IF(TRIM('Entry Tab'!A234)="","",IF(B233&lt;&gt;"Subscriber","",IF(AND(B233="Subscriber",dental="No"),13,IF(TRIM('Entry Tab'!X234)&lt;&gt;"",IF('Entry Tab'!X234="Spousal Coverage",8,13),IF(Z233="","",Z233)))))</f>
        <v/>
      </c>
      <c r="L233" s="36" t="str">
        <f t="shared" si="30"/>
        <v/>
      </c>
      <c r="M233" s="36" t="str">
        <f>IF(B233&lt;&gt;"Subscriber","",IF(disability="No",0,IF(AND(B233="Subscriber",'Entry Tab'!AE234&lt;&gt;""),1,0)))</f>
        <v/>
      </c>
      <c r="N233" s="37" t="str">
        <f>IF(B233&lt;&gt;"Subscriber","",IF(AND(B233="Subscriber",otherLoc="No"),workZip,'Entry Tab'!P234))</f>
        <v/>
      </c>
      <c r="P233" s="36" t="str">
        <f t="shared" si="37"/>
        <v/>
      </c>
      <c r="Q233" s="36" t="str">
        <f>IF('Entry Tab'!A234="","",IF(TRIM('Entry Tab'!E234)="","Subscriber",IF(OR(TRIM('Entry Tab'!E234)="Wife",TRIM('Entry Tab'!E234)="Husband"),"Spouse","Child")))</f>
        <v/>
      </c>
      <c r="R233" s="44" t="str">
        <f>IF(B233="","",IF('Entry Tab'!W234&lt;&gt;"",0,IF(Q233="Subscriber",1,IF(Q233="Spouse",1,0.01))))</f>
        <v/>
      </c>
      <c r="S233" s="44" t="str">
        <f t="shared" si="31"/>
        <v/>
      </c>
      <c r="T233" s="44" t="str">
        <f t="shared" si="32"/>
        <v/>
      </c>
      <c r="V233" s="36" t="str">
        <f t="shared" si="38"/>
        <v/>
      </c>
      <c r="W233" s="36" t="str">
        <f>IF('Entry Tab'!A234="","",IF(TRIM('Entry Tab'!E234)="","Subscriber",IF(OR(TRIM('Entry Tab'!E234)="Wife",TRIM('Entry Tab'!E234)="Husband"),"Spouse","Child")))</f>
        <v/>
      </c>
      <c r="X233" s="44" t="str">
        <f>IF(B233="","",IF('Entry Tab'!X234&lt;&gt;"",0,IF(W233="Subscriber",1,IF(W233="Spouse",1,0.01))))</f>
        <v/>
      </c>
      <c r="Y233" s="44" t="str">
        <f t="shared" si="33"/>
        <v/>
      </c>
      <c r="Z233" s="44" t="str">
        <f t="shared" si="34"/>
        <v/>
      </c>
      <c r="AB233" s="36" t="str">
        <f t="shared" si="39"/>
        <v/>
      </c>
      <c r="AC233" s="36" t="str">
        <f>IF('Entry Tab'!A234="","",IF(TRIM('Entry Tab'!E234)="","Subscriber",IF(OR(TRIM('Entry Tab'!E234)="Wife",TRIM('Entry Tab'!E234)="Husband"),"Spouse","Child")))</f>
        <v/>
      </c>
      <c r="AD233" s="44" t="str">
        <f>IF(B233="","",IF('Entry Tab'!AC234="",0,1))</f>
        <v/>
      </c>
      <c r="AE233" s="44" t="str">
        <f t="shared" si="35"/>
        <v/>
      </c>
      <c r="AF233" s="44" t="str">
        <f>IF(AE233="","",IF(AC233&lt;&gt;"Subscriber","",IF('Entry Tab'!AC234="","0",AE233)))</f>
        <v/>
      </c>
    </row>
    <row r="234" spans="1:32" x14ac:dyDescent="0.2">
      <c r="A234" s="36" t="str">
        <f t="shared" si="36"/>
        <v/>
      </c>
      <c r="B234" s="36" t="str">
        <f>IF('Entry Tab'!A235="","",IF(TRIM('Entry Tab'!E235)="","Subscriber",IF(OR(TRIM('Entry Tab'!E235)="Wife",TRIM('Entry Tab'!E235)="Husband"),"Spouse","Child")))</f>
        <v/>
      </c>
      <c r="C234" s="68" t="str">
        <f>IF(TRIM('Entry Tab'!A235)="","",TRIM('Entry Tab'!A235))</f>
        <v/>
      </c>
      <c r="D234" s="68" t="str">
        <f>IF(TRIM('Entry Tab'!A235)="","",TRIM('Entry Tab'!B235))</f>
        <v/>
      </c>
      <c r="E234" s="69" t="str">
        <f>IF(B234="Subscriber",'Entry Tab'!L235,"")</f>
        <v/>
      </c>
      <c r="F234" s="70" t="str">
        <f>IF('Entry Tab'!F235="","",'Entry Tab'!F235)</f>
        <v/>
      </c>
      <c r="G234" s="68" t="str">
        <f>IF(TRIM('Entry Tab'!G235)="","",TRIM('Entry Tab'!G235))</f>
        <v/>
      </c>
      <c r="H234" s="36" t="str">
        <f>IF(TRIM('Entry Tab'!A235)="","",IF(B234&lt;&gt;"Subscriber","",IF(AND(B234="Subscriber",OR(TRIM('Entry Tab'!AO235)&lt;&gt;"",TRIM('Entry Tab'!AN235)&lt;&gt;"",TRIM('Entry Tab'!AP235)&lt;&gt;"")),$AP$1,"0")))</f>
        <v/>
      </c>
      <c r="I234" s="71" t="str">
        <f>IF(TRIM('Entry Tab'!A235)="","",IF(AND(TRIM('Entry Tab'!AQ235)="Y",TRIM('Entry Tab'!AR235)="Y"),"N",IF(TRIM('Entry Tab'!AQ235)="","N",TRIM('Entry Tab'!AQ235))))</f>
        <v/>
      </c>
      <c r="J234" s="42" t="str">
        <f>IF(TRIM('Entry Tab'!A235)="","",IF(AND(TRIM('Entry Tab'!W235)&lt;&gt;"",TRIM('Entry Tab'!Y235)=""),0,14))</f>
        <v/>
      </c>
      <c r="K234" s="42" t="str">
        <f>IF(TRIM('Entry Tab'!A235)="","",IF(B234&lt;&gt;"Subscriber","",IF(AND(B234="Subscriber",dental="No"),13,IF(TRIM('Entry Tab'!X235)&lt;&gt;"",IF('Entry Tab'!X235="Spousal Coverage",8,13),IF(Z234="","",Z234)))))</f>
        <v/>
      </c>
      <c r="L234" s="36" t="str">
        <f t="shared" si="30"/>
        <v/>
      </c>
      <c r="M234" s="36" t="str">
        <f>IF(B234&lt;&gt;"Subscriber","",IF(disability="No",0,IF(AND(B234="Subscriber",'Entry Tab'!AE235&lt;&gt;""),1,0)))</f>
        <v/>
      </c>
      <c r="N234" s="37" t="str">
        <f>IF(B234&lt;&gt;"Subscriber","",IF(AND(B234="Subscriber",otherLoc="No"),workZip,'Entry Tab'!P235))</f>
        <v/>
      </c>
      <c r="P234" s="36" t="str">
        <f t="shared" si="37"/>
        <v/>
      </c>
      <c r="Q234" s="36" t="str">
        <f>IF('Entry Tab'!A235="","",IF(TRIM('Entry Tab'!E235)="","Subscriber",IF(OR(TRIM('Entry Tab'!E235)="Wife",TRIM('Entry Tab'!E235)="Husband"),"Spouse","Child")))</f>
        <v/>
      </c>
      <c r="R234" s="44" t="str">
        <f>IF(B234="","",IF('Entry Tab'!W235&lt;&gt;"",0,IF(Q234="Subscriber",1,IF(Q234="Spouse",1,0.01))))</f>
        <v/>
      </c>
      <c r="S234" s="44" t="str">
        <f t="shared" si="31"/>
        <v/>
      </c>
      <c r="T234" s="44" t="str">
        <f t="shared" si="32"/>
        <v/>
      </c>
      <c r="V234" s="36" t="str">
        <f t="shared" si="38"/>
        <v/>
      </c>
      <c r="W234" s="36" t="str">
        <f>IF('Entry Tab'!A235="","",IF(TRIM('Entry Tab'!E235)="","Subscriber",IF(OR(TRIM('Entry Tab'!E235)="Wife",TRIM('Entry Tab'!E235)="Husband"),"Spouse","Child")))</f>
        <v/>
      </c>
      <c r="X234" s="44" t="str">
        <f>IF(B234="","",IF('Entry Tab'!X235&lt;&gt;"",0,IF(W234="Subscriber",1,IF(W234="Spouse",1,0.01))))</f>
        <v/>
      </c>
      <c r="Y234" s="44" t="str">
        <f t="shared" si="33"/>
        <v/>
      </c>
      <c r="Z234" s="44" t="str">
        <f t="shared" si="34"/>
        <v/>
      </c>
      <c r="AB234" s="36" t="str">
        <f t="shared" si="39"/>
        <v/>
      </c>
      <c r="AC234" s="36" t="str">
        <f>IF('Entry Tab'!A235="","",IF(TRIM('Entry Tab'!E235)="","Subscriber",IF(OR(TRIM('Entry Tab'!E235)="Wife",TRIM('Entry Tab'!E235)="Husband"),"Spouse","Child")))</f>
        <v/>
      </c>
      <c r="AD234" s="44" t="str">
        <f>IF(B234="","",IF('Entry Tab'!AC235="",0,1))</f>
        <v/>
      </c>
      <c r="AE234" s="44" t="str">
        <f t="shared" si="35"/>
        <v/>
      </c>
      <c r="AF234" s="44" t="str">
        <f>IF(AE234="","",IF(AC234&lt;&gt;"Subscriber","",IF('Entry Tab'!AC235="","0",AE234)))</f>
        <v/>
      </c>
    </row>
    <row r="235" spans="1:32" x14ac:dyDescent="0.2">
      <c r="A235" s="36" t="str">
        <f t="shared" si="36"/>
        <v/>
      </c>
      <c r="B235" s="36" t="str">
        <f>IF('Entry Tab'!A236="","",IF(TRIM('Entry Tab'!E236)="","Subscriber",IF(OR(TRIM('Entry Tab'!E236)="Wife",TRIM('Entry Tab'!E236)="Husband"),"Spouse","Child")))</f>
        <v/>
      </c>
      <c r="C235" s="68" t="str">
        <f>IF(TRIM('Entry Tab'!A236)="","",TRIM('Entry Tab'!A236))</f>
        <v/>
      </c>
      <c r="D235" s="68" t="str">
        <f>IF(TRIM('Entry Tab'!A236)="","",TRIM('Entry Tab'!B236))</f>
        <v/>
      </c>
      <c r="E235" s="69" t="str">
        <f>IF(B235="Subscriber",'Entry Tab'!L236,"")</f>
        <v/>
      </c>
      <c r="F235" s="70" t="str">
        <f>IF('Entry Tab'!F236="","",'Entry Tab'!F236)</f>
        <v/>
      </c>
      <c r="G235" s="68" t="str">
        <f>IF(TRIM('Entry Tab'!G236)="","",TRIM('Entry Tab'!G236))</f>
        <v/>
      </c>
      <c r="H235" s="36" t="str">
        <f>IF(TRIM('Entry Tab'!A236)="","",IF(B235&lt;&gt;"Subscriber","",IF(AND(B235="Subscriber",OR(TRIM('Entry Tab'!AO236)&lt;&gt;"",TRIM('Entry Tab'!AN236)&lt;&gt;"",TRIM('Entry Tab'!AP236)&lt;&gt;"")),$AP$1,"0")))</f>
        <v/>
      </c>
      <c r="I235" s="71" t="str">
        <f>IF(TRIM('Entry Tab'!A236)="","",IF(AND(TRIM('Entry Tab'!AQ236)="Y",TRIM('Entry Tab'!AR236)="Y"),"N",IF(TRIM('Entry Tab'!AQ236)="","N",TRIM('Entry Tab'!AQ236))))</f>
        <v/>
      </c>
      <c r="J235" s="42" t="str">
        <f>IF(TRIM('Entry Tab'!A236)="","",IF(AND(TRIM('Entry Tab'!W236)&lt;&gt;"",TRIM('Entry Tab'!Y236)=""),0,14))</f>
        <v/>
      </c>
      <c r="K235" s="42" t="str">
        <f>IF(TRIM('Entry Tab'!A236)="","",IF(B235&lt;&gt;"Subscriber","",IF(AND(B235="Subscriber",dental="No"),13,IF(TRIM('Entry Tab'!X236)&lt;&gt;"",IF('Entry Tab'!X236="Spousal Coverage",8,13),IF(Z235="","",Z235)))))</f>
        <v/>
      </c>
      <c r="L235" s="36" t="str">
        <f t="shared" si="30"/>
        <v/>
      </c>
      <c r="M235" s="36" t="str">
        <f>IF(B235&lt;&gt;"Subscriber","",IF(disability="No",0,IF(AND(B235="Subscriber",'Entry Tab'!AE236&lt;&gt;""),1,0)))</f>
        <v/>
      </c>
      <c r="N235" s="37" t="str">
        <f>IF(B235&lt;&gt;"Subscriber","",IF(AND(B235="Subscriber",otherLoc="No"),workZip,'Entry Tab'!P236))</f>
        <v/>
      </c>
      <c r="P235" s="36" t="str">
        <f t="shared" si="37"/>
        <v/>
      </c>
      <c r="Q235" s="36" t="str">
        <f>IF('Entry Tab'!A236="","",IF(TRIM('Entry Tab'!E236)="","Subscriber",IF(OR(TRIM('Entry Tab'!E236)="Wife",TRIM('Entry Tab'!E236)="Husband"),"Spouse","Child")))</f>
        <v/>
      </c>
      <c r="R235" s="44" t="str">
        <f>IF(B235="","",IF('Entry Tab'!W236&lt;&gt;"",0,IF(Q235="Subscriber",1,IF(Q235="Spouse",1,0.01))))</f>
        <v/>
      </c>
      <c r="S235" s="44" t="str">
        <f t="shared" si="31"/>
        <v/>
      </c>
      <c r="T235" s="44" t="str">
        <f t="shared" si="32"/>
        <v/>
      </c>
      <c r="V235" s="36" t="str">
        <f t="shared" si="38"/>
        <v/>
      </c>
      <c r="W235" s="36" t="str">
        <f>IF('Entry Tab'!A236="","",IF(TRIM('Entry Tab'!E236)="","Subscriber",IF(OR(TRIM('Entry Tab'!E236)="Wife",TRIM('Entry Tab'!E236)="Husband"),"Spouse","Child")))</f>
        <v/>
      </c>
      <c r="X235" s="44" t="str">
        <f>IF(B235="","",IF('Entry Tab'!X236&lt;&gt;"",0,IF(W235="Subscriber",1,IF(W235="Spouse",1,0.01))))</f>
        <v/>
      </c>
      <c r="Y235" s="44" t="str">
        <f t="shared" si="33"/>
        <v/>
      </c>
      <c r="Z235" s="44" t="str">
        <f t="shared" si="34"/>
        <v/>
      </c>
      <c r="AB235" s="36" t="str">
        <f t="shared" si="39"/>
        <v/>
      </c>
      <c r="AC235" s="36" t="str">
        <f>IF('Entry Tab'!A236="","",IF(TRIM('Entry Tab'!E236)="","Subscriber",IF(OR(TRIM('Entry Tab'!E236)="Wife",TRIM('Entry Tab'!E236)="Husband"),"Spouse","Child")))</f>
        <v/>
      </c>
      <c r="AD235" s="44" t="str">
        <f>IF(B235="","",IF('Entry Tab'!AC236="",0,1))</f>
        <v/>
      </c>
      <c r="AE235" s="44" t="str">
        <f t="shared" si="35"/>
        <v/>
      </c>
      <c r="AF235" s="44" t="str">
        <f>IF(AE235="","",IF(AC235&lt;&gt;"Subscriber","",IF('Entry Tab'!AC236="","0",AE235)))</f>
        <v/>
      </c>
    </row>
    <row r="236" spans="1:32" x14ac:dyDescent="0.2">
      <c r="A236" s="36" t="str">
        <f t="shared" si="36"/>
        <v/>
      </c>
      <c r="B236" s="36" t="str">
        <f>IF('Entry Tab'!A237="","",IF(TRIM('Entry Tab'!E237)="","Subscriber",IF(OR(TRIM('Entry Tab'!E237)="Wife",TRIM('Entry Tab'!E237)="Husband"),"Spouse","Child")))</f>
        <v/>
      </c>
      <c r="C236" s="68" t="str">
        <f>IF(TRIM('Entry Tab'!A237)="","",TRIM('Entry Tab'!A237))</f>
        <v/>
      </c>
      <c r="D236" s="68" t="str">
        <f>IF(TRIM('Entry Tab'!A237)="","",TRIM('Entry Tab'!B237))</f>
        <v/>
      </c>
      <c r="E236" s="69" t="str">
        <f>IF(B236="Subscriber",'Entry Tab'!L237,"")</f>
        <v/>
      </c>
      <c r="F236" s="70" t="str">
        <f>IF('Entry Tab'!F237="","",'Entry Tab'!F237)</f>
        <v/>
      </c>
      <c r="G236" s="68" t="str">
        <f>IF(TRIM('Entry Tab'!G237)="","",TRIM('Entry Tab'!G237))</f>
        <v/>
      </c>
      <c r="H236" s="36" t="str">
        <f>IF(TRIM('Entry Tab'!A237)="","",IF(B236&lt;&gt;"Subscriber","",IF(AND(B236="Subscriber",OR(TRIM('Entry Tab'!AO237)&lt;&gt;"",TRIM('Entry Tab'!AN237)&lt;&gt;"",TRIM('Entry Tab'!AP237)&lt;&gt;"")),$AP$1,"0")))</f>
        <v/>
      </c>
      <c r="I236" s="71" t="str">
        <f>IF(TRIM('Entry Tab'!A237)="","",IF(AND(TRIM('Entry Tab'!AQ237)="Y",TRIM('Entry Tab'!AR237)="Y"),"N",IF(TRIM('Entry Tab'!AQ237)="","N",TRIM('Entry Tab'!AQ237))))</f>
        <v/>
      </c>
      <c r="J236" s="42" t="str">
        <f>IF(TRIM('Entry Tab'!A237)="","",IF(AND(TRIM('Entry Tab'!W237)&lt;&gt;"",TRIM('Entry Tab'!Y237)=""),0,14))</f>
        <v/>
      </c>
      <c r="K236" s="42" t="str">
        <f>IF(TRIM('Entry Tab'!A237)="","",IF(B236&lt;&gt;"Subscriber","",IF(AND(B236="Subscriber",dental="No"),13,IF(TRIM('Entry Tab'!X237)&lt;&gt;"",IF('Entry Tab'!X237="Spousal Coverage",8,13),IF(Z236="","",Z236)))))</f>
        <v/>
      </c>
      <c r="L236" s="36" t="str">
        <f t="shared" si="30"/>
        <v/>
      </c>
      <c r="M236" s="36" t="str">
        <f>IF(B236&lt;&gt;"Subscriber","",IF(disability="No",0,IF(AND(B236="Subscriber",'Entry Tab'!AE237&lt;&gt;""),1,0)))</f>
        <v/>
      </c>
      <c r="N236" s="37" t="str">
        <f>IF(B236&lt;&gt;"Subscriber","",IF(AND(B236="Subscriber",otherLoc="No"),workZip,'Entry Tab'!P237))</f>
        <v/>
      </c>
      <c r="P236" s="36" t="str">
        <f t="shared" si="37"/>
        <v/>
      </c>
      <c r="Q236" s="36" t="str">
        <f>IF('Entry Tab'!A237="","",IF(TRIM('Entry Tab'!E237)="","Subscriber",IF(OR(TRIM('Entry Tab'!E237)="Wife",TRIM('Entry Tab'!E237)="Husband"),"Spouse","Child")))</f>
        <v/>
      </c>
      <c r="R236" s="44" t="str">
        <f>IF(B236="","",IF('Entry Tab'!W237&lt;&gt;"",0,IF(Q236="Subscriber",1,IF(Q236="Spouse",1,0.01))))</f>
        <v/>
      </c>
      <c r="S236" s="44" t="str">
        <f t="shared" si="31"/>
        <v/>
      </c>
      <c r="T236" s="44" t="str">
        <f t="shared" si="32"/>
        <v/>
      </c>
      <c r="V236" s="36" t="str">
        <f t="shared" si="38"/>
        <v/>
      </c>
      <c r="W236" s="36" t="str">
        <f>IF('Entry Tab'!A237="","",IF(TRIM('Entry Tab'!E237)="","Subscriber",IF(OR(TRIM('Entry Tab'!E237)="Wife",TRIM('Entry Tab'!E237)="Husband"),"Spouse","Child")))</f>
        <v/>
      </c>
      <c r="X236" s="44" t="str">
        <f>IF(B236="","",IF('Entry Tab'!X237&lt;&gt;"",0,IF(W236="Subscriber",1,IF(W236="Spouse",1,0.01))))</f>
        <v/>
      </c>
      <c r="Y236" s="44" t="str">
        <f t="shared" si="33"/>
        <v/>
      </c>
      <c r="Z236" s="44" t="str">
        <f t="shared" si="34"/>
        <v/>
      </c>
      <c r="AB236" s="36" t="str">
        <f t="shared" si="39"/>
        <v/>
      </c>
      <c r="AC236" s="36" t="str">
        <f>IF('Entry Tab'!A237="","",IF(TRIM('Entry Tab'!E237)="","Subscriber",IF(OR(TRIM('Entry Tab'!E237)="Wife",TRIM('Entry Tab'!E237)="Husband"),"Spouse","Child")))</f>
        <v/>
      </c>
      <c r="AD236" s="44" t="str">
        <f>IF(B236="","",IF('Entry Tab'!AC237="",0,1))</f>
        <v/>
      </c>
      <c r="AE236" s="44" t="str">
        <f t="shared" si="35"/>
        <v/>
      </c>
      <c r="AF236" s="44" t="str">
        <f>IF(AE236="","",IF(AC236&lt;&gt;"Subscriber","",IF('Entry Tab'!AC237="","0",AE236)))</f>
        <v/>
      </c>
    </row>
    <row r="237" spans="1:32" x14ac:dyDescent="0.2">
      <c r="A237" s="36" t="str">
        <f t="shared" si="36"/>
        <v/>
      </c>
      <c r="B237" s="36" t="str">
        <f>IF('Entry Tab'!A238="","",IF(TRIM('Entry Tab'!E238)="","Subscriber",IF(OR(TRIM('Entry Tab'!E238)="Wife",TRIM('Entry Tab'!E238)="Husband"),"Spouse","Child")))</f>
        <v/>
      </c>
      <c r="C237" s="68" t="str">
        <f>IF(TRIM('Entry Tab'!A238)="","",TRIM('Entry Tab'!A238))</f>
        <v/>
      </c>
      <c r="D237" s="68" t="str">
        <f>IF(TRIM('Entry Tab'!A238)="","",TRIM('Entry Tab'!B238))</f>
        <v/>
      </c>
      <c r="E237" s="69" t="str">
        <f>IF(B237="Subscriber",'Entry Tab'!L238,"")</f>
        <v/>
      </c>
      <c r="F237" s="70" t="str">
        <f>IF('Entry Tab'!F238="","",'Entry Tab'!F238)</f>
        <v/>
      </c>
      <c r="G237" s="68" t="str">
        <f>IF(TRIM('Entry Tab'!G238)="","",TRIM('Entry Tab'!G238))</f>
        <v/>
      </c>
      <c r="H237" s="36" t="str">
        <f>IF(TRIM('Entry Tab'!A238)="","",IF(B237&lt;&gt;"Subscriber","",IF(AND(B237="Subscriber",OR(TRIM('Entry Tab'!AO238)&lt;&gt;"",TRIM('Entry Tab'!AN238)&lt;&gt;"",TRIM('Entry Tab'!AP238)&lt;&gt;"")),$AP$1,"0")))</f>
        <v/>
      </c>
      <c r="I237" s="71" t="str">
        <f>IF(TRIM('Entry Tab'!A238)="","",IF(AND(TRIM('Entry Tab'!AQ238)="Y",TRIM('Entry Tab'!AR238)="Y"),"N",IF(TRIM('Entry Tab'!AQ238)="","N",TRIM('Entry Tab'!AQ238))))</f>
        <v/>
      </c>
      <c r="J237" s="42" t="str">
        <f>IF(TRIM('Entry Tab'!A238)="","",IF(AND(TRIM('Entry Tab'!W238)&lt;&gt;"",TRIM('Entry Tab'!Y238)=""),0,14))</f>
        <v/>
      </c>
      <c r="K237" s="42" t="str">
        <f>IF(TRIM('Entry Tab'!A238)="","",IF(B237&lt;&gt;"Subscriber","",IF(AND(B237="Subscriber",dental="No"),13,IF(TRIM('Entry Tab'!X238)&lt;&gt;"",IF('Entry Tab'!X238="Spousal Coverage",8,13),IF(Z237="","",Z237)))))</f>
        <v/>
      </c>
      <c r="L237" s="36" t="str">
        <f t="shared" si="30"/>
        <v/>
      </c>
      <c r="M237" s="36" t="str">
        <f>IF(B237&lt;&gt;"Subscriber","",IF(disability="No",0,IF(AND(B237="Subscriber",'Entry Tab'!AE238&lt;&gt;""),1,0)))</f>
        <v/>
      </c>
      <c r="N237" s="37" t="str">
        <f>IF(B237&lt;&gt;"Subscriber","",IF(AND(B237="Subscriber",otherLoc="No"),workZip,'Entry Tab'!P238))</f>
        <v/>
      </c>
      <c r="P237" s="36" t="str">
        <f t="shared" si="37"/>
        <v/>
      </c>
      <c r="Q237" s="36" t="str">
        <f>IF('Entry Tab'!A238="","",IF(TRIM('Entry Tab'!E238)="","Subscriber",IF(OR(TRIM('Entry Tab'!E238)="Wife",TRIM('Entry Tab'!E238)="Husband"),"Spouse","Child")))</f>
        <v/>
      </c>
      <c r="R237" s="44" t="str">
        <f>IF(B237="","",IF('Entry Tab'!W238&lt;&gt;"",0,IF(Q237="Subscriber",1,IF(Q237="Spouse",1,0.01))))</f>
        <v/>
      </c>
      <c r="S237" s="44" t="str">
        <f t="shared" si="31"/>
        <v/>
      </c>
      <c r="T237" s="44" t="str">
        <f t="shared" si="32"/>
        <v/>
      </c>
      <c r="V237" s="36" t="str">
        <f t="shared" si="38"/>
        <v/>
      </c>
      <c r="W237" s="36" t="str">
        <f>IF('Entry Tab'!A238="","",IF(TRIM('Entry Tab'!E238)="","Subscriber",IF(OR(TRIM('Entry Tab'!E238)="Wife",TRIM('Entry Tab'!E238)="Husband"),"Spouse","Child")))</f>
        <v/>
      </c>
      <c r="X237" s="44" t="str">
        <f>IF(B237="","",IF('Entry Tab'!X238&lt;&gt;"",0,IF(W237="Subscriber",1,IF(W237="Spouse",1,0.01))))</f>
        <v/>
      </c>
      <c r="Y237" s="44" t="str">
        <f t="shared" si="33"/>
        <v/>
      </c>
      <c r="Z237" s="44" t="str">
        <f t="shared" si="34"/>
        <v/>
      </c>
      <c r="AB237" s="36" t="str">
        <f t="shared" si="39"/>
        <v/>
      </c>
      <c r="AC237" s="36" t="str">
        <f>IF('Entry Tab'!A238="","",IF(TRIM('Entry Tab'!E238)="","Subscriber",IF(OR(TRIM('Entry Tab'!E238)="Wife",TRIM('Entry Tab'!E238)="Husband"),"Spouse","Child")))</f>
        <v/>
      </c>
      <c r="AD237" s="44" t="str">
        <f>IF(B237="","",IF('Entry Tab'!AC238="",0,1))</f>
        <v/>
      </c>
      <c r="AE237" s="44" t="str">
        <f t="shared" si="35"/>
        <v/>
      </c>
      <c r="AF237" s="44" t="str">
        <f>IF(AE237="","",IF(AC237&lt;&gt;"Subscriber","",IF('Entry Tab'!AC238="","0",AE237)))</f>
        <v/>
      </c>
    </row>
    <row r="238" spans="1:32" x14ac:dyDescent="0.2">
      <c r="A238" s="36" t="str">
        <f t="shared" si="36"/>
        <v/>
      </c>
      <c r="B238" s="36" t="str">
        <f>IF('Entry Tab'!A239="","",IF(TRIM('Entry Tab'!E239)="","Subscriber",IF(OR(TRIM('Entry Tab'!E239)="Wife",TRIM('Entry Tab'!E239)="Husband"),"Spouse","Child")))</f>
        <v/>
      </c>
      <c r="C238" s="68" t="str">
        <f>IF(TRIM('Entry Tab'!A239)="","",TRIM('Entry Tab'!A239))</f>
        <v/>
      </c>
      <c r="D238" s="68" t="str">
        <f>IF(TRIM('Entry Tab'!A239)="","",TRIM('Entry Tab'!B239))</f>
        <v/>
      </c>
      <c r="E238" s="69" t="str">
        <f>IF(B238="Subscriber",'Entry Tab'!L239,"")</f>
        <v/>
      </c>
      <c r="F238" s="70" t="str">
        <f>IF('Entry Tab'!F239="","",'Entry Tab'!F239)</f>
        <v/>
      </c>
      <c r="G238" s="68" t="str">
        <f>IF(TRIM('Entry Tab'!G239)="","",TRIM('Entry Tab'!G239))</f>
        <v/>
      </c>
      <c r="H238" s="36" t="str">
        <f>IF(TRIM('Entry Tab'!A239)="","",IF(B238&lt;&gt;"Subscriber","",IF(AND(B238="Subscriber",OR(TRIM('Entry Tab'!AO239)&lt;&gt;"",TRIM('Entry Tab'!AN239)&lt;&gt;"",TRIM('Entry Tab'!AP239)&lt;&gt;"")),$AP$1,"0")))</f>
        <v/>
      </c>
      <c r="I238" s="71" t="str">
        <f>IF(TRIM('Entry Tab'!A239)="","",IF(AND(TRIM('Entry Tab'!AQ239)="Y",TRIM('Entry Tab'!AR239)="Y"),"N",IF(TRIM('Entry Tab'!AQ239)="","N",TRIM('Entry Tab'!AQ239))))</f>
        <v/>
      </c>
      <c r="J238" s="42" t="str">
        <f>IF(TRIM('Entry Tab'!A239)="","",IF(AND(TRIM('Entry Tab'!W239)&lt;&gt;"",TRIM('Entry Tab'!Y239)=""),0,14))</f>
        <v/>
      </c>
      <c r="K238" s="42" t="str">
        <f>IF(TRIM('Entry Tab'!A239)="","",IF(B238&lt;&gt;"Subscriber","",IF(AND(B238="Subscriber",dental="No"),13,IF(TRIM('Entry Tab'!X239)&lt;&gt;"",IF('Entry Tab'!X239="Spousal Coverage",8,13),IF(Z238="","",Z238)))))</f>
        <v/>
      </c>
      <c r="L238" s="36" t="str">
        <f t="shared" si="30"/>
        <v/>
      </c>
      <c r="M238" s="36" t="str">
        <f>IF(B238&lt;&gt;"Subscriber","",IF(disability="No",0,IF(AND(B238="Subscriber",'Entry Tab'!AE239&lt;&gt;""),1,0)))</f>
        <v/>
      </c>
      <c r="N238" s="37" t="str">
        <f>IF(B238&lt;&gt;"Subscriber","",IF(AND(B238="Subscriber",otherLoc="No"),workZip,'Entry Tab'!P239))</f>
        <v/>
      </c>
      <c r="P238" s="36" t="str">
        <f t="shared" si="37"/>
        <v/>
      </c>
      <c r="Q238" s="36" t="str">
        <f>IF('Entry Tab'!A239="","",IF(TRIM('Entry Tab'!E239)="","Subscriber",IF(OR(TRIM('Entry Tab'!E239)="Wife",TRIM('Entry Tab'!E239)="Husband"),"Spouse","Child")))</f>
        <v/>
      </c>
      <c r="R238" s="44" t="str">
        <f>IF(B238="","",IF('Entry Tab'!W239&lt;&gt;"",0,IF(Q238="Subscriber",1,IF(Q238="Spouse",1,0.01))))</f>
        <v/>
      </c>
      <c r="S238" s="44" t="str">
        <f t="shared" si="31"/>
        <v/>
      </c>
      <c r="T238" s="44" t="str">
        <f t="shared" si="32"/>
        <v/>
      </c>
      <c r="V238" s="36" t="str">
        <f t="shared" si="38"/>
        <v/>
      </c>
      <c r="W238" s="36" t="str">
        <f>IF('Entry Tab'!A239="","",IF(TRIM('Entry Tab'!E239)="","Subscriber",IF(OR(TRIM('Entry Tab'!E239)="Wife",TRIM('Entry Tab'!E239)="Husband"),"Spouse","Child")))</f>
        <v/>
      </c>
      <c r="X238" s="44" t="str">
        <f>IF(B238="","",IF('Entry Tab'!X239&lt;&gt;"",0,IF(W238="Subscriber",1,IF(W238="Spouse",1,0.01))))</f>
        <v/>
      </c>
      <c r="Y238" s="44" t="str">
        <f t="shared" si="33"/>
        <v/>
      </c>
      <c r="Z238" s="44" t="str">
        <f t="shared" si="34"/>
        <v/>
      </c>
      <c r="AB238" s="36" t="str">
        <f t="shared" si="39"/>
        <v/>
      </c>
      <c r="AC238" s="36" t="str">
        <f>IF('Entry Tab'!A239="","",IF(TRIM('Entry Tab'!E239)="","Subscriber",IF(OR(TRIM('Entry Tab'!E239)="Wife",TRIM('Entry Tab'!E239)="Husband"),"Spouse","Child")))</f>
        <v/>
      </c>
      <c r="AD238" s="44" t="str">
        <f>IF(B238="","",IF('Entry Tab'!AC239="",0,1))</f>
        <v/>
      </c>
      <c r="AE238" s="44" t="str">
        <f t="shared" si="35"/>
        <v/>
      </c>
      <c r="AF238" s="44" t="str">
        <f>IF(AE238="","",IF(AC238&lt;&gt;"Subscriber","",IF('Entry Tab'!AC239="","0",AE238)))</f>
        <v/>
      </c>
    </row>
    <row r="239" spans="1:32" x14ac:dyDescent="0.2">
      <c r="A239" s="36" t="str">
        <f t="shared" si="36"/>
        <v/>
      </c>
      <c r="B239" s="36" t="str">
        <f>IF('Entry Tab'!A240="","",IF(TRIM('Entry Tab'!E240)="","Subscriber",IF(OR(TRIM('Entry Tab'!E240)="Wife",TRIM('Entry Tab'!E240)="Husband"),"Spouse","Child")))</f>
        <v/>
      </c>
      <c r="C239" s="68" t="str">
        <f>IF(TRIM('Entry Tab'!A240)="","",TRIM('Entry Tab'!A240))</f>
        <v/>
      </c>
      <c r="D239" s="68" t="str">
        <f>IF(TRIM('Entry Tab'!A240)="","",TRIM('Entry Tab'!B240))</f>
        <v/>
      </c>
      <c r="E239" s="69" t="str">
        <f>IF(B239="Subscriber",'Entry Tab'!L240,"")</f>
        <v/>
      </c>
      <c r="F239" s="70" t="str">
        <f>IF('Entry Tab'!F240="","",'Entry Tab'!F240)</f>
        <v/>
      </c>
      <c r="G239" s="68" t="str">
        <f>IF(TRIM('Entry Tab'!G240)="","",TRIM('Entry Tab'!G240))</f>
        <v/>
      </c>
      <c r="H239" s="36" t="str">
        <f>IF(TRIM('Entry Tab'!A240)="","",IF(B239&lt;&gt;"Subscriber","",IF(AND(B239="Subscriber",OR(TRIM('Entry Tab'!AO240)&lt;&gt;"",TRIM('Entry Tab'!AN240)&lt;&gt;"",TRIM('Entry Tab'!AP240)&lt;&gt;"")),$AP$1,"0")))</f>
        <v/>
      </c>
      <c r="I239" s="71" t="str">
        <f>IF(TRIM('Entry Tab'!A240)="","",IF(AND(TRIM('Entry Tab'!AQ240)="Y",TRIM('Entry Tab'!AR240)="Y"),"N",IF(TRIM('Entry Tab'!AQ240)="","N",TRIM('Entry Tab'!AQ240))))</f>
        <v/>
      </c>
      <c r="J239" s="42" t="str">
        <f>IF(TRIM('Entry Tab'!A240)="","",IF(AND(TRIM('Entry Tab'!W240)&lt;&gt;"",TRIM('Entry Tab'!Y240)=""),0,14))</f>
        <v/>
      </c>
      <c r="K239" s="42" t="str">
        <f>IF(TRIM('Entry Tab'!A240)="","",IF(B239&lt;&gt;"Subscriber","",IF(AND(B239="Subscriber",dental="No"),13,IF(TRIM('Entry Tab'!X240)&lt;&gt;"",IF('Entry Tab'!X240="Spousal Coverage",8,13),IF(Z239="","",Z239)))))</f>
        <v/>
      </c>
      <c r="L239" s="36" t="str">
        <f t="shared" si="30"/>
        <v/>
      </c>
      <c r="M239" s="36" t="str">
        <f>IF(B239&lt;&gt;"Subscriber","",IF(disability="No",0,IF(AND(B239="Subscriber",'Entry Tab'!AE240&lt;&gt;""),1,0)))</f>
        <v/>
      </c>
      <c r="N239" s="37" t="str">
        <f>IF(B239&lt;&gt;"Subscriber","",IF(AND(B239="Subscriber",otherLoc="No"),workZip,'Entry Tab'!P240))</f>
        <v/>
      </c>
      <c r="P239" s="36" t="str">
        <f t="shared" si="37"/>
        <v/>
      </c>
      <c r="Q239" s="36" t="str">
        <f>IF('Entry Tab'!A240="","",IF(TRIM('Entry Tab'!E240)="","Subscriber",IF(OR(TRIM('Entry Tab'!E240)="Wife",TRIM('Entry Tab'!E240)="Husband"),"Spouse","Child")))</f>
        <v/>
      </c>
      <c r="R239" s="44" t="str">
        <f>IF(B239="","",IF('Entry Tab'!W240&lt;&gt;"",0,IF(Q239="Subscriber",1,IF(Q239="Spouse",1,0.01))))</f>
        <v/>
      </c>
      <c r="S239" s="44" t="str">
        <f t="shared" si="31"/>
        <v/>
      </c>
      <c r="T239" s="44" t="str">
        <f t="shared" si="32"/>
        <v/>
      </c>
      <c r="V239" s="36" t="str">
        <f t="shared" si="38"/>
        <v/>
      </c>
      <c r="W239" s="36" t="str">
        <f>IF('Entry Tab'!A240="","",IF(TRIM('Entry Tab'!E240)="","Subscriber",IF(OR(TRIM('Entry Tab'!E240)="Wife",TRIM('Entry Tab'!E240)="Husband"),"Spouse","Child")))</f>
        <v/>
      </c>
      <c r="X239" s="44" t="str">
        <f>IF(B239="","",IF('Entry Tab'!X240&lt;&gt;"",0,IF(W239="Subscriber",1,IF(W239="Spouse",1,0.01))))</f>
        <v/>
      </c>
      <c r="Y239" s="44" t="str">
        <f t="shared" si="33"/>
        <v/>
      </c>
      <c r="Z239" s="44" t="str">
        <f t="shared" si="34"/>
        <v/>
      </c>
      <c r="AB239" s="36" t="str">
        <f t="shared" si="39"/>
        <v/>
      </c>
      <c r="AC239" s="36" t="str">
        <f>IF('Entry Tab'!A240="","",IF(TRIM('Entry Tab'!E240)="","Subscriber",IF(OR(TRIM('Entry Tab'!E240)="Wife",TRIM('Entry Tab'!E240)="Husband"),"Spouse","Child")))</f>
        <v/>
      </c>
      <c r="AD239" s="44" t="str">
        <f>IF(B239="","",IF('Entry Tab'!AC240="",0,1))</f>
        <v/>
      </c>
      <c r="AE239" s="44" t="str">
        <f t="shared" si="35"/>
        <v/>
      </c>
      <c r="AF239" s="44" t="str">
        <f>IF(AE239="","",IF(AC239&lt;&gt;"Subscriber","",IF('Entry Tab'!AC240="","0",AE239)))</f>
        <v/>
      </c>
    </row>
    <row r="240" spans="1:32" x14ac:dyDescent="0.2">
      <c r="A240" s="36" t="str">
        <f t="shared" si="36"/>
        <v/>
      </c>
      <c r="B240" s="36" t="str">
        <f>IF('Entry Tab'!A241="","",IF(TRIM('Entry Tab'!E241)="","Subscriber",IF(OR(TRIM('Entry Tab'!E241)="Wife",TRIM('Entry Tab'!E241)="Husband"),"Spouse","Child")))</f>
        <v/>
      </c>
      <c r="C240" s="68" t="str">
        <f>IF(TRIM('Entry Tab'!A241)="","",TRIM('Entry Tab'!A241))</f>
        <v/>
      </c>
      <c r="D240" s="68" t="str">
        <f>IF(TRIM('Entry Tab'!A241)="","",TRIM('Entry Tab'!B241))</f>
        <v/>
      </c>
      <c r="E240" s="69" t="str">
        <f>IF(B240="Subscriber",'Entry Tab'!L241,"")</f>
        <v/>
      </c>
      <c r="F240" s="70" t="str">
        <f>IF('Entry Tab'!F241="","",'Entry Tab'!F241)</f>
        <v/>
      </c>
      <c r="G240" s="68" t="str">
        <f>IF(TRIM('Entry Tab'!G241)="","",TRIM('Entry Tab'!G241))</f>
        <v/>
      </c>
      <c r="H240" s="36" t="str">
        <f>IF(TRIM('Entry Tab'!A241)="","",IF(B240&lt;&gt;"Subscriber","",IF(AND(B240="Subscriber",OR(TRIM('Entry Tab'!AO241)&lt;&gt;"",TRIM('Entry Tab'!AN241)&lt;&gt;"",TRIM('Entry Tab'!AP241)&lt;&gt;"")),$AP$1,"0")))</f>
        <v/>
      </c>
      <c r="I240" s="71" t="str">
        <f>IF(TRIM('Entry Tab'!A241)="","",IF(AND(TRIM('Entry Tab'!AQ241)="Y",TRIM('Entry Tab'!AR241)="Y"),"N",IF(TRIM('Entry Tab'!AQ241)="","N",TRIM('Entry Tab'!AQ241))))</f>
        <v/>
      </c>
      <c r="J240" s="42" t="str">
        <f>IF(TRIM('Entry Tab'!A241)="","",IF(AND(TRIM('Entry Tab'!W241)&lt;&gt;"",TRIM('Entry Tab'!Y241)=""),0,14))</f>
        <v/>
      </c>
      <c r="K240" s="42" t="str">
        <f>IF(TRIM('Entry Tab'!A241)="","",IF(B240&lt;&gt;"Subscriber","",IF(AND(B240="Subscriber",dental="No"),13,IF(TRIM('Entry Tab'!X241)&lt;&gt;"",IF('Entry Tab'!X241="Spousal Coverage",8,13),IF(Z240="","",Z240)))))</f>
        <v/>
      </c>
      <c r="L240" s="36" t="str">
        <f t="shared" si="30"/>
        <v/>
      </c>
      <c r="M240" s="36" t="str">
        <f>IF(B240&lt;&gt;"Subscriber","",IF(disability="No",0,IF(AND(B240="Subscriber",'Entry Tab'!AE241&lt;&gt;""),1,0)))</f>
        <v/>
      </c>
      <c r="N240" s="37" t="str">
        <f>IF(B240&lt;&gt;"Subscriber","",IF(AND(B240="Subscriber",otherLoc="No"),workZip,'Entry Tab'!P241))</f>
        <v/>
      </c>
      <c r="P240" s="36" t="str">
        <f t="shared" si="37"/>
        <v/>
      </c>
      <c r="Q240" s="36" t="str">
        <f>IF('Entry Tab'!A241="","",IF(TRIM('Entry Tab'!E241)="","Subscriber",IF(OR(TRIM('Entry Tab'!E241)="Wife",TRIM('Entry Tab'!E241)="Husband"),"Spouse","Child")))</f>
        <v/>
      </c>
      <c r="R240" s="44" t="str">
        <f>IF(B240="","",IF('Entry Tab'!W241&lt;&gt;"",0,IF(Q240="Subscriber",1,IF(Q240="Spouse",1,0.01))))</f>
        <v/>
      </c>
      <c r="S240" s="44" t="str">
        <f t="shared" si="31"/>
        <v/>
      </c>
      <c r="T240" s="44" t="str">
        <f t="shared" si="32"/>
        <v/>
      </c>
      <c r="V240" s="36" t="str">
        <f t="shared" si="38"/>
        <v/>
      </c>
      <c r="W240" s="36" t="str">
        <f>IF('Entry Tab'!A241="","",IF(TRIM('Entry Tab'!E241)="","Subscriber",IF(OR(TRIM('Entry Tab'!E241)="Wife",TRIM('Entry Tab'!E241)="Husband"),"Spouse","Child")))</f>
        <v/>
      </c>
      <c r="X240" s="44" t="str">
        <f>IF(B240="","",IF('Entry Tab'!X241&lt;&gt;"",0,IF(W240="Subscriber",1,IF(W240="Spouse",1,0.01))))</f>
        <v/>
      </c>
      <c r="Y240" s="44" t="str">
        <f t="shared" si="33"/>
        <v/>
      </c>
      <c r="Z240" s="44" t="str">
        <f t="shared" si="34"/>
        <v/>
      </c>
      <c r="AB240" s="36" t="str">
        <f t="shared" si="39"/>
        <v/>
      </c>
      <c r="AC240" s="36" t="str">
        <f>IF('Entry Tab'!A241="","",IF(TRIM('Entry Tab'!E241)="","Subscriber",IF(OR(TRIM('Entry Tab'!E241)="Wife",TRIM('Entry Tab'!E241)="Husband"),"Spouse","Child")))</f>
        <v/>
      </c>
      <c r="AD240" s="44" t="str">
        <f>IF(B240="","",IF('Entry Tab'!AC241="",0,1))</f>
        <v/>
      </c>
      <c r="AE240" s="44" t="str">
        <f t="shared" si="35"/>
        <v/>
      </c>
      <c r="AF240" s="44" t="str">
        <f>IF(AE240="","",IF(AC240&lt;&gt;"Subscriber","",IF('Entry Tab'!AC241="","0",AE240)))</f>
        <v/>
      </c>
    </row>
    <row r="241" spans="1:32" x14ac:dyDescent="0.2">
      <c r="A241" s="36" t="str">
        <f t="shared" si="36"/>
        <v/>
      </c>
      <c r="B241" s="36" t="str">
        <f>IF('Entry Tab'!A242="","",IF(TRIM('Entry Tab'!E242)="","Subscriber",IF(OR(TRIM('Entry Tab'!E242)="Wife",TRIM('Entry Tab'!E242)="Husband"),"Spouse","Child")))</f>
        <v/>
      </c>
      <c r="C241" s="68" t="str">
        <f>IF(TRIM('Entry Tab'!A242)="","",TRIM('Entry Tab'!A242))</f>
        <v/>
      </c>
      <c r="D241" s="68" t="str">
        <f>IF(TRIM('Entry Tab'!A242)="","",TRIM('Entry Tab'!B242))</f>
        <v/>
      </c>
      <c r="E241" s="69" t="str">
        <f>IF(B241="Subscriber",'Entry Tab'!L242,"")</f>
        <v/>
      </c>
      <c r="F241" s="70" t="str">
        <f>IF('Entry Tab'!F242="","",'Entry Tab'!F242)</f>
        <v/>
      </c>
      <c r="G241" s="68" t="str">
        <f>IF(TRIM('Entry Tab'!G242)="","",TRIM('Entry Tab'!G242))</f>
        <v/>
      </c>
      <c r="H241" s="36" t="str">
        <f>IF(TRIM('Entry Tab'!A242)="","",IF(B241&lt;&gt;"Subscriber","",IF(AND(B241="Subscriber",OR(TRIM('Entry Tab'!AO242)&lt;&gt;"",TRIM('Entry Tab'!AN242)&lt;&gt;"",TRIM('Entry Tab'!AP242)&lt;&gt;"")),$AP$1,"0")))</f>
        <v/>
      </c>
      <c r="I241" s="71" t="str">
        <f>IF(TRIM('Entry Tab'!A242)="","",IF(AND(TRIM('Entry Tab'!AQ242)="Y",TRIM('Entry Tab'!AR242)="Y"),"N",IF(TRIM('Entry Tab'!AQ242)="","N",TRIM('Entry Tab'!AQ242))))</f>
        <v/>
      </c>
      <c r="J241" s="42" t="str">
        <f>IF(TRIM('Entry Tab'!A242)="","",IF(AND(TRIM('Entry Tab'!W242)&lt;&gt;"",TRIM('Entry Tab'!Y242)=""),0,14))</f>
        <v/>
      </c>
      <c r="K241" s="42" t="str">
        <f>IF(TRIM('Entry Tab'!A242)="","",IF(B241&lt;&gt;"Subscriber","",IF(AND(B241="Subscriber",dental="No"),13,IF(TRIM('Entry Tab'!X242)&lt;&gt;"",IF('Entry Tab'!X242="Spousal Coverage",8,13),IF(Z241="","",Z241)))))</f>
        <v/>
      </c>
      <c r="L241" s="36" t="str">
        <f t="shared" si="30"/>
        <v/>
      </c>
      <c r="M241" s="36" t="str">
        <f>IF(B241&lt;&gt;"Subscriber","",IF(disability="No",0,IF(AND(B241="Subscriber",'Entry Tab'!AE242&lt;&gt;""),1,0)))</f>
        <v/>
      </c>
      <c r="N241" s="37" t="str">
        <f>IF(B241&lt;&gt;"Subscriber","",IF(AND(B241="Subscriber",otherLoc="No"),workZip,'Entry Tab'!P242))</f>
        <v/>
      </c>
      <c r="P241" s="36" t="str">
        <f t="shared" si="37"/>
        <v/>
      </c>
      <c r="Q241" s="36" t="str">
        <f>IF('Entry Tab'!A242="","",IF(TRIM('Entry Tab'!E242)="","Subscriber",IF(OR(TRIM('Entry Tab'!E242)="Wife",TRIM('Entry Tab'!E242)="Husband"),"Spouse","Child")))</f>
        <v/>
      </c>
      <c r="R241" s="44" t="str">
        <f>IF(B241="","",IF('Entry Tab'!W242&lt;&gt;"",0,IF(Q241="Subscriber",1,IF(Q241="Spouse",1,0.01))))</f>
        <v/>
      </c>
      <c r="S241" s="44" t="str">
        <f t="shared" si="31"/>
        <v/>
      </c>
      <c r="T241" s="44" t="str">
        <f t="shared" si="32"/>
        <v/>
      </c>
      <c r="V241" s="36" t="str">
        <f t="shared" si="38"/>
        <v/>
      </c>
      <c r="W241" s="36" t="str">
        <f>IF('Entry Tab'!A242="","",IF(TRIM('Entry Tab'!E242)="","Subscriber",IF(OR(TRIM('Entry Tab'!E242)="Wife",TRIM('Entry Tab'!E242)="Husband"),"Spouse","Child")))</f>
        <v/>
      </c>
      <c r="X241" s="44" t="str">
        <f>IF(B241="","",IF('Entry Tab'!X242&lt;&gt;"",0,IF(W241="Subscriber",1,IF(W241="Spouse",1,0.01))))</f>
        <v/>
      </c>
      <c r="Y241" s="44" t="str">
        <f t="shared" si="33"/>
        <v/>
      </c>
      <c r="Z241" s="44" t="str">
        <f t="shared" si="34"/>
        <v/>
      </c>
      <c r="AB241" s="36" t="str">
        <f t="shared" si="39"/>
        <v/>
      </c>
      <c r="AC241" s="36" t="str">
        <f>IF('Entry Tab'!A242="","",IF(TRIM('Entry Tab'!E242)="","Subscriber",IF(OR(TRIM('Entry Tab'!E242)="Wife",TRIM('Entry Tab'!E242)="Husband"),"Spouse","Child")))</f>
        <v/>
      </c>
      <c r="AD241" s="44" t="str">
        <f>IF(B241="","",IF('Entry Tab'!AC242="",0,1))</f>
        <v/>
      </c>
      <c r="AE241" s="44" t="str">
        <f t="shared" si="35"/>
        <v/>
      </c>
      <c r="AF241" s="44" t="str">
        <f>IF(AE241="","",IF(AC241&lt;&gt;"Subscriber","",IF('Entry Tab'!AC242="","0",AE241)))</f>
        <v/>
      </c>
    </row>
    <row r="242" spans="1:32" x14ac:dyDescent="0.2">
      <c r="A242" s="36" t="str">
        <f t="shared" si="36"/>
        <v/>
      </c>
      <c r="B242" s="36" t="str">
        <f>IF('Entry Tab'!A243="","",IF(TRIM('Entry Tab'!E243)="","Subscriber",IF(OR(TRIM('Entry Tab'!E243)="Wife",TRIM('Entry Tab'!E243)="Husband"),"Spouse","Child")))</f>
        <v/>
      </c>
      <c r="C242" s="68" t="str">
        <f>IF(TRIM('Entry Tab'!A243)="","",TRIM('Entry Tab'!A243))</f>
        <v/>
      </c>
      <c r="D242" s="68" t="str">
        <f>IF(TRIM('Entry Tab'!A243)="","",TRIM('Entry Tab'!B243))</f>
        <v/>
      </c>
      <c r="E242" s="69" t="str">
        <f>IF(B242="Subscriber",'Entry Tab'!L243,"")</f>
        <v/>
      </c>
      <c r="F242" s="70" t="str">
        <f>IF('Entry Tab'!F243="","",'Entry Tab'!F243)</f>
        <v/>
      </c>
      <c r="G242" s="68" t="str">
        <f>IF(TRIM('Entry Tab'!G243)="","",TRIM('Entry Tab'!G243))</f>
        <v/>
      </c>
      <c r="H242" s="36" t="str">
        <f>IF(TRIM('Entry Tab'!A243)="","",IF(B242&lt;&gt;"Subscriber","",IF(AND(B242="Subscriber",OR(TRIM('Entry Tab'!AO243)&lt;&gt;"",TRIM('Entry Tab'!AN243)&lt;&gt;"",TRIM('Entry Tab'!AP243)&lt;&gt;"")),$AP$1,"0")))</f>
        <v/>
      </c>
      <c r="I242" s="71" t="str">
        <f>IF(TRIM('Entry Tab'!A243)="","",IF(AND(TRIM('Entry Tab'!AQ243)="Y",TRIM('Entry Tab'!AR243)="Y"),"N",IF(TRIM('Entry Tab'!AQ243)="","N",TRIM('Entry Tab'!AQ243))))</f>
        <v/>
      </c>
      <c r="J242" s="42" t="str">
        <f>IF(TRIM('Entry Tab'!A243)="","",IF(AND(TRIM('Entry Tab'!W243)&lt;&gt;"",TRIM('Entry Tab'!Y243)=""),0,14))</f>
        <v/>
      </c>
      <c r="K242" s="42" t="str">
        <f>IF(TRIM('Entry Tab'!A243)="","",IF(B242&lt;&gt;"Subscriber","",IF(AND(B242="Subscriber",dental="No"),13,IF(TRIM('Entry Tab'!X243)&lt;&gt;"",IF('Entry Tab'!X243="Spousal Coverage",8,13),IF(Z242="","",Z242)))))</f>
        <v/>
      </c>
      <c r="L242" s="36" t="str">
        <f t="shared" si="30"/>
        <v/>
      </c>
      <c r="M242" s="36" t="str">
        <f>IF(B242&lt;&gt;"Subscriber","",IF(disability="No",0,IF(AND(B242="Subscriber",'Entry Tab'!AE243&lt;&gt;""),1,0)))</f>
        <v/>
      </c>
      <c r="N242" s="37" t="str">
        <f>IF(B242&lt;&gt;"Subscriber","",IF(AND(B242="Subscriber",otherLoc="No"),workZip,'Entry Tab'!P243))</f>
        <v/>
      </c>
      <c r="P242" s="36" t="str">
        <f t="shared" si="37"/>
        <v/>
      </c>
      <c r="Q242" s="36" t="str">
        <f>IF('Entry Tab'!A243="","",IF(TRIM('Entry Tab'!E243)="","Subscriber",IF(OR(TRIM('Entry Tab'!E243)="Wife",TRIM('Entry Tab'!E243)="Husband"),"Spouse","Child")))</f>
        <v/>
      </c>
      <c r="R242" s="44" t="str">
        <f>IF(B242="","",IF('Entry Tab'!W243&lt;&gt;"",0,IF(Q242="Subscriber",1,IF(Q242="Spouse",1,0.01))))</f>
        <v/>
      </c>
      <c r="S242" s="44" t="str">
        <f t="shared" si="31"/>
        <v/>
      </c>
      <c r="T242" s="44" t="str">
        <f t="shared" si="32"/>
        <v/>
      </c>
      <c r="V242" s="36" t="str">
        <f t="shared" si="38"/>
        <v/>
      </c>
      <c r="W242" s="36" t="str">
        <f>IF('Entry Tab'!A243="","",IF(TRIM('Entry Tab'!E243)="","Subscriber",IF(OR(TRIM('Entry Tab'!E243)="Wife",TRIM('Entry Tab'!E243)="Husband"),"Spouse","Child")))</f>
        <v/>
      </c>
      <c r="X242" s="44" t="str">
        <f>IF(B242="","",IF('Entry Tab'!X243&lt;&gt;"",0,IF(W242="Subscriber",1,IF(W242="Spouse",1,0.01))))</f>
        <v/>
      </c>
      <c r="Y242" s="44" t="str">
        <f t="shared" si="33"/>
        <v/>
      </c>
      <c r="Z242" s="44" t="str">
        <f t="shared" si="34"/>
        <v/>
      </c>
      <c r="AB242" s="36" t="str">
        <f t="shared" si="39"/>
        <v/>
      </c>
      <c r="AC242" s="36" t="str">
        <f>IF('Entry Tab'!A243="","",IF(TRIM('Entry Tab'!E243)="","Subscriber",IF(OR(TRIM('Entry Tab'!E243)="Wife",TRIM('Entry Tab'!E243)="Husband"),"Spouse","Child")))</f>
        <v/>
      </c>
      <c r="AD242" s="44" t="str">
        <f>IF(B242="","",IF('Entry Tab'!AC243="",0,1))</f>
        <v/>
      </c>
      <c r="AE242" s="44" t="str">
        <f t="shared" si="35"/>
        <v/>
      </c>
      <c r="AF242" s="44" t="str">
        <f>IF(AE242="","",IF(AC242&lt;&gt;"Subscriber","",IF('Entry Tab'!AC243="","0",AE242)))</f>
        <v/>
      </c>
    </row>
    <row r="243" spans="1:32" x14ac:dyDescent="0.2">
      <c r="A243" s="36" t="str">
        <f t="shared" si="36"/>
        <v/>
      </c>
      <c r="B243" s="36" t="str">
        <f>IF('Entry Tab'!A244="","",IF(TRIM('Entry Tab'!E244)="","Subscriber",IF(OR(TRIM('Entry Tab'!E244)="Wife",TRIM('Entry Tab'!E244)="Husband"),"Spouse","Child")))</f>
        <v/>
      </c>
      <c r="C243" s="68" t="str">
        <f>IF(TRIM('Entry Tab'!A244)="","",TRIM('Entry Tab'!A244))</f>
        <v/>
      </c>
      <c r="D243" s="68" t="str">
        <f>IF(TRIM('Entry Tab'!A244)="","",TRIM('Entry Tab'!B244))</f>
        <v/>
      </c>
      <c r="E243" s="69" t="str">
        <f>IF(B243="Subscriber",'Entry Tab'!L244,"")</f>
        <v/>
      </c>
      <c r="F243" s="70" t="str">
        <f>IF('Entry Tab'!F244="","",'Entry Tab'!F244)</f>
        <v/>
      </c>
      <c r="G243" s="68" t="str">
        <f>IF(TRIM('Entry Tab'!G244)="","",TRIM('Entry Tab'!G244))</f>
        <v/>
      </c>
      <c r="H243" s="36" t="str">
        <f>IF(TRIM('Entry Tab'!A244)="","",IF(B243&lt;&gt;"Subscriber","",IF(AND(B243="Subscriber",OR(TRIM('Entry Tab'!AO244)&lt;&gt;"",TRIM('Entry Tab'!AN244)&lt;&gt;"",TRIM('Entry Tab'!AP244)&lt;&gt;"")),$AP$1,"0")))</f>
        <v/>
      </c>
      <c r="I243" s="71" t="str">
        <f>IF(TRIM('Entry Tab'!A244)="","",IF(AND(TRIM('Entry Tab'!AQ244)="Y",TRIM('Entry Tab'!AR244)="Y"),"N",IF(TRIM('Entry Tab'!AQ244)="","N",TRIM('Entry Tab'!AQ244))))</f>
        <v/>
      </c>
      <c r="J243" s="42" t="str">
        <f>IF(TRIM('Entry Tab'!A244)="","",IF(AND(TRIM('Entry Tab'!W244)&lt;&gt;"",TRIM('Entry Tab'!Y244)=""),0,14))</f>
        <v/>
      </c>
      <c r="K243" s="42" t="str">
        <f>IF(TRIM('Entry Tab'!A244)="","",IF(B243&lt;&gt;"Subscriber","",IF(AND(B243="Subscriber",dental="No"),13,IF(TRIM('Entry Tab'!X244)&lt;&gt;"",IF('Entry Tab'!X244="Spousal Coverage",8,13),IF(Z243="","",Z243)))))</f>
        <v/>
      </c>
      <c r="L243" s="36" t="str">
        <f t="shared" si="30"/>
        <v/>
      </c>
      <c r="M243" s="36" t="str">
        <f>IF(B243&lt;&gt;"Subscriber","",IF(disability="No",0,IF(AND(B243="Subscriber",'Entry Tab'!AE244&lt;&gt;""),1,0)))</f>
        <v/>
      </c>
      <c r="N243" s="37" t="str">
        <f>IF(B243&lt;&gt;"Subscriber","",IF(AND(B243="Subscriber",otherLoc="No"),workZip,'Entry Tab'!P244))</f>
        <v/>
      </c>
      <c r="P243" s="36" t="str">
        <f t="shared" si="37"/>
        <v/>
      </c>
      <c r="Q243" s="36" t="str">
        <f>IF('Entry Tab'!A244="","",IF(TRIM('Entry Tab'!E244)="","Subscriber",IF(OR(TRIM('Entry Tab'!E244)="Wife",TRIM('Entry Tab'!E244)="Husband"),"Spouse","Child")))</f>
        <v/>
      </c>
      <c r="R243" s="44" t="str">
        <f>IF(B243="","",IF('Entry Tab'!W244&lt;&gt;"",0,IF(Q243="Subscriber",1,IF(Q243="Spouse",1,0.01))))</f>
        <v/>
      </c>
      <c r="S243" s="44" t="str">
        <f t="shared" si="31"/>
        <v/>
      </c>
      <c r="T243" s="44" t="str">
        <f t="shared" si="32"/>
        <v/>
      </c>
      <c r="V243" s="36" t="str">
        <f t="shared" si="38"/>
        <v/>
      </c>
      <c r="W243" s="36" t="str">
        <f>IF('Entry Tab'!A244="","",IF(TRIM('Entry Tab'!E244)="","Subscriber",IF(OR(TRIM('Entry Tab'!E244)="Wife",TRIM('Entry Tab'!E244)="Husband"),"Spouse","Child")))</f>
        <v/>
      </c>
      <c r="X243" s="44" t="str">
        <f>IF(B243="","",IF('Entry Tab'!X244&lt;&gt;"",0,IF(W243="Subscriber",1,IF(W243="Spouse",1,0.01))))</f>
        <v/>
      </c>
      <c r="Y243" s="44" t="str">
        <f t="shared" si="33"/>
        <v/>
      </c>
      <c r="Z243" s="44" t="str">
        <f t="shared" si="34"/>
        <v/>
      </c>
      <c r="AB243" s="36" t="str">
        <f t="shared" si="39"/>
        <v/>
      </c>
      <c r="AC243" s="36" t="str">
        <f>IF('Entry Tab'!A244="","",IF(TRIM('Entry Tab'!E244)="","Subscriber",IF(OR(TRIM('Entry Tab'!E244)="Wife",TRIM('Entry Tab'!E244)="Husband"),"Spouse","Child")))</f>
        <v/>
      </c>
      <c r="AD243" s="44" t="str">
        <f>IF(B243="","",IF('Entry Tab'!AC244="",0,1))</f>
        <v/>
      </c>
      <c r="AE243" s="44" t="str">
        <f t="shared" si="35"/>
        <v/>
      </c>
      <c r="AF243" s="44" t="str">
        <f>IF(AE243="","",IF(AC243&lt;&gt;"Subscriber","",IF('Entry Tab'!AC244="","0",AE243)))</f>
        <v/>
      </c>
    </row>
    <row r="244" spans="1:32" x14ac:dyDescent="0.2">
      <c r="A244" s="36" t="str">
        <f t="shared" si="36"/>
        <v/>
      </c>
      <c r="B244" s="36" t="str">
        <f>IF('Entry Tab'!A245="","",IF(TRIM('Entry Tab'!E245)="","Subscriber",IF(OR(TRIM('Entry Tab'!E245)="Wife",TRIM('Entry Tab'!E245)="Husband"),"Spouse","Child")))</f>
        <v/>
      </c>
      <c r="C244" s="68" t="str">
        <f>IF(TRIM('Entry Tab'!A245)="","",TRIM('Entry Tab'!A245))</f>
        <v/>
      </c>
      <c r="D244" s="68" t="str">
        <f>IF(TRIM('Entry Tab'!A245)="","",TRIM('Entry Tab'!B245))</f>
        <v/>
      </c>
      <c r="E244" s="69" t="str">
        <f>IF(B244="Subscriber",'Entry Tab'!L245,"")</f>
        <v/>
      </c>
      <c r="F244" s="70" t="str">
        <f>IF('Entry Tab'!F245="","",'Entry Tab'!F245)</f>
        <v/>
      </c>
      <c r="G244" s="68" t="str">
        <f>IF(TRIM('Entry Tab'!G245)="","",TRIM('Entry Tab'!G245))</f>
        <v/>
      </c>
      <c r="H244" s="36" t="str">
        <f>IF(TRIM('Entry Tab'!A245)="","",IF(B244&lt;&gt;"Subscriber","",IF(AND(B244="Subscriber",OR(TRIM('Entry Tab'!AO245)&lt;&gt;"",TRIM('Entry Tab'!AN245)&lt;&gt;"",TRIM('Entry Tab'!AP245)&lt;&gt;"")),$AP$1,"0")))</f>
        <v/>
      </c>
      <c r="I244" s="71" t="str">
        <f>IF(TRIM('Entry Tab'!A245)="","",IF(AND(TRIM('Entry Tab'!AQ245)="Y",TRIM('Entry Tab'!AR245)="Y"),"N",IF(TRIM('Entry Tab'!AQ245)="","N",TRIM('Entry Tab'!AQ245))))</f>
        <v/>
      </c>
      <c r="J244" s="42" t="str">
        <f>IF(TRIM('Entry Tab'!A245)="","",IF(AND(TRIM('Entry Tab'!W245)&lt;&gt;"",TRIM('Entry Tab'!Y245)=""),0,14))</f>
        <v/>
      </c>
      <c r="K244" s="42" t="str">
        <f>IF(TRIM('Entry Tab'!A245)="","",IF(B244&lt;&gt;"Subscriber","",IF(AND(B244="Subscriber",dental="No"),13,IF(TRIM('Entry Tab'!X245)&lt;&gt;"",IF('Entry Tab'!X245="Spousal Coverage",8,13),IF(Z244="","",Z244)))))</f>
        <v/>
      </c>
      <c r="L244" s="36" t="str">
        <f t="shared" si="30"/>
        <v/>
      </c>
      <c r="M244" s="36" t="str">
        <f>IF(B244&lt;&gt;"Subscriber","",IF(disability="No",0,IF(AND(B244="Subscriber",'Entry Tab'!AE245&lt;&gt;""),1,0)))</f>
        <v/>
      </c>
      <c r="N244" s="37" t="str">
        <f>IF(B244&lt;&gt;"Subscriber","",IF(AND(B244="Subscriber",otherLoc="No"),workZip,'Entry Tab'!P245))</f>
        <v/>
      </c>
      <c r="P244" s="36" t="str">
        <f t="shared" si="37"/>
        <v/>
      </c>
      <c r="Q244" s="36" t="str">
        <f>IF('Entry Tab'!A245="","",IF(TRIM('Entry Tab'!E245)="","Subscriber",IF(OR(TRIM('Entry Tab'!E245)="Wife",TRIM('Entry Tab'!E245)="Husband"),"Spouse","Child")))</f>
        <v/>
      </c>
      <c r="R244" s="44" t="str">
        <f>IF(B244="","",IF('Entry Tab'!W245&lt;&gt;"",0,IF(Q244="Subscriber",1,IF(Q244="Spouse",1,0.01))))</f>
        <v/>
      </c>
      <c r="S244" s="44" t="str">
        <f t="shared" si="31"/>
        <v/>
      </c>
      <c r="T244" s="44" t="str">
        <f t="shared" si="32"/>
        <v/>
      </c>
      <c r="V244" s="36" t="str">
        <f t="shared" si="38"/>
        <v/>
      </c>
      <c r="W244" s="36" t="str">
        <f>IF('Entry Tab'!A245="","",IF(TRIM('Entry Tab'!E245)="","Subscriber",IF(OR(TRIM('Entry Tab'!E245)="Wife",TRIM('Entry Tab'!E245)="Husband"),"Spouse","Child")))</f>
        <v/>
      </c>
      <c r="X244" s="44" t="str">
        <f>IF(B244="","",IF('Entry Tab'!X245&lt;&gt;"",0,IF(W244="Subscriber",1,IF(W244="Spouse",1,0.01))))</f>
        <v/>
      </c>
      <c r="Y244" s="44" t="str">
        <f t="shared" si="33"/>
        <v/>
      </c>
      <c r="Z244" s="44" t="str">
        <f t="shared" si="34"/>
        <v/>
      </c>
      <c r="AB244" s="36" t="str">
        <f t="shared" si="39"/>
        <v/>
      </c>
      <c r="AC244" s="36" t="str">
        <f>IF('Entry Tab'!A245="","",IF(TRIM('Entry Tab'!E245)="","Subscriber",IF(OR(TRIM('Entry Tab'!E245)="Wife",TRIM('Entry Tab'!E245)="Husband"),"Spouse","Child")))</f>
        <v/>
      </c>
      <c r="AD244" s="44" t="str">
        <f>IF(B244="","",IF('Entry Tab'!AC245="",0,1))</f>
        <v/>
      </c>
      <c r="AE244" s="44" t="str">
        <f t="shared" si="35"/>
        <v/>
      </c>
      <c r="AF244" s="44" t="str">
        <f>IF(AE244="","",IF(AC244&lt;&gt;"Subscriber","",IF('Entry Tab'!AC245="","0",AE244)))</f>
        <v/>
      </c>
    </row>
    <row r="245" spans="1:32" x14ac:dyDescent="0.2">
      <c r="A245" s="36" t="str">
        <f t="shared" si="36"/>
        <v/>
      </c>
      <c r="B245" s="36" t="str">
        <f>IF('Entry Tab'!A246="","",IF(TRIM('Entry Tab'!E246)="","Subscriber",IF(OR(TRIM('Entry Tab'!E246)="Wife",TRIM('Entry Tab'!E246)="Husband"),"Spouse","Child")))</f>
        <v/>
      </c>
      <c r="C245" s="68" t="str">
        <f>IF(TRIM('Entry Tab'!A246)="","",TRIM('Entry Tab'!A246))</f>
        <v/>
      </c>
      <c r="D245" s="68" t="str">
        <f>IF(TRIM('Entry Tab'!A246)="","",TRIM('Entry Tab'!B246))</f>
        <v/>
      </c>
      <c r="E245" s="69" t="str">
        <f>IF(B245="Subscriber",'Entry Tab'!L246,"")</f>
        <v/>
      </c>
      <c r="F245" s="70" t="str">
        <f>IF('Entry Tab'!F246="","",'Entry Tab'!F246)</f>
        <v/>
      </c>
      <c r="G245" s="68" t="str">
        <f>IF(TRIM('Entry Tab'!G246)="","",TRIM('Entry Tab'!G246))</f>
        <v/>
      </c>
      <c r="H245" s="36" t="str">
        <f>IF(TRIM('Entry Tab'!A246)="","",IF(B245&lt;&gt;"Subscriber","",IF(AND(B245="Subscriber",OR(TRIM('Entry Tab'!AO246)&lt;&gt;"",TRIM('Entry Tab'!AN246)&lt;&gt;"",TRIM('Entry Tab'!AP246)&lt;&gt;"")),$AP$1,"0")))</f>
        <v/>
      </c>
      <c r="I245" s="71" t="str">
        <f>IF(TRIM('Entry Tab'!A246)="","",IF(AND(TRIM('Entry Tab'!AQ246)="Y",TRIM('Entry Tab'!AR246)="Y"),"N",IF(TRIM('Entry Tab'!AQ246)="","N",TRIM('Entry Tab'!AQ246))))</f>
        <v/>
      </c>
      <c r="J245" s="42" t="str">
        <f>IF(TRIM('Entry Tab'!A246)="","",IF(AND(TRIM('Entry Tab'!W246)&lt;&gt;"",TRIM('Entry Tab'!Y246)=""),0,14))</f>
        <v/>
      </c>
      <c r="K245" s="42" t="str">
        <f>IF(TRIM('Entry Tab'!A246)="","",IF(B245&lt;&gt;"Subscriber","",IF(AND(B245="Subscriber",dental="No"),13,IF(TRIM('Entry Tab'!X246)&lt;&gt;"",IF('Entry Tab'!X246="Spousal Coverage",8,13),IF(Z245="","",Z245)))))</f>
        <v/>
      </c>
      <c r="L245" s="36" t="str">
        <f t="shared" si="30"/>
        <v/>
      </c>
      <c r="M245" s="36" t="str">
        <f>IF(B245&lt;&gt;"Subscriber","",IF(disability="No",0,IF(AND(B245="Subscriber",'Entry Tab'!AE246&lt;&gt;""),1,0)))</f>
        <v/>
      </c>
      <c r="N245" s="37" t="str">
        <f>IF(B245&lt;&gt;"Subscriber","",IF(AND(B245="Subscriber",otherLoc="No"),workZip,'Entry Tab'!P246))</f>
        <v/>
      </c>
      <c r="P245" s="36" t="str">
        <f t="shared" si="37"/>
        <v/>
      </c>
      <c r="Q245" s="36" t="str">
        <f>IF('Entry Tab'!A246="","",IF(TRIM('Entry Tab'!E246)="","Subscriber",IF(OR(TRIM('Entry Tab'!E246)="Wife",TRIM('Entry Tab'!E246)="Husband"),"Spouse","Child")))</f>
        <v/>
      </c>
      <c r="R245" s="44" t="str">
        <f>IF(B245="","",IF('Entry Tab'!W246&lt;&gt;"",0,IF(Q245="Subscriber",1,IF(Q245="Spouse",1,0.01))))</f>
        <v/>
      </c>
      <c r="S245" s="44" t="str">
        <f t="shared" si="31"/>
        <v/>
      </c>
      <c r="T245" s="44" t="str">
        <f t="shared" si="32"/>
        <v/>
      </c>
      <c r="V245" s="36" t="str">
        <f t="shared" si="38"/>
        <v/>
      </c>
      <c r="W245" s="36" t="str">
        <f>IF('Entry Tab'!A246="","",IF(TRIM('Entry Tab'!E246)="","Subscriber",IF(OR(TRIM('Entry Tab'!E246)="Wife",TRIM('Entry Tab'!E246)="Husband"),"Spouse","Child")))</f>
        <v/>
      </c>
      <c r="X245" s="44" t="str">
        <f>IF(B245="","",IF('Entry Tab'!X246&lt;&gt;"",0,IF(W245="Subscriber",1,IF(W245="Spouse",1,0.01))))</f>
        <v/>
      </c>
      <c r="Y245" s="44" t="str">
        <f t="shared" si="33"/>
        <v/>
      </c>
      <c r="Z245" s="44" t="str">
        <f t="shared" si="34"/>
        <v/>
      </c>
      <c r="AB245" s="36" t="str">
        <f t="shared" si="39"/>
        <v/>
      </c>
      <c r="AC245" s="36" t="str">
        <f>IF('Entry Tab'!A246="","",IF(TRIM('Entry Tab'!E246)="","Subscriber",IF(OR(TRIM('Entry Tab'!E246)="Wife",TRIM('Entry Tab'!E246)="Husband"),"Spouse","Child")))</f>
        <v/>
      </c>
      <c r="AD245" s="44" t="str">
        <f>IF(B245="","",IF('Entry Tab'!AC246="",0,1))</f>
        <v/>
      </c>
      <c r="AE245" s="44" t="str">
        <f t="shared" si="35"/>
        <v/>
      </c>
      <c r="AF245" s="44" t="str">
        <f>IF(AE245="","",IF(AC245&lt;&gt;"Subscriber","",IF('Entry Tab'!AC246="","0",AE245)))</f>
        <v/>
      </c>
    </row>
    <row r="246" spans="1:32" x14ac:dyDescent="0.2">
      <c r="A246" s="36" t="str">
        <f t="shared" si="36"/>
        <v/>
      </c>
      <c r="B246" s="36" t="str">
        <f>IF('Entry Tab'!A247="","",IF(TRIM('Entry Tab'!E247)="","Subscriber",IF(OR(TRIM('Entry Tab'!E247)="Wife",TRIM('Entry Tab'!E247)="Husband"),"Spouse","Child")))</f>
        <v/>
      </c>
      <c r="C246" s="68" t="str">
        <f>IF(TRIM('Entry Tab'!A247)="","",TRIM('Entry Tab'!A247))</f>
        <v/>
      </c>
      <c r="D246" s="68" t="str">
        <f>IF(TRIM('Entry Tab'!A247)="","",TRIM('Entry Tab'!B247))</f>
        <v/>
      </c>
      <c r="E246" s="69" t="str">
        <f>IF(B246="Subscriber",'Entry Tab'!L247,"")</f>
        <v/>
      </c>
      <c r="F246" s="70" t="str">
        <f>IF('Entry Tab'!F247="","",'Entry Tab'!F247)</f>
        <v/>
      </c>
      <c r="G246" s="68" t="str">
        <f>IF(TRIM('Entry Tab'!G247)="","",TRIM('Entry Tab'!G247))</f>
        <v/>
      </c>
      <c r="H246" s="36" t="str">
        <f>IF(TRIM('Entry Tab'!A247)="","",IF(B246&lt;&gt;"Subscriber","",IF(AND(B246="Subscriber",OR(TRIM('Entry Tab'!AO247)&lt;&gt;"",TRIM('Entry Tab'!AN247)&lt;&gt;"",TRIM('Entry Tab'!AP247)&lt;&gt;"")),$AP$1,"0")))</f>
        <v/>
      </c>
      <c r="I246" s="71" t="str">
        <f>IF(TRIM('Entry Tab'!A247)="","",IF(AND(TRIM('Entry Tab'!AQ247)="Y",TRIM('Entry Tab'!AR247)="Y"),"N",IF(TRIM('Entry Tab'!AQ247)="","N",TRIM('Entry Tab'!AQ247))))</f>
        <v/>
      </c>
      <c r="J246" s="42" t="str">
        <f>IF(TRIM('Entry Tab'!A247)="","",IF(AND(TRIM('Entry Tab'!W247)&lt;&gt;"",TRIM('Entry Tab'!Y247)=""),0,14))</f>
        <v/>
      </c>
      <c r="K246" s="42" t="str">
        <f>IF(TRIM('Entry Tab'!A247)="","",IF(B246&lt;&gt;"Subscriber","",IF(AND(B246="Subscriber",dental="No"),13,IF(TRIM('Entry Tab'!X247)&lt;&gt;"",IF('Entry Tab'!X247="Spousal Coverage",8,13),IF(Z246="","",Z246)))))</f>
        <v/>
      </c>
      <c r="L246" s="36" t="str">
        <f t="shared" si="30"/>
        <v/>
      </c>
      <c r="M246" s="36" t="str">
        <f>IF(B246&lt;&gt;"Subscriber","",IF(disability="No",0,IF(AND(B246="Subscriber",'Entry Tab'!AE247&lt;&gt;""),1,0)))</f>
        <v/>
      </c>
      <c r="N246" s="37" t="str">
        <f>IF(B246&lt;&gt;"Subscriber","",IF(AND(B246="Subscriber",otherLoc="No"),workZip,'Entry Tab'!P247))</f>
        <v/>
      </c>
      <c r="P246" s="36" t="str">
        <f t="shared" si="37"/>
        <v/>
      </c>
      <c r="Q246" s="36" t="str">
        <f>IF('Entry Tab'!A247="","",IF(TRIM('Entry Tab'!E247)="","Subscriber",IF(OR(TRIM('Entry Tab'!E247)="Wife",TRIM('Entry Tab'!E247)="Husband"),"Spouse","Child")))</f>
        <v/>
      </c>
      <c r="R246" s="44" t="str">
        <f>IF(B246="","",IF('Entry Tab'!W247&lt;&gt;"",0,IF(Q246="Subscriber",1,IF(Q246="Spouse",1,0.01))))</f>
        <v/>
      </c>
      <c r="S246" s="44" t="str">
        <f t="shared" si="31"/>
        <v/>
      </c>
      <c r="T246" s="44" t="str">
        <f t="shared" si="32"/>
        <v/>
      </c>
      <c r="V246" s="36" t="str">
        <f t="shared" si="38"/>
        <v/>
      </c>
      <c r="W246" s="36" t="str">
        <f>IF('Entry Tab'!A247="","",IF(TRIM('Entry Tab'!E247)="","Subscriber",IF(OR(TRIM('Entry Tab'!E247)="Wife",TRIM('Entry Tab'!E247)="Husband"),"Spouse","Child")))</f>
        <v/>
      </c>
      <c r="X246" s="44" t="str">
        <f>IF(B246="","",IF('Entry Tab'!X247&lt;&gt;"",0,IF(W246="Subscriber",1,IF(W246="Spouse",1,0.01))))</f>
        <v/>
      </c>
      <c r="Y246" s="44" t="str">
        <f t="shared" si="33"/>
        <v/>
      </c>
      <c r="Z246" s="44" t="str">
        <f t="shared" si="34"/>
        <v/>
      </c>
      <c r="AB246" s="36" t="str">
        <f t="shared" si="39"/>
        <v/>
      </c>
      <c r="AC246" s="36" t="str">
        <f>IF('Entry Tab'!A247="","",IF(TRIM('Entry Tab'!E247)="","Subscriber",IF(OR(TRIM('Entry Tab'!E247)="Wife",TRIM('Entry Tab'!E247)="Husband"),"Spouse","Child")))</f>
        <v/>
      </c>
      <c r="AD246" s="44" t="str">
        <f>IF(B246="","",IF('Entry Tab'!AC247="",0,1))</f>
        <v/>
      </c>
      <c r="AE246" s="44" t="str">
        <f t="shared" si="35"/>
        <v/>
      </c>
      <c r="AF246" s="44" t="str">
        <f>IF(AE246="","",IF(AC246&lt;&gt;"Subscriber","",IF('Entry Tab'!AC247="","0",AE246)))</f>
        <v/>
      </c>
    </row>
    <row r="247" spans="1:32" x14ac:dyDescent="0.2">
      <c r="A247" s="36" t="str">
        <f t="shared" si="36"/>
        <v/>
      </c>
      <c r="B247" s="36" t="str">
        <f>IF('Entry Tab'!A248="","",IF(TRIM('Entry Tab'!E248)="","Subscriber",IF(OR(TRIM('Entry Tab'!E248)="Wife",TRIM('Entry Tab'!E248)="Husband"),"Spouse","Child")))</f>
        <v/>
      </c>
      <c r="C247" s="68" t="str">
        <f>IF(TRIM('Entry Tab'!A248)="","",TRIM('Entry Tab'!A248))</f>
        <v/>
      </c>
      <c r="D247" s="68" t="str">
        <f>IF(TRIM('Entry Tab'!A248)="","",TRIM('Entry Tab'!B248))</f>
        <v/>
      </c>
      <c r="E247" s="69" t="str">
        <f>IF(B247="Subscriber",'Entry Tab'!L248,"")</f>
        <v/>
      </c>
      <c r="F247" s="70" t="str">
        <f>IF('Entry Tab'!F248="","",'Entry Tab'!F248)</f>
        <v/>
      </c>
      <c r="G247" s="68" t="str">
        <f>IF(TRIM('Entry Tab'!G248)="","",TRIM('Entry Tab'!G248))</f>
        <v/>
      </c>
      <c r="H247" s="36" t="str">
        <f>IF(TRIM('Entry Tab'!A248)="","",IF(B247&lt;&gt;"Subscriber","",IF(AND(B247="Subscriber",OR(TRIM('Entry Tab'!AO248)&lt;&gt;"",TRIM('Entry Tab'!AN248)&lt;&gt;"",TRIM('Entry Tab'!AP248)&lt;&gt;"")),$AP$1,"0")))</f>
        <v/>
      </c>
      <c r="I247" s="71" t="str">
        <f>IF(TRIM('Entry Tab'!A248)="","",IF(AND(TRIM('Entry Tab'!AQ248)="Y",TRIM('Entry Tab'!AR248)="Y"),"N",IF(TRIM('Entry Tab'!AQ248)="","N",TRIM('Entry Tab'!AQ248))))</f>
        <v/>
      </c>
      <c r="J247" s="42" t="str">
        <f>IF(TRIM('Entry Tab'!A248)="","",IF(AND(TRIM('Entry Tab'!W248)&lt;&gt;"",TRIM('Entry Tab'!Y248)=""),0,14))</f>
        <v/>
      </c>
      <c r="K247" s="42" t="str">
        <f>IF(TRIM('Entry Tab'!A248)="","",IF(B247&lt;&gt;"Subscriber","",IF(AND(B247="Subscriber",dental="No"),13,IF(TRIM('Entry Tab'!X248)&lt;&gt;"",IF('Entry Tab'!X248="Spousal Coverage",8,13),IF(Z247="","",Z247)))))</f>
        <v/>
      </c>
      <c r="L247" s="36" t="str">
        <f t="shared" si="30"/>
        <v/>
      </c>
      <c r="M247" s="36" t="str">
        <f>IF(B247&lt;&gt;"Subscriber","",IF(disability="No",0,IF(AND(B247="Subscriber",'Entry Tab'!AE248&lt;&gt;""),1,0)))</f>
        <v/>
      </c>
      <c r="N247" s="37" t="str">
        <f>IF(B247&lt;&gt;"Subscriber","",IF(AND(B247="Subscriber",otherLoc="No"),workZip,'Entry Tab'!P248))</f>
        <v/>
      </c>
      <c r="P247" s="36" t="str">
        <f t="shared" si="37"/>
        <v/>
      </c>
      <c r="Q247" s="36" t="str">
        <f>IF('Entry Tab'!A248="","",IF(TRIM('Entry Tab'!E248)="","Subscriber",IF(OR(TRIM('Entry Tab'!E248)="Wife",TRIM('Entry Tab'!E248)="Husband"),"Spouse","Child")))</f>
        <v/>
      </c>
      <c r="R247" s="44" t="str">
        <f>IF(B247="","",IF('Entry Tab'!W248&lt;&gt;"",0,IF(Q247="Subscriber",1,IF(Q247="Spouse",1,0.01))))</f>
        <v/>
      </c>
      <c r="S247" s="44" t="str">
        <f t="shared" si="31"/>
        <v/>
      </c>
      <c r="T247" s="44" t="str">
        <f t="shared" si="32"/>
        <v/>
      </c>
      <c r="V247" s="36" t="str">
        <f t="shared" si="38"/>
        <v/>
      </c>
      <c r="W247" s="36" t="str">
        <f>IF('Entry Tab'!A248="","",IF(TRIM('Entry Tab'!E248)="","Subscriber",IF(OR(TRIM('Entry Tab'!E248)="Wife",TRIM('Entry Tab'!E248)="Husband"),"Spouse","Child")))</f>
        <v/>
      </c>
      <c r="X247" s="44" t="str">
        <f>IF(B247="","",IF('Entry Tab'!X248&lt;&gt;"",0,IF(W247="Subscriber",1,IF(W247="Spouse",1,0.01))))</f>
        <v/>
      </c>
      <c r="Y247" s="44" t="str">
        <f t="shared" si="33"/>
        <v/>
      </c>
      <c r="Z247" s="44" t="str">
        <f t="shared" si="34"/>
        <v/>
      </c>
      <c r="AB247" s="36" t="str">
        <f t="shared" si="39"/>
        <v/>
      </c>
      <c r="AC247" s="36" t="str">
        <f>IF('Entry Tab'!A248="","",IF(TRIM('Entry Tab'!E248)="","Subscriber",IF(OR(TRIM('Entry Tab'!E248)="Wife",TRIM('Entry Tab'!E248)="Husband"),"Spouse","Child")))</f>
        <v/>
      </c>
      <c r="AD247" s="44" t="str">
        <f>IF(B247="","",IF('Entry Tab'!AC248="",0,1))</f>
        <v/>
      </c>
      <c r="AE247" s="44" t="str">
        <f t="shared" si="35"/>
        <v/>
      </c>
      <c r="AF247" s="44" t="str">
        <f>IF(AE247="","",IF(AC247&lt;&gt;"Subscriber","",IF('Entry Tab'!AC248="","0",AE247)))</f>
        <v/>
      </c>
    </row>
    <row r="248" spans="1:32" x14ac:dyDescent="0.2">
      <c r="A248" s="36" t="str">
        <f t="shared" si="36"/>
        <v/>
      </c>
      <c r="B248" s="36" t="str">
        <f>IF('Entry Tab'!A249="","",IF(TRIM('Entry Tab'!E249)="","Subscriber",IF(OR(TRIM('Entry Tab'!E249)="Wife",TRIM('Entry Tab'!E249)="Husband"),"Spouse","Child")))</f>
        <v/>
      </c>
      <c r="C248" s="68" t="str">
        <f>IF(TRIM('Entry Tab'!A249)="","",TRIM('Entry Tab'!A249))</f>
        <v/>
      </c>
      <c r="D248" s="68" t="str">
        <f>IF(TRIM('Entry Tab'!A249)="","",TRIM('Entry Tab'!B249))</f>
        <v/>
      </c>
      <c r="E248" s="69" t="str">
        <f>IF(B248="Subscriber",'Entry Tab'!L249,"")</f>
        <v/>
      </c>
      <c r="F248" s="70" t="str">
        <f>IF('Entry Tab'!F249="","",'Entry Tab'!F249)</f>
        <v/>
      </c>
      <c r="G248" s="68" t="str">
        <f>IF(TRIM('Entry Tab'!G249)="","",TRIM('Entry Tab'!G249))</f>
        <v/>
      </c>
      <c r="H248" s="36" t="str">
        <f>IF(TRIM('Entry Tab'!A249)="","",IF(B248&lt;&gt;"Subscriber","",IF(AND(B248="Subscriber",OR(TRIM('Entry Tab'!AO249)&lt;&gt;"",TRIM('Entry Tab'!AN249)&lt;&gt;"",TRIM('Entry Tab'!AP249)&lt;&gt;"")),$AP$1,"0")))</f>
        <v/>
      </c>
      <c r="I248" s="71" t="str">
        <f>IF(TRIM('Entry Tab'!A249)="","",IF(AND(TRIM('Entry Tab'!AQ249)="Y",TRIM('Entry Tab'!AR249)="Y"),"N",IF(TRIM('Entry Tab'!AQ249)="","N",TRIM('Entry Tab'!AQ249))))</f>
        <v/>
      </c>
      <c r="J248" s="42" t="str">
        <f>IF(TRIM('Entry Tab'!A249)="","",IF(AND(TRIM('Entry Tab'!W249)&lt;&gt;"",TRIM('Entry Tab'!Y249)=""),0,14))</f>
        <v/>
      </c>
      <c r="K248" s="42" t="str">
        <f>IF(TRIM('Entry Tab'!A249)="","",IF(B248&lt;&gt;"Subscriber","",IF(AND(B248="Subscriber",dental="No"),13,IF(TRIM('Entry Tab'!X249)&lt;&gt;"",IF('Entry Tab'!X249="Spousal Coverage",8,13),IF(Z248="","",Z248)))))</f>
        <v/>
      </c>
      <c r="L248" s="36" t="str">
        <f t="shared" si="30"/>
        <v/>
      </c>
      <c r="M248" s="36" t="str">
        <f>IF(B248&lt;&gt;"Subscriber","",IF(disability="No",0,IF(AND(B248="Subscriber",'Entry Tab'!AE249&lt;&gt;""),1,0)))</f>
        <v/>
      </c>
      <c r="N248" s="37" t="str">
        <f>IF(B248&lt;&gt;"Subscriber","",IF(AND(B248="Subscriber",otherLoc="No"),workZip,'Entry Tab'!P249))</f>
        <v/>
      </c>
      <c r="P248" s="36" t="str">
        <f t="shared" si="37"/>
        <v/>
      </c>
      <c r="Q248" s="36" t="str">
        <f>IF('Entry Tab'!A249="","",IF(TRIM('Entry Tab'!E249)="","Subscriber",IF(OR(TRIM('Entry Tab'!E249)="Wife",TRIM('Entry Tab'!E249)="Husband"),"Spouse","Child")))</f>
        <v/>
      </c>
      <c r="R248" s="44" t="str">
        <f>IF(B248="","",IF('Entry Tab'!W249&lt;&gt;"",0,IF(Q248="Subscriber",1,IF(Q248="Spouse",1,0.01))))</f>
        <v/>
      </c>
      <c r="S248" s="44" t="str">
        <f t="shared" si="31"/>
        <v/>
      </c>
      <c r="T248" s="44" t="str">
        <f t="shared" si="32"/>
        <v/>
      </c>
      <c r="V248" s="36" t="str">
        <f t="shared" si="38"/>
        <v/>
      </c>
      <c r="W248" s="36" t="str">
        <f>IF('Entry Tab'!A249="","",IF(TRIM('Entry Tab'!E249)="","Subscriber",IF(OR(TRIM('Entry Tab'!E249)="Wife",TRIM('Entry Tab'!E249)="Husband"),"Spouse","Child")))</f>
        <v/>
      </c>
      <c r="X248" s="44" t="str">
        <f>IF(B248="","",IF('Entry Tab'!X249&lt;&gt;"",0,IF(W248="Subscriber",1,IF(W248="Spouse",1,0.01))))</f>
        <v/>
      </c>
      <c r="Y248" s="44" t="str">
        <f t="shared" si="33"/>
        <v/>
      </c>
      <c r="Z248" s="44" t="str">
        <f t="shared" si="34"/>
        <v/>
      </c>
      <c r="AB248" s="36" t="str">
        <f t="shared" si="39"/>
        <v/>
      </c>
      <c r="AC248" s="36" t="str">
        <f>IF('Entry Tab'!A249="","",IF(TRIM('Entry Tab'!E249)="","Subscriber",IF(OR(TRIM('Entry Tab'!E249)="Wife",TRIM('Entry Tab'!E249)="Husband"),"Spouse","Child")))</f>
        <v/>
      </c>
      <c r="AD248" s="44" t="str">
        <f>IF(B248="","",IF('Entry Tab'!AC249="",0,1))</f>
        <v/>
      </c>
      <c r="AE248" s="44" t="str">
        <f t="shared" si="35"/>
        <v/>
      </c>
      <c r="AF248" s="44" t="str">
        <f>IF(AE248="","",IF(AC248&lt;&gt;"Subscriber","",IF('Entry Tab'!AC249="","0",AE248)))</f>
        <v/>
      </c>
    </row>
    <row r="249" spans="1:32" x14ac:dyDescent="0.2">
      <c r="A249" s="36" t="str">
        <f t="shared" si="36"/>
        <v/>
      </c>
      <c r="B249" s="36" t="str">
        <f>IF('Entry Tab'!A250="","",IF(TRIM('Entry Tab'!E250)="","Subscriber",IF(OR(TRIM('Entry Tab'!E250)="Wife",TRIM('Entry Tab'!E250)="Husband"),"Spouse","Child")))</f>
        <v/>
      </c>
      <c r="C249" s="68" t="str">
        <f>IF(TRIM('Entry Tab'!A250)="","",TRIM('Entry Tab'!A250))</f>
        <v/>
      </c>
      <c r="D249" s="68" t="str">
        <f>IF(TRIM('Entry Tab'!A250)="","",TRIM('Entry Tab'!B250))</f>
        <v/>
      </c>
      <c r="E249" s="69" t="str">
        <f>IF(B249="Subscriber",'Entry Tab'!L250,"")</f>
        <v/>
      </c>
      <c r="F249" s="70" t="str">
        <f>IF('Entry Tab'!F250="","",'Entry Tab'!F250)</f>
        <v/>
      </c>
      <c r="G249" s="68" t="str">
        <f>IF(TRIM('Entry Tab'!G250)="","",TRIM('Entry Tab'!G250))</f>
        <v/>
      </c>
      <c r="H249" s="36" t="str">
        <f>IF(TRIM('Entry Tab'!A250)="","",IF(B249&lt;&gt;"Subscriber","",IF(AND(B249="Subscriber",OR(TRIM('Entry Tab'!AO250)&lt;&gt;"",TRIM('Entry Tab'!AN250)&lt;&gt;"",TRIM('Entry Tab'!AP250)&lt;&gt;"")),$AP$1,"0")))</f>
        <v/>
      </c>
      <c r="I249" s="71" t="str">
        <f>IF(TRIM('Entry Tab'!A250)="","",IF(AND(TRIM('Entry Tab'!AQ250)="Y",TRIM('Entry Tab'!AR250)="Y"),"N",IF(TRIM('Entry Tab'!AQ250)="","N",TRIM('Entry Tab'!AQ250))))</f>
        <v/>
      </c>
      <c r="J249" s="42" t="str">
        <f>IF(TRIM('Entry Tab'!A250)="","",IF(AND(TRIM('Entry Tab'!W250)&lt;&gt;"",TRIM('Entry Tab'!Y250)=""),0,14))</f>
        <v/>
      </c>
      <c r="K249" s="42" t="str">
        <f>IF(TRIM('Entry Tab'!A250)="","",IF(B249&lt;&gt;"Subscriber","",IF(AND(B249="Subscriber",dental="No"),13,IF(TRIM('Entry Tab'!X250)&lt;&gt;"",IF('Entry Tab'!X250="Spousal Coverage",8,13),IF(Z249="","",Z249)))))</f>
        <v/>
      </c>
      <c r="L249" s="36" t="str">
        <f t="shared" si="30"/>
        <v/>
      </c>
      <c r="M249" s="36" t="str">
        <f>IF(B249&lt;&gt;"Subscriber","",IF(disability="No",0,IF(AND(B249="Subscriber",'Entry Tab'!AE250&lt;&gt;""),1,0)))</f>
        <v/>
      </c>
      <c r="N249" s="37" t="str">
        <f>IF(B249&lt;&gt;"Subscriber","",IF(AND(B249="Subscriber",otherLoc="No"),workZip,'Entry Tab'!P250))</f>
        <v/>
      </c>
      <c r="P249" s="36" t="str">
        <f t="shared" si="37"/>
        <v/>
      </c>
      <c r="Q249" s="36" t="str">
        <f>IF('Entry Tab'!A250="","",IF(TRIM('Entry Tab'!E250)="","Subscriber",IF(OR(TRIM('Entry Tab'!E250)="Wife",TRIM('Entry Tab'!E250)="Husband"),"Spouse","Child")))</f>
        <v/>
      </c>
      <c r="R249" s="44" t="str">
        <f>IF(B249="","",IF('Entry Tab'!W250&lt;&gt;"",0,IF(Q249="Subscriber",1,IF(Q249="Spouse",1,0.01))))</f>
        <v/>
      </c>
      <c r="S249" s="44" t="str">
        <f t="shared" si="31"/>
        <v/>
      </c>
      <c r="T249" s="44" t="str">
        <f t="shared" si="32"/>
        <v/>
      </c>
      <c r="V249" s="36" t="str">
        <f t="shared" si="38"/>
        <v/>
      </c>
      <c r="W249" s="36" t="str">
        <f>IF('Entry Tab'!A250="","",IF(TRIM('Entry Tab'!E250)="","Subscriber",IF(OR(TRIM('Entry Tab'!E250)="Wife",TRIM('Entry Tab'!E250)="Husband"),"Spouse","Child")))</f>
        <v/>
      </c>
      <c r="X249" s="44" t="str">
        <f>IF(B249="","",IF('Entry Tab'!X250&lt;&gt;"",0,IF(W249="Subscriber",1,IF(W249="Spouse",1,0.01))))</f>
        <v/>
      </c>
      <c r="Y249" s="44" t="str">
        <f t="shared" si="33"/>
        <v/>
      </c>
      <c r="Z249" s="44" t="str">
        <f t="shared" si="34"/>
        <v/>
      </c>
      <c r="AB249" s="36" t="str">
        <f t="shared" si="39"/>
        <v/>
      </c>
      <c r="AC249" s="36" t="str">
        <f>IF('Entry Tab'!A250="","",IF(TRIM('Entry Tab'!E250)="","Subscriber",IF(OR(TRIM('Entry Tab'!E250)="Wife",TRIM('Entry Tab'!E250)="Husband"),"Spouse","Child")))</f>
        <v/>
      </c>
      <c r="AD249" s="44" t="str">
        <f>IF(B249="","",IF('Entry Tab'!AC250="",0,1))</f>
        <v/>
      </c>
      <c r="AE249" s="44" t="str">
        <f t="shared" si="35"/>
        <v/>
      </c>
      <c r="AF249" s="44" t="str">
        <f>IF(AE249="","",IF(AC249&lt;&gt;"Subscriber","",IF('Entry Tab'!AC250="","0",AE249)))</f>
        <v/>
      </c>
    </row>
    <row r="250" spans="1:32" x14ac:dyDescent="0.2">
      <c r="A250" s="36" t="str">
        <f t="shared" si="36"/>
        <v/>
      </c>
      <c r="B250" s="36" t="str">
        <f>IF('Entry Tab'!A251="","",IF(TRIM('Entry Tab'!E251)="","Subscriber",IF(OR(TRIM('Entry Tab'!E251)="Wife",TRIM('Entry Tab'!E251)="Husband"),"Spouse","Child")))</f>
        <v/>
      </c>
      <c r="C250" s="68" t="str">
        <f>IF(TRIM('Entry Tab'!A251)="","",TRIM('Entry Tab'!A251))</f>
        <v/>
      </c>
      <c r="D250" s="68" t="str">
        <f>IF(TRIM('Entry Tab'!A251)="","",TRIM('Entry Tab'!B251))</f>
        <v/>
      </c>
      <c r="E250" s="69" t="str">
        <f>IF(B250="Subscriber",'Entry Tab'!L251,"")</f>
        <v/>
      </c>
      <c r="F250" s="70" t="str">
        <f>IF('Entry Tab'!F251="","",'Entry Tab'!F251)</f>
        <v/>
      </c>
      <c r="G250" s="68" t="str">
        <f>IF(TRIM('Entry Tab'!G251)="","",TRIM('Entry Tab'!G251))</f>
        <v/>
      </c>
      <c r="H250" s="36" t="str">
        <f>IF(TRIM('Entry Tab'!A251)="","",IF(B250&lt;&gt;"Subscriber","",IF(AND(B250="Subscriber",OR(TRIM('Entry Tab'!AO251)&lt;&gt;"",TRIM('Entry Tab'!AN251)&lt;&gt;"",TRIM('Entry Tab'!AP251)&lt;&gt;"")),$AP$1,"0")))</f>
        <v/>
      </c>
      <c r="I250" s="71" t="str">
        <f>IF(TRIM('Entry Tab'!A251)="","",IF(AND(TRIM('Entry Tab'!AQ251)="Y",TRIM('Entry Tab'!AR251)="Y"),"N",IF(TRIM('Entry Tab'!AQ251)="","N",TRIM('Entry Tab'!AQ251))))</f>
        <v/>
      </c>
      <c r="J250" s="42" t="str">
        <f>IF(TRIM('Entry Tab'!A251)="","",IF(AND(TRIM('Entry Tab'!W251)&lt;&gt;"",TRIM('Entry Tab'!Y251)=""),0,14))</f>
        <v/>
      </c>
      <c r="K250" s="42" t="str">
        <f>IF(TRIM('Entry Tab'!A251)="","",IF(B250&lt;&gt;"Subscriber","",IF(AND(B250="Subscriber",dental="No"),13,IF(TRIM('Entry Tab'!X251)&lt;&gt;"",IF('Entry Tab'!X251="Spousal Coverage",8,13),IF(Z250="","",Z250)))))</f>
        <v/>
      </c>
      <c r="L250" s="36" t="str">
        <f t="shared" si="30"/>
        <v/>
      </c>
      <c r="M250" s="36" t="str">
        <f>IF(B250&lt;&gt;"Subscriber","",IF(disability="No",0,IF(AND(B250="Subscriber",'Entry Tab'!AE251&lt;&gt;""),1,0)))</f>
        <v/>
      </c>
      <c r="N250" s="37" t="str">
        <f>IF(B250&lt;&gt;"Subscriber","",IF(AND(B250="Subscriber",otherLoc="No"),workZip,'Entry Tab'!P251))</f>
        <v/>
      </c>
      <c r="P250" s="36" t="str">
        <f t="shared" si="37"/>
        <v/>
      </c>
      <c r="Q250" s="36" t="str">
        <f>IF('Entry Tab'!A251="","",IF(TRIM('Entry Tab'!E251)="","Subscriber",IF(OR(TRIM('Entry Tab'!E251)="Wife",TRIM('Entry Tab'!E251)="Husband"),"Spouse","Child")))</f>
        <v/>
      </c>
      <c r="R250" s="44" t="str">
        <f>IF(B250="","",IF('Entry Tab'!W251&lt;&gt;"",0,IF(Q250="Subscriber",1,IF(Q250="Spouse",1,0.01))))</f>
        <v/>
      </c>
      <c r="S250" s="44" t="str">
        <f t="shared" si="31"/>
        <v/>
      </c>
      <c r="T250" s="44" t="str">
        <f t="shared" si="32"/>
        <v/>
      </c>
      <c r="V250" s="36" t="str">
        <f t="shared" si="38"/>
        <v/>
      </c>
      <c r="W250" s="36" t="str">
        <f>IF('Entry Tab'!A251="","",IF(TRIM('Entry Tab'!E251)="","Subscriber",IF(OR(TRIM('Entry Tab'!E251)="Wife",TRIM('Entry Tab'!E251)="Husband"),"Spouse","Child")))</f>
        <v/>
      </c>
      <c r="X250" s="44" t="str">
        <f>IF(B250="","",IF('Entry Tab'!X251&lt;&gt;"",0,IF(W250="Subscriber",1,IF(W250="Spouse",1,0.01))))</f>
        <v/>
      </c>
      <c r="Y250" s="44" t="str">
        <f t="shared" si="33"/>
        <v/>
      </c>
      <c r="Z250" s="44" t="str">
        <f t="shared" si="34"/>
        <v/>
      </c>
      <c r="AB250" s="36" t="str">
        <f t="shared" si="39"/>
        <v/>
      </c>
      <c r="AC250" s="36" t="str">
        <f>IF('Entry Tab'!A251="","",IF(TRIM('Entry Tab'!E251)="","Subscriber",IF(OR(TRIM('Entry Tab'!E251)="Wife",TRIM('Entry Tab'!E251)="Husband"),"Spouse","Child")))</f>
        <v/>
      </c>
      <c r="AD250" s="44" t="str">
        <f>IF(B250="","",IF('Entry Tab'!AC251="",0,1))</f>
        <v/>
      </c>
      <c r="AE250" s="44" t="str">
        <f t="shared" si="35"/>
        <v/>
      </c>
      <c r="AF250" s="44" t="str">
        <f>IF(AE250="","",IF(AC250&lt;&gt;"Subscriber","",IF('Entry Tab'!AC251="","0",AE250)))</f>
        <v/>
      </c>
    </row>
    <row r="251" spans="1:32" x14ac:dyDescent="0.2">
      <c r="A251" s="36" t="str">
        <f t="shared" si="36"/>
        <v/>
      </c>
      <c r="B251" s="36" t="str">
        <f>IF('Entry Tab'!A252="","",IF(TRIM('Entry Tab'!E252)="","Subscriber",IF(OR(TRIM('Entry Tab'!E252)="Wife",TRIM('Entry Tab'!E252)="Husband"),"Spouse","Child")))</f>
        <v/>
      </c>
      <c r="C251" s="68" t="str">
        <f>IF(TRIM('Entry Tab'!A252)="","",TRIM('Entry Tab'!A252))</f>
        <v/>
      </c>
      <c r="D251" s="68" t="str">
        <f>IF(TRIM('Entry Tab'!A252)="","",TRIM('Entry Tab'!B252))</f>
        <v/>
      </c>
      <c r="E251" s="69" t="str">
        <f>IF(B251="Subscriber",'Entry Tab'!L252,"")</f>
        <v/>
      </c>
      <c r="F251" s="70" t="str">
        <f>IF('Entry Tab'!F252="","",'Entry Tab'!F252)</f>
        <v/>
      </c>
      <c r="G251" s="68" t="str">
        <f>IF(TRIM('Entry Tab'!G252)="","",TRIM('Entry Tab'!G252))</f>
        <v/>
      </c>
      <c r="H251" s="36" t="str">
        <f>IF(TRIM('Entry Tab'!A252)="","",IF(B251&lt;&gt;"Subscriber","",IF(AND(B251="Subscriber",OR(TRIM('Entry Tab'!AO252)&lt;&gt;"",TRIM('Entry Tab'!AN252)&lt;&gt;"",TRIM('Entry Tab'!AP252)&lt;&gt;"")),$AP$1,"0")))</f>
        <v/>
      </c>
      <c r="I251" s="71" t="str">
        <f>IF(TRIM('Entry Tab'!A252)="","",IF(AND(TRIM('Entry Tab'!AQ252)="Y",TRIM('Entry Tab'!AR252)="Y"),"N",IF(TRIM('Entry Tab'!AQ252)="","N",TRIM('Entry Tab'!AQ252))))</f>
        <v/>
      </c>
      <c r="J251" s="42" t="str">
        <f>IF(TRIM('Entry Tab'!A252)="","",IF(AND(TRIM('Entry Tab'!W252)&lt;&gt;"",TRIM('Entry Tab'!Y252)=""),0,14))</f>
        <v/>
      </c>
      <c r="K251" s="42" t="str">
        <f>IF(TRIM('Entry Tab'!A252)="","",IF(B251&lt;&gt;"Subscriber","",IF(AND(B251="Subscriber",dental="No"),13,IF(TRIM('Entry Tab'!X252)&lt;&gt;"",IF('Entry Tab'!X252="Spousal Coverage",8,13),IF(Z251="","",Z251)))))</f>
        <v/>
      </c>
      <c r="L251" s="36" t="str">
        <f t="shared" si="30"/>
        <v/>
      </c>
      <c r="M251" s="36" t="str">
        <f>IF(B251&lt;&gt;"Subscriber","",IF(disability="No",0,IF(AND(B251="Subscriber",'Entry Tab'!AE252&lt;&gt;""),1,0)))</f>
        <v/>
      </c>
      <c r="N251" s="37" t="str">
        <f>IF(B251&lt;&gt;"Subscriber","",IF(AND(B251="Subscriber",otherLoc="No"),workZip,'Entry Tab'!P252))</f>
        <v/>
      </c>
      <c r="P251" s="36" t="str">
        <f t="shared" si="37"/>
        <v/>
      </c>
      <c r="Q251" s="36" t="str">
        <f>IF('Entry Tab'!A252="","",IF(TRIM('Entry Tab'!E252)="","Subscriber",IF(OR(TRIM('Entry Tab'!E252)="Wife",TRIM('Entry Tab'!E252)="Husband"),"Spouse","Child")))</f>
        <v/>
      </c>
      <c r="R251" s="44" t="str">
        <f>IF(B251="","",IF('Entry Tab'!W252&lt;&gt;"",0,IF(Q251="Subscriber",1,IF(Q251="Spouse",1,0.01))))</f>
        <v/>
      </c>
      <c r="S251" s="44" t="str">
        <f t="shared" si="31"/>
        <v/>
      </c>
      <c r="T251" s="44" t="str">
        <f t="shared" si="32"/>
        <v/>
      </c>
      <c r="V251" s="36" t="str">
        <f t="shared" si="38"/>
        <v/>
      </c>
      <c r="W251" s="36" t="str">
        <f>IF('Entry Tab'!A252="","",IF(TRIM('Entry Tab'!E252)="","Subscriber",IF(OR(TRIM('Entry Tab'!E252)="Wife",TRIM('Entry Tab'!E252)="Husband"),"Spouse","Child")))</f>
        <v/>
      </c>
      <c r="X251" s="44" t="str">
        <f>IF(B251="","",IF('Entry Tab'!X252&lt;&gt;"",0,IF(W251="Subscriber",1,IF(W251="Spouse",1,0.01))))</f>
        <v/>
      </c>
      <c r="Y251" s="44" t="str">
        <f t="shared" si="33"/>
        <v/>
      </c>
      <c r="Z251" s="44" t="str">
        <f t="shared" si="34"/>
        <v/>
      </c>
      <c r="AB251" s="36" t="str">
        <f t="shared" si="39"/>
        <v/>
      </c>
      <c r="AC251" s="36" t="str">
        <f>IF('Entry Tab'!A252="","",IF(TRIM('Entry Tab'!E252)="","Subscriber",IF(OR(TRIM('Entry Tab'!E252)="Wife",TRIM('Entry Tab'!E252)="Husband"),"Spouse","Child")))</f>
        <v/>
      </c>
      <c r="AD251" s="44" t="str">
        <f>IF(B251="","",IF('Entry Tab'!AC252="",0,1))</f>
        <v/>
      </c>
      <c r="AE251" s="44" t="str">
        <f t="shared" si="35"/>
        <v/>
      </c>
      <c r="AF251" s="44" t="str">
        <f>IF(AE251="","",IF(AC251&lt;&gt;"Subscriber","",IF('Entry Tab'!AC252="","0",AE251)))</f>
        <v/>
      </c>
    </row>
    <row r="252" spans="1:32" x14ac:dyDescent="0.2">
      <c r="A252" s="36" t="str">
        <f t="shared" si="36"/>
        <v/>
      </c>
      <c r="B252" s="36" t="str">
        <f>IF('Entry Tab'!A253="","",IF(TRIM('Entry Tab'!E253)="","Subscriber",IF(OR(TRIM('Entry Tab'!E253)="Wife",TRIM('Entry Tab'!E253)="Husband"),"Spouse","Child")))</f>
        <v/>
      </c>
      <c r="C252" s="68" t="str">
        <f>IF(TRIM('Entry Tab'!A253)="","",TRIM('Entry Tab'!A253))</f>
        <v/>
      </c>
      <c r="D252" s="68" t="str">
        <f>IF(TRIM('Entry Tab'!A253)="","",TRIM('Entry Tab'!B253))</f>
        <v/>
      </c>
      <c r="E252" s="69" t="str">
        <f>IF(B252="Subscriber",'Entry Tab'!L253,"")</f>
        <v/>
      </c>
      <c r="F252" s="70" t="str">
        <f>IF('Entry Tab'!F253="","",'Entry Tab'!F253)</f>
        <v/>
      </c>
      <c r="G252" s="68" t="str">
        <f>IF(TRIM('Entry Tab'!G253)="","",TRIM('Entry Tab'!G253))</f>
        <v/>
      </c>
      <c r="H252" s="36" t="str">
        <f>IF(TRIM('Entry Tab'!A253)="","",IF(B252&lt;&gt;"Subscriber","",IF(AND(B252="Subscriber",OR(TRIM('Entry Tab'!AO253)&lt;&gt;"",TRIM('Entry Tab'!AN253)&lt;&gt;"",TRIM('Entry Tab'!AP253)&lt;&gt;"")),$AP$1,"0")))</f>
        <v/>
      </c>
      <c r="I252" s="71" t="str">
        <f>IF(TRIM('Entry Tab'!A253)="","",IF(AND(TRIM('Entry Tab'!AQ253)="Y",TRIM('Entry Tab'!AR253)="Y"),"N",IF(TRIM('Entry Tab'!AQ253)="","N",TRIM('Entry Tab'!AQ253))))</f>
        <v/>
      </c>
      <c r="J252" s="42" t="str">
        <f>IF(TRIM('Entry Tab'!A253)="","",IF(AND(TRIM('Entry Tab'!W253)&lt;&gt;"",TRIM('Entry Tab'!Y253)=""),0,14))</f>
        <v/>
      </c>
      <c r="K252" s="42" t="str">
        <f>IF(TRIM('Entry Tab'!A253)="","",IF(B252&lt;&gt;"Subscriber","",IF(AND(B252="Subscriber",dental="No"),13,IF(TRIM('Entry Tab'!X253)&lt;&gt;"",IF('Entry Tab'!X253="Spousal Coverage",8,13),IF(Z252="","",Z252)))))</f>
        <v/>
      </c>
      <c r="L252" s="36" t="str">
        <f t="shared" si="30"/>
        <v/>
      </c>
      <c r="M252" s="36" t="str">
        <f>IF(B252&lt;&gt;"Subscriber","",IF(disability="No",0,IF(AND(B252="Subscriber",'Entry Tab'!AE253&lt;&gt;""),1,0)))</f>
        <v/>
      </c>
      <c r="N252" s="37" t="str">
        <f>IF(B252&lt;&gt;"Subscriber","",IF(AND(B252="Subscriber",otherLoc="No"),workZip,'Entry Tab'!P253))</f>
        <v/>
      </c>
      <c r="P252" s="36" t="str">
        <f t="shared" si="37"/>
        <v/>
      </c>
      <c r="Q252" s="36" t="str">
        <f>IF('Entry Tab'!A253="","",IF(TRIM('Entry Tab'!E253)="","Subscriber",IF(OR(TRIM('Entry Tab'!E253)="Wife",TRIM('Entry Tab'!E253)="Husband"),"Spouse","Child")))</f>
        <v/>
      </c>
      <c r="R252" s="44" t="str">
        <f>IF(B252="","",IF('Entry Tab'!W253&lt;&gt;"",0,IF(Q252="Subscriber",1,IF(Q252="Spouse",1,0.01))))</f>
        <v/>
      </c>
      <c r="S252" s="44" t="str">
        <f t="shared" si="31"/>
        <v/>
      </c>
      <c r="T252" s="44" t="str">
        <f t="shared" si="32"/>
        <v/>
      </c>
      <c r="V252" s="36" t="str">
        <f t="shared" si="38"/>
        <v/>
      </c>
      <c r="W252" s="36" t="str">
        <f>IF('Entry Tab'!A253="","",IF(TRIM('Entry Tab'!E253)="","Subscriber",IF(OR(TRIM('Entry Tab'!E253)="Wife",TRIM('Entry Tab'!E253)="Husband"),"Spouse","Child")))</f>
        <v/>
      </c>
      <c r="X252" s="44" t="str">
        <f>IF(B252="","",IF('Entry Tab'!X253&lt;&gt;"",0,IF(W252="Subscriber",1,IF(W252="Spouse",1,0.01))))</f>
        <v/>
      </c>
      <c r="Y252" s="44" t="str">
        <f t="shared" si="33"/>
        <v/>
      </c>
      <c r="Z252" s="44" t="str">
        <f t="shared" si="34"/>
        <v/>
      </c>
      <c r="AB252" s="36" t="str">
        <f t="shared" si="39"/>
        <v/>
      </c>
      <c r="AC252" s="36" t="str">
        <f>IF('Entry Tab'!A253="","",IF(TRIM('Entry Tab'!E253)="","Subscriber",IF(OR(TRIM('Entry Tab'!E253)="Wife",TRIM('Entry Tab'!E253)="Husband"),"Spouse","Child")))</f>
        <v/>
      </c>
      <c r="AD252" s="44" t="str">
        <f>IF(B252="","",IF('Entry Tab'!AC253="",0,1))</f>
        <v/>
      </c>
      <c r="AE252" s="44" t="str">
        <f t="shared" si="35"/>
        <v/>
      </c>
      <c r="AF252" s="44" t="str">
        <f>IF(AE252="","",IF(AC252&lt;&gt;"Subscriber","",IF('Entry Tab'!AC253="","0",AE252)))</f>
        <v/>
      </c>
    </row>
    <row r="253" spans="1:32" x14ac:dyDescent="0.2">
      <c r="A253" s="36" t="str">
        <f t="shared" si="36"/>
        <v/>
      </c>
      <c r="B253" s="36" t="str">
        <f>IF('Entry Tab'!A254="","",IF(TRIM('Entry Tab'!E254)="","Subscriber",IF(OR(TRIM('Entry Tab'!E254)="Wife",TRIM('Entry Tab'!E254)="Husband"),"Spouse","Child")))</f>
        <v/>
      </c>
      <c r="C253" s="68" t="str">
        <f>IF(TRIM('Entry Tab'!A254)="","",TRIM('Entry Tab'!A254))</f>
        <v/>
      </c>
      <c r="D253" s="68" t="str">
        <f>IF(TRIM('Entry Tab'!A254)="","",TRIM('Entry Tab'!B254))</f>
        <v/>
      </c>
      <c r="E253" s="69" t="str">
        <f>IF(B253="Subscriber",'Entry Tab'!L254,"")</f>
        <v/>
      </c>
      <c r="F253" s="70" t="str">
        <f>IF('Entry Tab'!F254="","",'Entry Tab'!F254)</f>
        <v/>
      </c>
      <c r="G253" s="68" t="str">
        <f>IF(TRIM('Entry Tab'!G254)="","",TRIM('Entry Tab'!G254))</f>
        <v/>
      </c>
      <c r="H253" s="36" t="str">
        <f>IF(TRIM('Entry Tab'!A254)="","",IF(B253&lt;&gt;"Subscriber","",IF(AND(B253="Subscriber",OR(TRIM('Entry Tab'!AO254)&lt;&gt;"",TRIM('Entry Tab'!AN254)&lt;&gt;"",TRIM('Entry Tab'!AP254)&lt;&gt;"")),$AP$1,"0")))</f>
        <v/>
      </c>
      <c r="I253" s="71" t="str">
        <f>IF(TRIM('Entry Tab'!A254)="","",IF(AND(TRIM('Entry Tab'!AQ254)="Y",TRIM('Entry Tab'!AR254)="Y"),"N",IF(TRIM('Entry Tab'!AQ254)="","N",TRIM('Entry Tab'!AQ254))))</f>
        <v/>
      </c>
      <c r="J253" s="42" t="str">
        <f>IF(TRIM('Entry Tab'!A254)="","",IF(AND(TRIM('Entry Tab'!W254)&lt;&gt;"",TRIM('Entry Tab'!Y254)=""),0,14))</f>
        <v/>
      </c>
      <c r="K253" s="42" t="str">
        <f>IF(TRIM('Entry Tab'!A254)="","",IF(B253&lt;&gt;"Subscriber","",IF(AND(B253="Subscriber",dental="No"),13,IF(TRIM('Entry Tab'!X254)&lt;&gt;"",IF('Entry Tab'!X254="Spousal Coverage",8,13),IF(Z253="","",Z253)))))</f>
        <v/>
      </c>
      <c r="L253" s="36" t="str">
        <f t="shared" si="30"/>
        <v/>
      </c>
      <c r="M253" s="36" t="str">
        <f>IF(B253&lt;&gt;"Subscriber","",IF(disability="No",0,IF(AND(B253="Subscriber",'Entry Tab'!AE254&lt;&gt;""),1,0)))</f>
        <v/>
      </c>
      <c r="N253" s="37" t="str">
        <f>IF(B253&lt;&gt;"Subscriber","",IF(AND(B253="Subscriber",otherLoc="No"),workZip,'Entry Tab'!P254))</f>
        <v/>
      </c>
      <c r="P253" s="36" t="str">
        <f t="shared" si="37"/>
        <v/>
      </c>
      <c r="Q253" s="36" t="str">
        <f>IF('Entry Tab'!A254="","",IF(TRIM('Entry Tab'!E254)="","Subscriber",IF(OR(TRIM('Entry Tab'!E254)="Wife",TRIM('Entry Tab'!E254)="Husband"),"Spouse","Child")))</f>
        <v/>
      </c>
      <c r="R253" s="44" t="str">
        <f>IF(B253="","",IF('Entry Tab'!W254&lt;&gt;"",0,IF(Q253="Subscriber",1,IF(Q253="Spouse",1,0.01))))</f>
        <v/>
      </c>
      <c r="S253" s="44" t="str">
        <f t="shared" si="31"/>
        <v/>
      </c>
      <c r="T253" s="44" t="str">
        <f t="shared" si="32"/>
        <v/>
      </c>
      <c r="V253" s="36" t="str">
        <f t="shared" si="38"/>
        <v/>
      </c>
      <c r="W253" s="36" t="str">
        <f>IF('Entry Tab'!A254="","",IF(TRIM('Entry Tab'!E254)="","Subscriber",IF(OR(TRIM('Entry Tab'!E254)="Wife",TRIM('Entry Tab'!E254)="Husband"),"Spouse","Child")))</f>
        <v/>
      </c>
      <c r="X253" s="44" t="str">
        <f>IF(B253="","",IF('Entry Tab'!X254&lt;&gt;"",0,IF(W253="Subscriber",1,IF(W253="Spouse",1,0.01))))</f>
        <v/>
      </c>
      <c r="Y253" s="44" t="str">
        <f t="shared" si="33"/>
        <v/>
      </c>
      <c r="Z253" s="44" t="str">
        <f t="shared" si="34"/>
        <v/>
      </c>
      <c r="AB253" s="36" t="str">
        <f t="shared" si="39"/>
        <v/>
      </c>
      <c r="AC253" s="36" t="str">
        <f>IF('Entry Tab'!A254="","",IF(TRIM('Entry Tab'!E254)="","Subscriber",IF(OR(TRIM('Entry Tab'!E254)="Wife",TRIM('Entry Tab'!E254)="Husband"),"Spouse","Child")))</f>
        <v/>
      </c>
      <c r="AD253" s="44" t="str">
        <f>IF(B253="","",IF('Entry Tab'!AC254="",0,1))</f>
        <v/>
      </c>
      <c r="AE253" s="44" t="str">
        <f t="shared" si="35"/>
        <v/>
      </c>
      <c r="AF253" s="44" t="str">
        <f>IF(AE253="","",IF(AC253&lt;&gt;"Subscriber","",IF('Entry Tab'!AC254="","0",AE253)))</f>
        <v/>
      </c>
    </row>
    <row r="254" spans="1:32" x14ac:dyDescent="0.2">
      <c r="A254" s="36" t="str">
        <f t="shared" si="36"/>
        <v/>
      </c>
      <c r="B254" s="36" t="str">
        <f>IF('Entry Tab'!A255="","",IF(TRIM('Entry Tab'!E255)="","Subscriber",IF(OR(TRIM('Entry Tab'!E255)="Wife",TRIM('Entry Tab'!E255)="Husband"),"Spouse","Child")))</f>
        <v/>
      </c>
      <c r="C254" s="68" t="str">
        <f>IF(TRIM('Entry Tab'!A255)="","",TRIM('Entry Tab'!A255))</f>
        <v/>
      </c>
      <c r="D254" s="68" t="str">
        <f>IF(TRIM('Entry Tab'!A255)="","",TRIM('Entry Tab'!B255))</f>
        <v/>
      </c>
      <c r="E254" s="69" t="str">
        <f>IF(B254="Subscriber",'Entry Tab'!L255,"")</f>
        <v/>
      </c>
      <c r="F254" s="70" t="str">
        <f>IF('Entry Tab'!F255="","",'Entry Tab'!F255)</f>
        <v/>
      </c>
      <c r="G254" s="68" t="str">
        <f>IF(TRIM('Entry Tab'!G255)="","",TRIM('Entry Tab'!G255))</f>
        <v/>
      </c>
      <c r="H254" s="36" t="str">
        <f>IF(TRIM('Entry Tab'!A255)="","",IF(B254&lt;&gt;"Subscriber","",IF(AND(B254="Subscriber",OR(TRIM('Entry Tab'!AO255)&lt;&gt;"",TRIM('Entry Tab'!AN255)&lt;&gt;"",TRIM('Entry Tab'!AP255)&lt;&gt;"")),$AP$1,"0")))</f>
        <v/>
      </c>
      <c r="I254" s="71" t="str">
        <f>IF(TRIM('Entry Tab'!A255)="","",IF(AND(TRIM('Entry Tab'!AQ255)="Y",TRIM('Entry Tab'!AR255)="Y"),"N",IF(TRIM('Entry Tab'!AQ255)="","N",TRIM('Entry Tab'!AQ255))))</f>
        <v/>
      </c>
      <c r="J254" s="42" t="str">
        <f>IF(TRIM('Entry Tab'!A255)="","",IF(AND(TRIM('Entry Tab'!W255)&lt;&gt;"",TRIM('Entry Tab'!Y255)=""),0,14))</f>
        <v/>
      </c>
      <c r="K254" s="42" t="str">
        <f>IF(TRIM('Entry Tab'!A255)="","",IF(B254&lt;&gt;"Subscriber","",IF(AND(B254="Subscriber",dental="No"),13,IF(TRIM('Entry Tab'!X255)&lt;&gt;"",IF('Entry Tab'!X255="Spousal Coverage",8,13),IF(Z254="","",Z254)))))</f>
        <v/>
      </c>
      <c r="L254" s="36" t="str">
        <f t="shared" si="30"/>
        <v/>
      </c>
      <c r="M254" s="36" t="str">
        <f>IF(B254&lt;&gt;"Subscriber","",IF(disability="No",0,IF(AND(B254="Subscriber",'Entry Tab'!AE255&lt;&gt;""),1,0)))</f>
        <v/>
      </c>
      <c r="N254" s="37" t="str">
        <f>IF(B254&lt;&gt;"Subscriber","",IF(AND(B254="Subscriber",otherLoc="No"),workZip,'Entry Tab'!P255))</f>
        <v/>
      </c>
      <c r="P254" s="36" t="str">
        <f t="shared" si="37"/>
        <v/>
      </c>
      <c r="Q254" s="36" t="str">
        <f>IF('Entry Tab'!A255="","",IF(TRIM('Entry Tab'!E255)="","Subscriber",IF(OR(TRIM('Entry Tab'!E255)="Wife",TRIM('Entry Tab'!E255)="Husband"),"Spouse","Child")))</f>
        <v/>
      </c>
      <c r="R254" s="44" t="str">
        <f>IF(B254="","",IF('Entry Tab'!W255&lt;&gt;"",0,IF(Q254="Subscriber",1,IF(Q254="Spouse",1,0.01))))</f>
        <v/>
      </c>
      <c r="S254" s="44" t="str">
        <f t="shared" si="31"/>
        <v/>
      </c>
      <c r="T254" s="44" t="str">
        <f t="shared" si="32"/>
        <v/>
      </c>
      <c r="V254" s="36" t="str">
        <f t="shared" si="38"/>
        <v/>
      </c>
      <c r="W254" s="36" t="str">
        <f>IF('Entry Tab'!A255="","",IF(TRIM('Entry Tab'!E255)="","Subscriber",IF(OR(TRIM('Entry Tab'!E255)="Wife",TRIM('Entry Tab'!E255)="Husband"),"Spouse","Child")))</f>
        <v/>
      </c>
      <c r="X254" s="44" t="str">
        <f>IF(B254="","",IF('Entry Tab'!X255&lt;&gt;"",0,IF(W254="Subscriber",1,IF(W254="Spouse",1,0.01))))</f>
        <v/>
      </c>
      <c r="Y254" s="44" t="str">
        <f t="shared" si="33"/>
        <v/>
      </c>
      <c r="Z254" s="44" t="str">
        <f t="shared" si="34"/>
        <v/>
      </c>
      <c r="AB254" s="36" t="str">
        <f t="shared" si="39"/>
        <v/>
      </c>
      <c r="AC254" s="36" t="str">
        <f>IF('Entry Tab'!A255="","",IF(TRIM('Entry Tab'!E255)="","Subscriber",IF(OR(TRIM('Entry Tab'!E255)="Wife",TRIM('Entry Tab'!E255)="Husband"),"Spouse","Child")))</f>
        <v/>
      </c>
      <c r="AD254" s="44" t="str">
        <f>IF(B254="","",IF('Entry Tab'!AC255="",0,1))</f>
        <v/>
      </c>
      <c r="AE254" s="44" t="str">
        <f t="shared" si="35"/>
        <v/>
      </c>
      <c r="AF254" s="44" t="str">
        <f>IF(AE254="","",IF(AC254&lt;&gt;"Subscriber","",IF('Entry Tab'!AC255="","0",AE254)))</f>
        <v/>
      </c>
    </row>
    <row r="255" spans="1:32" x14ac:dyDescent="0.2">
      <c r="A255" s="36" t="str">
        <f t="shared" si="36"/>
        <v/>
      </c>
      <c r="B255" s="36" t="str">
        <f>IF('Entry Tab'!A256="","",IF(TRIM('Entry Tab'!E256)="","Subscriber",IF(OR(TRIM('Entry Tab'!E256)="Wife",TRIM('Entry Tab'!E256)="Husband"),"Spouse","Child")))</f>
        <v/>
      </c>
      <c r="C255" s="68" t="str">
        <f>IF(TRIM('Entry Tab'!A256)="","",TRIM('Entry Tab'!A256))</f>
        <v/>
      </c>
      <c r="D255" s="68" t="str">
        <f>IF(TRIM('Entry Tab'!A256)="","",TRIM('Entry Tab'!B256))</f>
        <v/>
      </c>
      <c r="E255" s="69" t="str">
        <f>IF(B255="Subscriber",'Entry Tab'!L256,"")</f>
        <v/>
      </c>
      <c r="F255" s="70" t="str">
        <f>IF('Entry Tab'!F256="","",'Entry Tab'!F256)</f>
        <v/>
      </c>
      <c r="G255" s="68" t="str">
        <f>IF(TRIM('Entry Tab'!G256)="","",TRIM('Entry Tab'!G256))</f>
        <v/>
      </c>
      <c r="H255" s="36" t="str">
        <f>IF(TRIM('Entry Tab'!A256)="","",IF(B255&lt;&gt;"Subscriber","",IF(AND(B255="Subscriber",OR(TRIM('Entry Tab'!AO256)&lt;&gt;"",TRIM('Entry Tab'!AN256)&lt;&gt;"",TRIM('Entry Tab'!AP256)&lt;&gt;"")),$AP$1,"0")))</f>
        <v/>
      </c>
      <c r="I255" s="71" t="str">
        <f>IF(TRIM('Entry Tab'!A256)="","",IF(AND(TRIM('Entry Tab'!AQ256)="Y",TRIM('Entry Tab'!AR256)="Y"),"N",IF(TRIM('Entry Tab'!AQ256)="","N",TRIM('Entry Tab'!AQ256))))</f>
        <v/>
      </c>
      <c r="J255" s="42" t="str">
        <f>IF(TRIM('Entry Tab'!A256)="","",IF(AND(TRIM('Entry Tab'!W256)&lt;&gt;"",TRIM('Entry Tab'!Y256)=""),0,14))</f>
        <v/>
      </c>
      <c r="K255" s="42" t="str">
        <f>IF(TRIM('Entry Tab'!A256)="","",IF(B255&lt;&gt;"Subscriber","",IF(AND(B255="Subscriber",dental="No"),13,IF(TRIM('Entry Tab'!X256)&lt;&gt;"",IF('Entry Tab'!X256="Spousal Coverage",8,13),IF(Z255="","",Z255)))))</f>
        <v/>
      </c>
      <c r="L255" s="36" t="str">
        <f t="shared" si="30"/>
        <v/>
      </c>
      <c r="M255" s="36" t="str">
        <f>IF(B255&lt;&gt;"Subscriber","",IF(disability="No",0,IF(AND(B255="Subscriber",'Entry Tab'!AE256&lt;&gt;""),1,0)))</f>
        <v/>
      </c>
      <c r="N255" s="37" t="str">
        <f>IF(B255&lt;&gt;"Subscriber","",IF(AND(B255="Subscriber",otherLoc="No"),workZip,'Entry Tab'!P256))</f>
        <v/>
      </c>
      <c r="P255" s="36" t="str">
        <f t="shared" si="37"/>
        <v/>
      </c>
      <c r="Q255" s="36" t="str">
        <f>IF('Entry Tab'!A256="","",IF(TRIM('Entry Tab'!E256)="","Subscriber",IF(OR(TRIM('Entry Tab'!E256)="Wife",TRIM('Entry Tab'!E256)="Husband"),"Spouse","Child")))</f>
        <v/>
      </c>
      <c r="R255" s="44" t="str">
        <f>IF(B255="","",IF('Entry Tab'!W256&lt;&gt;"",0,IF(Q255="Subscriber",1,IF(Q255="Spouse",1,0.01))))</f>
        <v/>
      </c>
      <c r="S255" s="44" t="str">
        <f t="shared" si="31"/>
        <v/>
      </c>
      <c r="T255" s="44" t="str">
        <f t="shared" si="32"/>
        <v/>
      </c>
      <c r="V255" s="36" t="str">
        <f t="shared" si="38"/>
        <v/>
      </c>
      <c r="W255" s="36" t="str">
        <f>IF('Entry Tab'!A256="","",IF(TRIM('Entry Tab'!E256)="","Subscriber",IF(OR(TRIM('Entry Tab'!E256)="Wife",TRIM('Entry Tab'!E256)="Husband"),"Spouse","Child")))</f>
        <v/>
      </c>
      <c r="X255" s="44" t="str">
        <f>IF(B255="","",IF('Entry Tab'!X256&lt;&gt;"",0,IF(W255="Subscriber",1,IF(W255="Spouse",1,0.01))))</f>
        <v/>
      </c>
      <c r="Y255" s="44" t="str">
        <f t="shared" si="33"/>
        <v/>
      </c>
      <c r="Z255" s="44" t="str">
        <f t="shared" si="34"/>
        <v/>
      </c>
      <c r="AB255" s="36" t="str">
        <f t="shared" si="39"/>
        <v/>
      </c>
      <c r="AC255" s="36" t="str">
        <f>IF('Entry Tab'!A256="","",IF(TRIM('Entry Tab'!E256)="","Subscriber",IF(OR(TRIM('Entry Tab'!E256)="Wife",TRIM('Entry Tab'!E256)="Husband"),"Spouse","Child")))</f>
        <v/>
      </c>
      <c r="AD255" s="44" t="str">
        <f>IF(B255="","",IF('Entry Tab'!AC256="",0,1))</f>
        <v/>
      </c>
      <c r="AE255" s="44" t="str">
        <f t="shared" si="35"/>
        <v/>
      </c>
      <c r="AF255" s="44" t="str">
        <f>IF(AE255="","",IF(AC255&lt;&gt;"Subscriber","",IF('Entry Tab'!AC256="","0",AE255)))</f>
        <v/>
      </c>
    </row>
    <row r="256" spans="1:32" x14ac:dyDescent="0.2">
      <c r="A256" s="36" t="str">
        <f t="shared" si="36"/>
        <v/>
      </c>
      <c r="B256" s="36" t="str">
        <f>IF('Entry Tab'!A257="","",IF(TRIM('Entry Tab'!E257)="","Subscriber",IF(OR(TRIM('Entry Tab'!E257)="Wife",TRIM('Entry Tab'!E257)="Husband"),"Spouse","Child")))</f>
        <v/>
      </c>
      <c r="C256" s="68" t="str">
        <f>IF(TRIM('Entry Tab'!A257)="","",TRIM('Entry Tab'!A257))</f>
        <v/>
      </c>
      <c r="D256" s="68" t="str">
        <f>IF(TRIM('Entry Tab'!A257)="","",TRIM('Entry Tab'!B257))</f>
        <v/>
      </c>
      <c r="E256" s="69" t="str">
        <f>IF(B256="Subscriber",'Entry Tab'!L257,"")</f>
        <v/>
      </c>
      <c r="F256" s="70" t="str">
        <f>IF('Entry Tab'!F257="","",'Entry Tab'!F257)</f>
        <v/>
      </c>
      <c r="G256" s="68" t="str">
        <f>IF(TRIM('Entry Tab'!G257)="","",TRIM('Entry Tab'!G257))</f>
        <v/>
      </c>
      <c r="H256" s="36" t="str">
        <f>IF(TRIM('Entry Tab'!A257)="","",IF(B256&lt;&gt;"Subscriber","",IF(AND(B256="Subscriber",OR(TRIM('Entry Tab'!AO257)&lt;&gt;"",TRIM('Entry Tab'!AN257)&lt;&gt;"",TRIM('Entry Tab'!AP257)&lt;&gt;"")),$AP$1,"0")))</f>
        <v/>
      </c>
      <c r="I256" s="71" t="str">
        <f>IF(TRIM('Entry Tab'!A257)="","",IF(AND(TRIM('Entry Tab'!AQ257)="Y",TRIM('Entry Tab'!AR257)="Y"),"N",IF(TRIM('Entry Tab'!AQ257)="","N",TRIM('Entry Tab'!AQ257))))</f>
        <v/>
      </c>
      <c r="J256" s="42" t="str">
        <f>IF(TRIM('Entry Tab'!A257)="","",IF(AND(TRIM('Entry Tab'!W257)&lt;&gt;"",TRIM('Entry Tab'!Y257)=""),0,14))</f>
        <v/>
      </c>
      <c r="K256" s="42" t="str">
        <f>IF(TRIM('Entry Tab'!A257)="","",IF(B256&lt;&gt;"Subscriber","",IF(AND(B256="Subscriber",dental="No"),13,IF(TRIM('Entry Tab'!X257)&lt;&gt;"",IF('Entry Tab'!X257="Spousal Coverage",8,13),IF(Z256="","",Z256)))))</f>
        <v/>
      </c>
      <c r="L256" s="36" t="str">
        <f t="shared" si="30"/>
        <v/>
      </c>
      <c r="M256" s="36" t="str">
        <f>IF(B256&lt;&gt;"Subscriber","",IF(disability="No",0,IF(AND(B256="Subscriber",'Entry Tab'!AE257&lt;&gt;""),1,0)))</f>
        <v/>
      </c>
      <c r="N256" s="37" t="str">
        <f>IF(B256&lt;&gt;"Subscriber","",IF(AND(B256="Subscriber",otherLoc="No"),workZip,'Entry Tab'!P257))</f>
        <v/>
      </c>
      <c r="P256" s="36" t="str">
        <f t="shared" si="37"/>
        <v/>
      </c>
      <c r="Q256" s="36" t="str">
        <f>IF('Entry Tab'!A257="","",IF(TRIM('Entry Tab'!E257)="","Subscriber",IF(OR(TRIM('Entry Tab'!E257)="Wife",TRIM('Entry Tab'!E257)="Husband"),"Spouse","Child")))</f>
        <v/>
      </c>
      <c r="R256" s="44" t="str">
        <f>IF(B256="","",IF('Entry Tab'!W257&lt;&gt;"",0,IF(Q256="Subscriber",1,IF(Q256="Spouse",1,0.01))))</f>
        <v/>
      </c>
      <c r="S256" s="44" t="str">
        <f t="shared" si="31"/>
        <v/>
      </c>
      <c r="T256" s="44" t="str">
        <f t="shared" si="32"/>
        <v/>
      </c>
      <c r="V256" s="36" t="str">
        <f t="shared" si="38"/>
        <v/>
      </c>
      <c r="W256" s="36" t="str">
        <f>IF('Entry Tab'!A257="","",IF(TRIM('Entry Tab'!E257)="","Subscriber",IF(OR(TRIM('Entry Tab'!E257)="Wife",TRIM('Entry Tab'!E257)="Husband"),"Spouse","Child")))</f>
        <v/>
      </c>
      <c r="X256" s="44" t="str">
        <f>IF(B256="","",IF('Entry Tab'!X257&lt;&gt;"",0,IF(W256="Subscriber",1,IF(W256="Spouse",1,0.01))))</f>
        <v/>
      </c>
      <c r="Y256" s="44" t="str">
        <f t="shared" si="33"/>
        <v/>
      </c>
      <c r="Z256" s="44" t="str">
        <f t="shared" si="34"/>
        <v/>
      </c>
      <c r="AB256" s="36" t="str">
        <f t="shared" si="39"/>
        <v/>
      </c>
      <c r="AC256" s="36" t="str">
        <f>IF('Entry Tab'!A257="","",IF(TRIM('Entry Tab'!E257)="","Subscriber",IF(OR(TRIM('Entry Tab'!E257)="Wife",TRIM('Entry Tab'!E257)="Husband"),"Spouse","Child")))</f>
        <v/>
      </c>
      <c r="AD256" s="44" t="str">
        <f>IF(B256="","",IF('Entry Tab'!AC257="",0,1))</f>
        <v/>
      </c>
      <c r="AE256" s="44" t="str">
        <f t="shared" si="35"/>
        <v/>
      </c>
      <c r="AF256" s="44" t="str">
        <f>IF(AE256="","",IF(AC256&lt;&gt;"Subscriber","",IF('Entry Tab'!AC257="","0",AE256)))</f>
        <v/>
      </c>
    </row>
    <row r="257" spans="1:32" x14ac:dyDescent="0.2">
      <c r="A257" s="36" t="str">
        <f t="shared" si="36"/>
        <v/>
      </c>
      <c r="B257" s="36" t="str">
        <f>IF('Entry Tab'!A258="","",IF(TRIM('Entry Tab'!E258)="","Subscriber",IF(OR(TRIM('Entry Tab'!E258)="Wife",TRIM('Entry Tab'!E258)="Husband"),"Spouse","Child")))</f>
        <v/>
      </c>
      <c r="C257" s="68" t="str">
        <f>IF(TRIM('Entry Tab'!A258)="","",TRIM('Entry Tab'!A258))</f>
        <v/>
      </c>
      <c r="D257" s="68" t="str">
        <f>IF(TRIM('Entry Tab'!A258)="","",TRIM('Entry Tab'!B258))</f>
        <v/>
      </c>
      <c r="E257" s="69" t="str">
        <f>IF(B257="Subscriber",'Entry Tab'!L258,"")</f>
        <v/>
      </c>
      <c r="F257" s="70" t="str">
        <f>IF('Entry Tab'!F258="","",'Entry Tab'!F258)</f>
        <v/>
      </c>
      <c r="G257" s="68" t="str">
        <f>IF(TRIM('Entry Tab'!G258)="","",TRIM('Entry Tab'!G258))</f>
        <v/>
      </c>
      <c r="H257" s="36" t="str">
        <f>IF(TRIM('Entry Tab'!A258)="","",IF(B257&lt;&gt;"Subscriber","",IF(AND(B257="Subscriber",OR(TRIM('Entry Tab'!AO258)&lt;&gt;"",TRIM('Entry Tab'!AN258)&lt;&gt;"",TRIM('Entry Tab'!AP258)&lt;&gt;"")),$AP$1,"0")))</f>
        <v/>
      </c>
      <c r="I257" s="71" t="str">
        <f>IF(TRIM('Entry Tab'!A258)="","",IF(AND(TRIM('Entry Tab'!AQ258)="Y",TRIM('Entry Tab'!AR258)="Y"),"N",IF(TRIM('Entry Tab'!AQ258)="","N",TRIM('Entry Tab'!AQ258))))</f>
        <v/>
      </c>
      <c r="J257" s="42" t="str">
        <f>IF(TRIM('Entry Tab'!A258)="","",IF(AND(TRIM('Entry Tab'!W258)&lt;&gt;"",TRIM('Entry Tab'!Y258)=""),0,14))</f>
        <v/>
      </c>
      <c r="K257" s="42" t="str">
        <f>IF(TRIM('Entry Tab'!A258)="","",IF(B257&lt;&gt;"Subscriber","",IF(AND(B257="Subscriber",dental="No"),13,IF(TRIM('Entry Tab'!X258)&lt;&gt;"",IF('Entry Tab'!X258="Spousal Coverage",8,13),IF(Z257="","",Z257)))))</f>
        <v/>
      </c>
      <c r="L257" s="36" t="str">
        <f t="shared" si="30"/>
        <v/>
      </c>
      <c r="M257" s="36" t="str">
        <f>IF(B257&lt;&gt;"Subscriber","",IF(disability="No",0,IF(AND(B257="Subscriber",'Entry Tab'!AE258&lt;&gt;""),1,0)))</f>
        <v/>
      </c>
      <c r="N257" s="37" t="str">
        <f>IF(B257&lt;&gt;"Subscriber","",IF(AND(B257="Subscriber",otherLoc="No"),workZip,'Entry Tab'!P258))</f>
        <v/>
      </c>
      <c r="P257" s="36" t="str">
        <f t="shared" si="37"/>
        <v/>
      </c>
      <c r="Q257" s="36" t="str">
        <f>IF('Entry Tab'!A258="","",IF(TRIM('Entry Tab'!E258)="","Subscriber",IF(OR(TRIM('Entry Tab'!E258)="Wife",TRIM('Entry Tab'!E258)="Husband"),"Spouse","Child")))</f>
        <v/>
      </c>
      <c r="R257" s="44" t="str">
        <f>IF(B257="","",IF('Entry Tab'!W258&lt;&gt;"",0,IF(Q257="Subscriber",1,IF(Q257="Spouse",1,0.01))))</f>
        <v/>
      </c>
      <c r="S257" s="44" t="str">
        <f t="shared" si="31"/>
        <v/>
      </c>
      <c r="T257" s="44" t="str">
        <f t="shared" si="32"/>
        <v/>
      </c>
      <c r="V257" s="36" t="str">
        <f t="shared" si="38"/>
        <v/>
      </c>
      <c r="W257" s="36" t="str">
        <f>IF('Entry Tab'!A258="","",IF(TRIM('Entry Tab'!E258)="","Subscriber",IF(OR(TRIM('Entry Tab'!E258)="Wife",TRIM('Entry Tab'!E258)="Husband"),"Spouse","Child")))</f>
        <v/>
      </c>
      <c r="X257" s="44" t="str">
        <f>IF(B257="","",IF('Entry Tab'!X258&lt;&gt;"",0,IF(W257="Subscriber",1,IF(W257="Spouse",1,0.01))))</f>
        <v/>
      </c>
      <c r="Y257" s="44" t="str">
        <f t="shared" si="33"/>
        <v/>
      </c>
      <c r="Z257" s="44" t="str">
        <f t="shared" si="34"/>
        <v/>
      </c>
      <c r="AB257" s="36" t="str">
        <f t="shared" si="39"/>
        <v/>
      </c>
      <c r="AC257" s="36" t="str">
        <f>IF('Entry Tab'!A258="","",IF(TRIM('Entry Tab'!E258)="","Subscriber",IF(OR(TRIM('Entry Tab'!E258)="Wife",TRIM('Entry Tab'!E258)="Husband"),"Spouse","Child")))</f>
        <v/>
      </c>
      <c r="AD257" s="44" t="str">
        <f>IF(B257="","",IF('Entry Tab'!AC258="",0,1))</f>
        <v/>
      </c>
      <c r="AE257" s="44" t="str">
        <f t="shared" si="35"/>
        <v/>
      </c>
      <c r="AF257" s="44" t="str">
        <f>IF(AE257="","",IF(AC257&lt;&gt;"Subscriber","",IF('Entry Tab'!AC258="","0",AE257)))</f>
        <v/>
      </c>
    </row>
    <row r="258" spans="1:32" x14ac:dyDescent="0.2">
      <c r="A258" s="36" t="str">
        <f t="shared" si="36"/>
        <v/>
      </c>
      <c r="B258" s="36" t="str">
        <f>IF('Entry Tab'!A259="","",IF(TRIM('Entry Tab'!E259)="","Subscriber",IF(OR(TRIM('Entry Tab'!E259)="Wife",TRIM('Entry Tab'!E259)="Husband"),"Spouse","Child")))</f>
        <v/>
      </c>
      <c r="C258" s="68" t="str">
        <f>IF(TRIM('Entry Tab'!A259)="","",TRIM('Entry Tab'!A259))</f>
        <v/>
      </c>
      <c r="D258" s="68" t="str">
        <f>IF(TRIM('Entry Tab'!A259)="","",TRIM('Entry Tab'!B259))</f>
        <v/>
      </c>
      <c r="E258" s="69" t="str">
        <f>IF(B258="Subscriber",'Entry Tab'!L259,"")</f>
        <v/>
      </c>
      <c r="F258" s="70" t="str">
        <f>IF('Entry Tab'!F259="","",'Entry Tab'!F259)</f>
        <v/>
      </c>
      <c r="G258" s="68" t="str">
        <f>IF(TRIM('Entry Tab'!G259)="","",TRIM('Entry Tab'!G259))</f>
        <v/>
      </c>
      <c r="H258" s="36" t="str">
        <f>IF(TRIM('Entry Tab'!A259)="","",IF(B258&lt;&gt;"Subscriber","",IF(AND(B258="Subscriber",OR(TRIM('Entry Tab'!AO259)&lt;&gt;"",TRIM('Entry Tab'!AN259)&lt;&gt;"",TRIM('Entry Tab'!AP259)&lt;&gt;"")),$AP$1,"0")))</f>
        <v/>
      </c>
      <c r="I258" s="71" t="str">
        <f>IF(TRIM('Entry Tab'!A259)="","",IF(AND(TRIM('Entry Tab'!AQ259)="Y",TRIM('Entry Tab'!AR259)="Y"),"N",IF(TRIM('Entry Tab'!AQ259)="","N",TRIM('Entry Tab'!AQ259))))</f>
        <v/>
      </c>
      <c r="J258" s="42" t="str">
        <f>IF(TRIM('Entry Tab'!A259)="","",IF(AND(TRIM('Entry Tab'!W259)&lt;&gt;"",TRIM('Entry Tab'!Y259)=""),0,14))</f>
        <v/>
      </c>
      <c r="K258" s="42" t="str">
        <f>IF(TRIM('Entry Tab'!A259)="","",IF(B258&lt;&gt;"Subscriber","",IF(AND(B258="Subscriber",dental="No"),13,IF(TRIM('Entry Tab'!X259)&lt;&gt;"",IF('Entry Tab'!X259="Spousal Coverage",8,13),IF(Z258="","",Z258)))))</f>
        <v/>
      </c>
      <c r="L258" s="36" t="str">
        <f t="shared" si="30"/>
        <v/>
      </c>
      <c r="M258" s="36" t="str">
        <f>IF(B258&lt;&gt;"Subscriber","",IF(disability="No",0,IF(AND(B258="Subscriber",'Entry Tab'!AE259&lt;&gt;""),1,0)))</f>
        <v/>
      </c>
      <c r="N258" s="37" t="str">
        <f>IF(B258&lt;&gt;"Subscriber","",IF(AND(B258="Subscriber",otherLoc="No"),workZip,'Entry Tab'!P259))</f>
        <v/>
      </c>
      <c r="P258" s="36" t="str">
        <f t="shared" si="37"/>
        <v/>
      </c>
      <c r="Q258" s="36" t="str">
        <f>IF('Entry Tab'!A259="","",IF(TRIM('Entry Tab'!E259)="","Subscriber",IF(OR(TRIM('Entry Tab'!E259)="Wife",TRIM('Entry Tab'!E259)="Husband"),"Spouse","Child")))</f>
        <v/>
      </c>
      <c r="R258" s="44" t="str">
        <f>IF(B258="","",IF('Entry Tab'!W259&lt;&gt;"",0,IF(Q258="Subscriber",1,IF(Q258="Spouse",1,0.01))))</f>
        <v/>
      </c>
      <c r="S258" s="44" t="str">
        <f t="shared" si="31"/>
        <v/>
      </c>
      <c r="T258" s="44" t="str">
        <f t="shared" si="32"/>
        <v/>
      </c>
      <c r="V258" s="36" t="str">
        <f t="shared" si="38"/>
        <v/>
      </c>
      <c r="W258" s="36" t="str">
        <f>IF('Entry Tab'!A259="","",IF(TRIM('Entry Tab'!E259)="","Subscriber",IF(OR(TRIM('Entry Tab'!E259)="Wife",TRIM('Entry Tab'!E259)="Husband"),"Spouse","Child")))</f>
        <v/>
      </c>
      <c r="X258" s="44" t="str">
        <f>IF(B258="","",IF('Entry Tab'!X259&lt;&gt;"",0,IF(W258="Subscriber",1,IF(W258="Spouse",1,0.01))))</f>
        <v/>
      </c>
      <c r="Y258" s="44" t="str">
        <f t="shared" si="33"/>
        <v/>
      </c>
      <c r="Z258" s="44" t="str">
        <f t="shared" si="34"/>
        <v/>
      </c>
      <c r="AB258" s="36" t="str">
        <f t="shared" si="39"/>
        <v/>
      </c>
      <c r="AC258" s="36" t="str">
        <f>IF('Entry Tab'!A259="","",IF(TRIM('Entry Tab'!E259)="","Subscriber",IF(OR(TRIM('Entry Tab'!E259)="Wife",TRIM('Entry Tab'!E259)="Husband"),"Spouse","Child")))</f>
        <v/>
      </c>
      <c r="AD258" s="44" t="str">
        <f>IF(B258="","",IF('Entry Tab'!AC259="",0,1))</f>
        <v/>
      </c>
      <c r="AE258" s="44" t="str">
        <f t="shared" si="35"/>
        <v/>
      </c>
      <c r="AF258" s="44" t="str">
        <f>IF(AE258="","",IF(AC258&lt;&gt;"Subscriber","",IF('Entry Tab'!AC259="","0",AE258)))</f>
        <v/>
      </c>
    </row>
    <row r="259" spans="1:32" x14ac:dyDescent="0.2">
      <c r="A259" s="36" t="str">
        <f t="shared" si="36"/>
        <v/>
      </c>
      <c r="B259" s="36" t="str">
        <f>IF('Entry Tab'!A260="","",IF(TRIM('Entry Tab'!E260)="","Subscriber",IF(OR(TRIM('Entry Tab'!E260)="Wife",TRIM('Entry Tab'!E260)="Husband"),"Spouse","Child")))</f>
        <v/>
      </c>
      <c r="C259" s="68" t="str">
        <f>IF(TRIM('Entry Tab'!A260)="","",TRIM('Entry Tab'!A260))</f>
        <v/>
      </c>
      <c r="D259" s="68" t="str">
        <f>IF(TRIM('Entry Tab'!A260)="","",TRIM('Entry Tab'!B260))</f>
        <v/>
      </c>
      <c r="E259" s="69" t="str">
        <f>IF(B259="Subscriber",'Entry Tab'!L260,"")</f>
        <v/>
      </c>
      <c r="F259" s="70" t="str">
        <f>IF('Entry Tab'!F260="","",'Entry Tab'!F260)</f>
        <v/>
      </c>
      <c r="G259" s="68" t="str">
        <f>IF(TRIM('Entry Tab'!G260)="","",TRIM('Entry Tab'!G260))</f>
        <v/>
      </c>
      <c r="H259" s="36" t="str">
        <f>IF(TRIM('Entry Tab'!A260)="","",IF(B259&lt;&gt;"Subscriber","",IF(AND(B259="Subscriber",OR(TRIM('Entry Tab'!AO260)&lt;&gt;"",TRIM('Entry Tab'!AN260)&lt;&gt;"",TRIM('Entry Tab'!AP260)&lt;&gt;"")),$AP$1,"0")))</f>
        <v/>
      </c>
      <c r="I259" s="71" t="str">
        <f>IF(TRIM('Entry Tab'!A260)="","",IF(AND(TRIM('Entry Tab'!AQ260)="Y",TRIM('Entry Tab'!AR260)="Y"),"N",IF(TRIM('Entry Tab'!AQ260)="","N",TRIM('Entry Tab'!AQ260))))</f>
        <v/>
      </c>
      <c r="J259" s="42" t="str">
        <f>IF(TRIM('Entry Tab'!A260)="","",IF(AND(TRIM('Entry Tab'!W260)&lt;&gt;"",TRIM('Entry Tab'!Y260)=""),0,14))</f>
        <v/>
      </c>
      <c r="K259" s="42" t="str">
        <f>IF(TRIM('Entry Tab'!A260)="","",IF(B259&lt;&gt;"Subscriber","",IF(AND(B259="Subscriber",dental="No"),13,IF(TRIM('Entry Tab'!X260)&lt;&gt;"",IF('Entry Tab'!X260="Spousal Coverage",8,13),IF(Z259="","",Z259)))))</f>
        <v/>
      </c>
      <c r="L259" s="36" t="str">
        <f t="shared" ref="L259:L322" si="40">IF(B259&lt;&gt;"Subscriber","",IF(life="No",0,AF259))</f>
        <v/>
      </c>
      <c r="M259" s="36" t="str">
        <f>IF(B259&lt;&gt;"Subscriber","",IF(disability="No",0,IF(AND(B259="Subscriber",'Entry Tab'!AE260&lt;&gt;""),1,0)))</f>
        <v/>
      </c>
      <c r="N259" s="37" t="str">
        <f>IF(B259&lt;&gt;"Subscriber","",IF(AND(B259="Subscriber",otherLoc="No"),workZip,'Entry Tab'!P260))</f>
        <v/>
      </c>
      <c r="P259" s="36" t="str">
        <f t="shared" si="37"/>
        <v/>
      </c>
      <c r="Q259" s="36" t="str">
        <f>IF('Entry Tab'!A260="","",IF(TRIM('Entry Tab'!E260)="","Subscriber",IF(OR(TRIM('Entry Tab'!E260)="Wife",TRIM('Entry Tab'!E260)="Husband"),"Spouse","Child")))</f>
        <v/>
      </c>
      <c r="R259" s="44" t="str">
        <f>IF(B259="","",IF('Entry Tab'!W260&lt;&gt;"",0,IF(Q259="Subscriber",1,IF(Q259="Spouse",1,0.01))))</f>
        <v/>
      </c>
      <c r="S259" s="44" t="str">
        <f t="shared" si="31"/>
        <v/>
      </c>
      <c r="T259" s="44" t="str">
        <f t="shared" si="32"/>
        <v/>
      </c>
      <c r="V259" s="36" t="str">
        <f t="shared" si="38"/>
        <v/>
      </c>
      <c r="W259" s="36" t="str">
        <f>IF('Entry Tab'!A260="","",IF(TRIM('Entry Tab'!E260)="","Subscriber",IF(OR(TRIM('Entry Tab'!E260)="Wife",TRIM('Entry Tab'!E260)="Husband"),"Spouse","Child")))</f>
        <v/>
      </c>
      <c r="X259" s="44" t="str">
        <f>IF(B259="","",IF('Entry Tab'!X260&lt;&gt;"",0,IF(W259="Subscriber",1,IF(W259="Spouse",1,0.01))))</f>
        <v/>
      </c>
      <c r="Y259" s="44" t="str">
        <f t="shared" si="33"/>
        <v/>
      </c>
      <c r="Z259" s="44" t="str">
        <f t="shared" si="34"/>
        <v/>
      </c>
      <c r="AB259" s="36" t="str">
        <f t="shared" si="39"/>
        <v/>
      </c>
      <c r="AC259" s="36" t="str">
        <f>IF('Entry Tab'!A260="","",IF(TRIM('Entry Tab'!E260)="","Subscriber",IF(OR(TRIM('Entry Tab'!E260)="Wife",TRIM('Entry Tab'!E260)="Husband"),"Spouse","Child")))</f>
        <v/>
      </c>
      <c r="AD259" s="44" t="str">
        <f>IF(B259="","",IF('Entry Tab'!AC260="",0,1))</f>
        <v/>
      </c>
      <c r="AE259" s="44" t="str">
        <f t="shared" si="35"/>
        <v/>
      </c>
      <c r="AF259" s="44" t="str">
        <f>IF(AE259="","",IF(AC259&lt;&gt;"Subscriber","",IF('Entry Tab'!AC260="","0",AE259)))</f>
        <v/>
      </c>
    </row>
    <row r="260" spans="1:32" x14ac:dyDescent="0.2">
      <c r="A260" s="36" t="str">
        <f t="shared" si="36"/>
        <v/>
      </c>
      <c r="B260" s="36" t="str">
        <f>IF('Entry Tab'!A261="","",IF(TRIM('Entry Tab'!E261)="","Subscriber",IF(OR(TRIM('Entry Tab'!E261)="Wife",TRIM('Entry Tab'!E261)="Husband"),"Spouse","Child")))</f>
        <v/>
      </c>
      <c r="C260" s="68" t="str">
        <f>IF(TRIM('Entry Tab'!A261)="","",TRIM('Entry Tab'!A261))</f>
        <v/>
      </c>
      <c r="D260" s="68" t="str">
        <f>IF(TRIM('Entry Tab'!A261)="","",TRIM('Entry Tab'!B261))</f>
        <v/>
      </c>
      <c r="E260" s="69" t="str">
        <f>IF(B260="Subscriber",'Entry Tab'!L261,"")</f>
        <v/>
      </c>
      <c r="F260" s="70" t="str">
        <f>IF('Entry Tab'!F261="","",'Entry Tab'!F261)</f>
        <v/>
      </c>
      <c r="G260" s="68" t="str">
        <f>IF(TRIM('Entry Tab'!G261)="","",TRIM('Entry Tab'!G261))</f>
        <v/>
      </c>
      <c r="H260" s="36" t="str">
        <f>IF(TRIM('Entry Tab'!A261)="","",IF(B260&lt;&gt;"Subscriber","",IF(AND(B260="Subscriber",OR(TRIM('Entry Tab'!AO261)&lt;&gt;"",TRIM('Entry Tab'!AN261)&lt;&gt;"",TRIM('Entry Tab'!AP261)&lt;&gt;"")),$AP$1,"0")))</f>
        <v/>
      </c>
      <c r="I260" s="71" t="str">
        <f>IF(TRIM('Entry Tab'!A261)="","",IF(AND(TRIM('Entry Tab'!AQ261)="Y",TRIM('Entry Tab'!AR261)="Y"),"N",IF(TRIM('Entry Tab'!AQ261)="","N",TRIM('Entry Tab'!AQ261))))</f>
        <v/>
      </c>
      <c r="J260" s="42" t="str">
        <f>IF(TRIM('Entry Tab'!A261)="","",IF(AND(TRIM('Entry Tab'!W261)&lt;&gt;"",TRIM('Entry Tab'!Y261)=""),0,14))</f>
        <v/>
      </c>
      <c r="K260" s="42" t="str">
        <f>IF(TRIM('Entry Tab'!A261)="","",IF(B260&lt;&gt;"Subscriber","",IF(AND(B260="Subscriber",dental="No"),13,IF(TRIM('Entry Tab'!X261)&lt;&gt;"",IF('Entry Tab'!X261="Spousal Coverage",8,13),IF(Z260="","",Z260)))))</f>
        <v/>
      </c>
      <c r="L260" s="36" t="str">
        <f t="shared" si="40"/>
        <v/>
      </c>
      <c r="M260" s="36" t="str">
        <f>IF(B260&lt;&gt;"Subscriber","",IF(disability="No",0,IF(AND(B260="Subscriber",'Entry Tab'!AE261&lt;&gt;""),1,0)))</f>
        <v/>
      </c>
      <c r="N260" s="37" t="str">
        <f>IF(B260&lt;&gt;"Subscriber","",IF(AND(B260="Subscriber",otherLoc="No"),workZip,'Entry Tab'!P261))</f>
        <v/>
      </c>
      <c r="P260" s="36" t="str">
        <f t="shared" si="37"/>
        <v/>
      </c>
      <c r="Q260" s="36" t="str">
        <f>IF('Entry Tab'!A261="","",IF(TRIM('Entry Tab'!E261)="","Subscriber",IF(OR(TRIM('Entry Tab'!E261)="Wife",TRIM('Entry Tab'!E261)="Husband"),"Spouse","Child")))</f>
        <v/>
      </c>
      <c r="R260" s="44" t="str">
        <f>IF(B260="","",IF('Entry Tab'!W261&lt;&gt;"",0,IF(Q260="Subscriber",1,IF(Q260="Spouse",1,0.01))))</f>
        <v/>
      </c>
      <c r="S260" s="44" t="str">
        <f t="shared" ref="S260:S323" si="41">IF(B260="","",IF(Q260="Subscriber",SUMIF($P$3:$P$502,P260,$R$3:$R$502),""))</f>
        <v/>
      </c>
      <c r="T260" s="44" t="str">
        <f t="shared" ref="T260:T323" si="42">IF(S260="","",IF(S260=1,"1",IF(S260=2,"2",IF(S260&gt;2,"4","3"))))</f>
        <v/>
      </c>
      <c r="V260" s="36" t="str">
        <f t="shared" si="38"/>
        <v/>
      </c>
      <c r="W260" s="36" t="str">
        <f>IF('Entry Tab'!A261="","",IF(TRIM('Entry Tab'!E261)="","Subscriber",IF(OR(TRIM('Entry Tab'!E261)="Wife",TRIM('Entry Tab'!E261)="Husband"),"Spouse","Child")))</f>
        <v/>
      </c>
      <c r="X260" s="44" t="str">
        <f>IF(B260="","",IF('Entry Tab'!X261&lt;&gt;"",0,IF(W260="Subscriber",1,IF(W260="Spouse",1,0.01))))</f>
        <v/>
      </c>
      <c r="Y260" s="44" t="str">
        <f t="shared" ref="Y260:Y323" si="43">IF(H260="","",IF(W260="Subscriber",SUMIF($V$3:$V$502,V260,$X$3:$X$502),""))</f>
        <v/>
      </c>
      <c r="Z260" s="44" t="str">
        <f t="shared" ref="Z260:Z323" si="44">IF(Y260="","",IF(Y260=1,"1",IF(Y260=2,"2",IF(Y260&gt;2,"4","3"))))</f>
        <v/>
      </c>
      <c r="AB260" s="36" t="str">
        <f t="shared" si="39"/>
        <v/>
      </c>
      <c r="AC260" s="36" t="str">
        <f>IF('Entry Tab'!A261="","",IF(TRIM('Entry Tab'!E261)="","Subscriber",IF(OR(TRIM('Entry Tab'!E261)="Wife",TRIM('Entry Tab'!E261)="Husband"),"Spouse","Child")))</f>
        <v/>
      </c>
      <c r="AD260" s="44" t="str">
        <f>IF(B260="","",IF('Entry Tab'!AC261="",0,1))</f>
        <v/>
      </c>
      <c r="AE260" s="44" t="str">
        <f t="shared" ref="AE260:AE323" si="45">IF(B260="","",IF(AC260="Subscriber",SUMIF($AB$3:$AB$502,AB260,$AD$3:$AD$502),""))</f>
        <v/>
      </c>
      <c r="AF260" s="44" t="str">
        <f>IF(AE260="","",IF(AC260&lt;&gt;"Subscriber","",IF('Entry Tab'!AC261="","0",AE260)))</f>
        <v/>
      </c>
    </row>
    <row r="261" spans="1:32" x14ac:dyDescent="0.2">
      <c r="A261" s="36" t="str">
        <f t="shared" ref="A261:A324" si="46">IF(B261="","",IF(B261="Subscriber",A260+1,A260))</f>
        <v/>
      </c>
      <c r="B261" s="36" t="str">
        <f>IF('Entry Tab'!A262="","",IF(TRIM('Entry Tab'!E262)="","Subscriber",IF(OR(TRIM('Entry Tab'!E262)="Wife",TRIM('Entry Tab'!E262)="Husband"),"Spouse","Child")))</f>
        <v/>
      </c>
      <c r="C261" s="68" t="str">
        <f>IF(TRIM('Entry Tab'!A262)="","",TRIM('Entry Tab'!A262))</f>
        <v/>
      </c>
      <c r="D261" s="68" t="str">
        <f>IF(TRIM('Entry Tab'!A262)="","",TRIM('Entry Tab'!B262))</f>
        <v/>
      </c>
      <c r="E261" s="69" t="str">
        <f>IF(B261="Subscriber",'Entry Tab'!L262,"")</f>
        <v/>
      </c>
      <c r="F261" s="70" t="str">
        <f>IF('Entry Tab'!F262="","",'Entry Tab'!F262)</f>
        <v/>
      </c>
      <c r="G261" s="68" t="str">
        <f>IF(TRIM('Entry Tab'!G262)="","",TRIM('Entry Tab'!G262))</f>
        <v/>
      </c>
      <c r="H261" s="36" t="str">
        <f>IF(TRIM('Entry Tab'!A262)="","",IF(B261&lt;&gt;"Subscriber","",IF(AND(B261="Subscriber",OR(TRIM('Entry Tab'!AO262)&lt;&gt;"",TRIM('Entry Tab'!AN262)&lt;&gt;"",TRIM('Entry Tab'!AP262)&lt;&gt;"")),$AP$1,"0")))</f>
        <v/>
      </c>
      <c r="I261" s="71" t="str">
        <f>IF(TRIM('Entry Tab'!A262)="","",IF(AND(TRIM('Entry Tab'!AQ262)="Y",TRIM('Entry Tab'!AR262)="Y"),"N",IF(TRIM('Entry Tab'!AQ262)="","N",TRIM('Entry Tab'!AQ262))))</f>
        <v/>
      </c>
      <c r="J261" s="42" t="str">
        <f>IF(TRIM('Entry Tab'!A262)="","",IF(AND(TRIM('Entry Tab'!W262)&lt;&gt;"",TRIM('Entry Tab'!Y262)=""),0,14))</f>
        <v/>
      </c>
      <c r="K261" s="42" t="str">
        <f>IF(TRIM('Entry Tab'!A262)="","",IF(B261&lt;&gt;"Subscriber","",IF(AND(B261="Subscriber",dental="No"),13,IF(TRIM('Entry Tab'!X262)&lt;&gt;"",IF('Entry Tab'!X262="Spousal Coverage",8,13),IF(Z261="","",Z261)))))</f>
        <v/>
      </c>
      <c r="L261" s="36" t="str">
        <f t="shared" si="40"/>
        <v/>
      </c>
      <c r="M261" s="36" t="str">
        <f>IF(B261&lt;&gt;"Subscriber","",IF(disability="No",0,IF(AND(B261="Subscriber",'Entry Tab'!AE262&lt;&gt;""),1,0)))</f>
        <v/>
      </c>
      <c r="N261" s="37" t="str">
        <f>IF(B261&lt;&gt;"Subscriber","",IF(AND(B261="Subscriber",otherLoc="No"),workZip,'Entry Tab'!P262))</f>
        <v/>
      </c>
      <c r="P261" s="36" t="str">
        <f t="shared" ref="P261:P324" si="47">IF(Q261="","",IF(Q261="Subscriber",P260+1,P260))</f>
        <v/>
      </c>
      <c r="Q261" s="36" t="str">
        <f>IF('Entry Tab'!A262="","",IF(TRIM('Entry Tab'!E262)="","Subscriber",IF(OR(TRIM('Entry Tab'!E262)="Wife",TRIM('Entry Tab'!E262)="Husband"),"Spouse","Child")))</f>
        <v/>
      </c>
      <c r="R261" s="44" t="str">
        <f>IF(B261="","",IF('Entry Tab'!W262&lt;&gt;"",0,IF(Q261="Subscriber",1,IF(Q261="Spouse",1,0.01))))</f>
        <v/>
      </c>
      <c r="S261" s="44" t="str">
        <f t="shared" si="41"/>
        <v/>
      </c>
      <c r="T261" s="44" t="str">
        <f t="shared" si="42"/>
        <v/>
      </c>
      <c r="V261" s="36" t="str">
        <f t="shared" ref="V261:V324" si="48">IF(W261="","",IF(W261="Subscriber",V260+1,V260))</f>
        <v/>
      </c>
      <c r="W261" s="36" t="str">
        <f>IF('Entry Tab'!A262="","",IF(TRIM('Entry Tab'!E262)="","Subscriber",IF(OR(TRIM('Entry Tab'!E262)="Wife",TRIM('Entry Tab'!E262)="Husband"),"Spouse","Child")))</f>
        <v/>
      </c>
      <c r="X261" s="44" t="str">
        <f>IF(B261="","",IF('Entry Tab'!X262&lt;&gt;"",0,IF(W261="Subscriber",1,IF(W261="Spouse",1,0.01))))</f>
        <v/>
      </c>
      <c r="Y261" s="44" t="str">
        <f t="shared" si="43"/>
        <v/>
      </c>
      <c r="Z261" s="44" t="str">
        <f t="shared" si="44"/>
        <v/>
      </c>
      <c r="AB261" s="36" t="str">
        <f t="shared" ref="AB261:AB324" si="49">IF(AC261="","",IF(AC261="Subscriber",AB260+1,AB260))</f>
        <v/>
      </c>
      <c r="AC261" s="36" t="str">
        <f>IF('Entry Tab'!A262="","",IF(TRIM('Entry Tab'!E262)="","Subscriber",IF(OR(TRIM('Entry Tab'!E262)="Wife",TRIM('Entry Tab'!E262)="Husband"),"Spouse","Child")))</f>
        <v/>
      </c>
      <c r="AD261" s="44" t="str">
        <f>IF(B261="","",IF('Entry Tab'!AC262="",0,1))</f>
        <v/>
      </c>
      <c r="AE261" s="44" t="str">
        <f t="shared" si="45"/>
        <v/>
      </c>
      <c r="AF261" s="44" t="str">
        <f>IF(AE261="","",IF(AC261&lt;&gt;"Subscriber","",IF('Entry Tab'!AC262="","0",AE261)))</f>
        <v/>
      </c>
    </row>
    <row r="262" spans="1:32" x14ac:dyDescent="0.2">
      <c r="A262" s="36" t="str">
        <f t="shared" si="46"/>
        <v/>
      </c>
      <c r="B262" s="36" t="str">
        <f>IF('Entry Tab'!A263="","",IF(TRIM('Entry Tab'!E263)="","Subscriber",IF(OR(TRIM('Entry Tab'!E263)="Wife",TRIM('Entry Tab'!E263)="Husband"),"Spouse","Child")))</f>
        <v/>
      </c>
      <c r="C262" s="68" t="str">
        <f>IF(TRIM('Entry Tab'!A263)="","",TRIM('Entry Tab'!A263))</f>
        <v/>
      </c>
      <c r="D262" s="68" t="str">
        <f>IF(TRIM('Entry Tab'!A263)="","",TRIM('Entry Tab'!B263))</f>
        <v/>
      </c>
      <c r="E262" s="69" t="str">
        <f>IF(B262="Subscriber",'Entry Tab'!L263,"")</f>
        <v/>
      </c>
      <c r="F262" s="70" t="str">
        <f>IF('Entry Tab'!F263="","",'Entry Tab'!F263)</f>
        <v/>
      </c>
      <c r="G262" s="68" t="str">
        <f>IF(TRIM('Entry Tab'!G263)="","",TRIM('Entry Tab'!G263))</f>
        <v/>
      </c>
      <c r="H262" s="36" t="str">
        <f>IF(TRIM('Entry Tab'!A263)="","",IF(B262&lt;&gt;"Subscriber","",IF(AND(B262="Subscriber",OR(TRIM('Entry Tab'!AO263)&lt;&gt;"",TRIM('Entry Tab'!AN263)&lt;&gt;"",TRIM('Entry Tab'!AP263)&lt;&gt;"")),$AP$1,"0")))</f>
        <v/>
      </c>
      <c r="I262" s="71" t="str">
        <f>IF(TRIM('Entry Tab'!A263)="","",IF(AND(TRIM('Entry Tab'!AQ263)="Y",TRIM('Entry Tab'!AR263)="Y"),"N",IF(TRIM('Entry Tab'!AQ263)="","N",TRIM('Entry Tab'!AQ263))))</f>
        <v/>
      </c>
      <c r="J262" s="42" t="str">
        <f>IF(TRIM('Entry Tab'!A263)="","",IF(AND(TRIM('Entry Tab'!W263)&lt;&gt;"",TRIM('Entry Tab'!Y263)=""),0,14))</f>
        <v/>
      </c>
      <c r="K262" s="42" t="str">
        <f>IF(TRIM('Entry Tab'!A263)="","",IF(B262&lt;&gt;"Subscriber","",IF(AND(B262="Subscriber",dental="No"),13,IF(TRIM('Entry Tab'!X263)&lt;&gt;"",IF('Entry Tab'!X263="Spousal Coverage",8,13),IF(Z262="","",Z262)))))</f>
        <v/>
      </c>
      <c r="L262" s="36" t="str">
        <f t="shared" si="40"/>
        <v/>
      </c>
      <c r="M262" s="36" t="str">
        <f>IF(B262&lt;&gt;"Subscriber","",IF(disability="No",0,IF(AND(B262="Subscriber",'Entry Tab'!AE263&lt;&gt;""),1,0)))</f>
        <v/>
      </c>
      <c r="N262" s="37" t="str">
        <f>IF(B262&lt;&gt;"Subscriber","",IF(AND(B262="Subscriber",otherLoc="No"),workZip,'Entry Tab'!P263))</f>
        <v/>
      </c>
      <c r="P262" s="36" t="str">
        <f t="shared" si="47"/>
        <v/>
      </c>
      <c r="Q262" s="36" t="str">
        <f>IF('Entry Tab'!A263="","",IF(TRIM('Entry Tab'!E263)="","Subscriber",IF(OR(TRIM('Entry Tab'!E263)="Wife",TRIM('Entry Tab'!E263)="Husband"),"Spouse","Child")))</f>
        <v/>
      </c>
      <c r="R262" s="44" t="str">
        <f>IF(B262="","",IF('Entry Tab'!W263&lt;&gt;"",0,IF(Q262="Subscriber",1,IF(Q262="Spouse",1,0.01))))</f>
        <v/>
      </c>
      <c r="S262" s="44" t="str">
        <f t="shared" si="41"/>
        <v/>
      </c>
      <c r="T262" s="44" t="str">
        <f t="shared" si="42"/>
        <v/>
      </c>
      <c r="V262" s="36" t="str">
        <f t="shared" si="48"/>
        <v/>
      </c>
      <c r="W262" s="36" t="str">
        <f>IF('Entry Tab'!A263="","",IF(TRIM('Entry Tab'!E263)="","Subscriber",IF(OR(TRIM('Entry Tab'!E263)="Wife",TRIM('Entry Tab'!E263)="Husband"),"Spouse","Child")))</f>
        <v/>
      </c>
      <c r="X262" s="44" t="str">
        <f>IF(B262="","",IF('Entry Tab'!X263&lt;&gt;"",0,IF(W262="Subscriber",1,IF(W262="Spouse",1,0.01))))</f>
        <v/>
      </c>
      <c r="Y262" s="44" t="str">
        <f t="shared" si="43"/>
        <v/>
      </c>
      <c r="Z262" s="44" t="str">
        <f t="shared" si="44"/>
        <v/>
      </c>
      <c r="AB262" s="36" t="str">
        <f t="shared" si="49"/>
        <v/>
      </c>
      <c r="AC262" s="36" t="str">
        <f>IF('Entry Tab'!A263="","",IF(TRIM('Entry Tab'!E263)="","Subscriber",IF(OR(TRIM('Entry Tab'!E263)="Wife",TRIM('Entry Tab'!E263)="Husband"),"Spouse","Child")))</f>
        <v/>
      </c>
      <c r="AD262" s="44" t="str">
        <f>IF(B262="","",IF('Entry Tab'!AC263="",0,1))</f>
        <v/>
      </c>
      <c r="AE262" s="44" t="str">
        <f t="shared" si="45"/>
        <v/>
      </c>
      <c r="AF262" s="44" t="str">
        <f>IF(AE262="","",IF(AC262&lt;&gt;"Subscriber","",IF('Entry Tab'!AC263="","0",AE262)))</f>
        <v/>
      </c>
    </row>
    <row r="263" spans="1:32" x14ac:dyDescent="0.2">
      <c r="A263" s="36" t="str">
        <f t="shared" si="46"/>
        <v/>
      </c>
      <c r="B263" s="36" t="str">
        <f>IF('Entry Tab'!A264="","",IF(TRIM('Entry Tab'!E264)="","Subscriber",IF(OR(TRIM('Entry Tab'!E264)="Wife",TRIM('Entry Tab'!E264)="Husband"),"Spouse","Child")))</f>
        <v/>
      </c>
      <c r="C263" s="68" t="str">
        <f>IF(TRIM('Entry Tab'!A264)="","",TRIM('Entry Tab'!A264))</f>
        <v/>
      </c>
      <c r="D263" s="68" t="str">
        <f>IF(TRIM('Entry Tab'!A264)="","",TRIM('Entry Tab'!B264))</f>
        <v/>
      </c>
      <c r="E263" s="69" t="str">
        <f>IF(B263="Subscriber",'Entry Tab'!L264,"")</f>
        <v/>
      </c>
      <c r="F263" s="70" t="str">
        <f>IF('Entry Tab'!F264="","",'Entry Tab'!F264)</f>
        <v/>
      </c>
      <c r="G263" s="68" t="str">
        <f>IF(TRIM('Entry Tab'!G264)="","",TRIM('Entry Tab'!G264))</f>
        <v/>
      </c>
      <c r="H263" s="36" t="str">
        <f>IF(TRIM('Entry Tab'!A264)="","",IF(B263&lt;&gt;"Subscriber","",IF(AND(B263="Subscriber",OR(TRIM('Entry Tab'!AO264)&lt;&gt;"",TRIM('Entry Tab'!AN264)&lt;&gt;"",TRIM('Entry Tab'!AP264)&lt;&gt;"")),$AP$1,"0")))</f>
        <v/>
      </c>
      <c r="I263" s="71" t="str">
        <f>IF(TRIM('Entry Tab'!A264)="","",IF(AND(TRIM('Entry Tab'!AQ264)="Y",TRIM('Entry Tab'!AR264)="Y"),"N",IF(TRIM('Entry Tab'!AQ264)="","N",TRIM('Entry Tab'!AQ264))))</f>
        <v/>
      </c>
      <c r="J263" s="42" t="str">
        <f>IF(TRIM('Entry Tab'!A264)="","",IF(AND(TRIM('Entry Tab'!W264)&lt;&gt;"",TRIM('Entry Tab'!Y264)=""),0,14))</f>
        <v/>
      </c>
      <c r="K263" s="42" t="str">
        <f>IF(TRIM('Entry Tab'!A264)="","",IF(B263&lt;&gt;"Subscriber","",IF(AND(B263="Subscriber",dental="No"),13,IF(TRIM('Entry Tab'!X264)&lt;&gt;"",IF('Entry Tab'!X264="Spousal Coverage",8,13),IF(Z263="","",Z263)))))</f>
        <v/>
      </c>
      <c r="L263" s="36" t="str">
        <f t="shared" si="40"/>
        <v/>
      </c>
      <c r="M263" s="36" t="str">
        <f>IF(B263&lt;&gt;"Subscriber","",IF(disability="No",0,IF(AND(B263="Subscriber",'Entry Tab'!AE264&lt;&gt;""),1,0)))</f>
        <v/>
      </c>
      <c r="N263" s="37" t="str">
        <f>IF(B263&lt;&gt;"Subscriber","",IF(AND(B263="Subscriber",otherLoc="No"),workZip,'Entry Tab'!P264))</f>
        <v/>
      </c>
      <c r="P263" s="36" t="str">
        <f t="shared" si="47"/>
        <v/>
      </c>
      <c r="Q263" s="36" t="str">
        <f>IF('Entry Tab'!A264="","",IF(TRIM('Entry Tab'!E264)="","Subscriber",IF(OR(TRIM('Entry Tab'!E264)="Wife",TRIM('Entry Tab'!E264)="Husband"),"Spouse","Child")))</f>
        <v/>
      </c>
      <c r="R263" s="44" t="str">
        <f>IF(B263="","",IF('Entry Tab'!W264&lt;&gt;"",0,IF(Q263="Subscriber",1,IF(Q263="Spouse",1,0.01))))</f>
        <v/>
      </c>
      <c r="S263" s="44" t="str">
        <f t="shared" si="41"/>
        <v/>
      </c>
      <c r="T263" s="44" t="str">
        <f t="shared" si="42"/>
        <v/>
      </c>
      <c r="V263" s="36" t="str">
        <f t="shared" si="48"/>
        <v/>
      </c>
      <c r="W263" s="36" t="str">
        <f>IF('Entry Tab'!A264="","",IF(TRIM('Entry Tab'!E264)="","Subscriber",IF(OR(TRIM('Entry Tab'!E264)="Wife",TRIM('Entry Tab'!E264)="Husband"),"Spouse","Child")))</f>
        <v/>
      </c>
      <c r="X263" s="44" t="str">
        <f>IF(B263="","",IF('Entry Tab'!X264&lt;&gt;"",0,IF(W263="Subscriber",1,IF(W263="Spouse",1,0.01))))</f>
        <v/>
      </c>
      <c r="Y263" s="44" t="str">
        <f t="shared" si="43"/>
        <v/>
      </c>
      <c r="Z263" s="44" t="str">
        <f t="shared" si="44"/>
        <v/>
      </c>
      <c r="AB263" s="36" t="str">
        <f t="shared" si="49"/>
        <v/>
      </c>
      <c r="AC263" s="36" t="str">
        <f>IF('Entry Tab'!A264="","",IF(TRIM('Entry Tab'!E264)="","Subscriber",IF(OR(TRIM('Entry Tab'!E264)="Wife",TRIM('Entry Tab'!E264)="Husband"),"Spouse","Child")))</f>
        <v/>
      </c>
      <c r="AD263" s="44" t="str">
        <f>IF(B263="","",IF('Entry Tab'!AC264="",0,1))</f>
        <v/>
      </c>
      <c r="AE263" s="44" t="str">
        <f t="shared" si="45"/>
        <v/>
      </c>
      <c r="AF263" s="44" t="str">
        <f>IF(AE263="","",IF(AC263&lt;&gt;"Subscriber","",IF('Entry Tab'!AC264="","0",AE263)))</f>
        <v/>
      </c>
    </row>
    <row r="264" spans="1:32" x14ac:dyDescent="0.2">
      <c r="A264" s="36" t="str">
        <f t="shared" si="46"/>
        <v/>
      </c>
      <c r="B264" s="36" t="str">
        <f>IF('Entry Tab'!A265="","",IF(TRIM('Entry Tab'!E265)="","Subscriber",IF(OR(TRIM('Entry Tab'!E265)="Wife",TRIM('Entry Tab'!E265)="Husband"),"Spouse","Child")))</f>
        <v/>
      </c>
      <c r="C264" s="68" t="str">
        <f>IF(TRIM('Entry Tab'!A265)="","",TRIM('Entry Tab'!A265))</f>
        <v/>
      </c>
      <c r="D264" s="68" t="str">
        <f>IF(TRIM('Entry Tab'!A265)="","",TRIM('Entry Tab'!B265))</f>
        <v/>
      </c>
      <c r="E264" s="69" t="str">
        <f>IF(B264="Subscriber",'Entry Tab'!L265,"")</f>
        <v/>
      </c>
      <c r="F264" s="70" t="str">
        <f>IF('Entry Tab'!F265="","",'Entry Tab'!F265)</f>
        <v/>
      </c>
      <c r="G264" s="68" t="str">
        <f>IF(TRIM('Entry Tab'!G265)="","",TRIM('Entry Tab'!G265))</f>
        <v/>
      </c>
      <c r="H264" s="36" t="str">
        <f>IF(TRIM('Entry Tab'!A265)="","",IF(B264&lt;&gt;"Subscriber","",IF(AND(B264="Subscriber",OR(TRIM('Entry Tab'!AO265)&lt;&gt;"",TRIM('Entry Tab'!AN265)&lt;&gt;"",TRIM('Entry Tab'!AP265)&lt;&gt;"")),$AP$1,"0")))</f>
        <v/>
      </c>
      <c r="I264" s="71" t="str">
        <f>IF(TRIM('Entry Tab'!A265)="","",IF(AND(TRIM('Entry Tab'!AQ265)="Y",TRIM('Entry Tab'!AR265)="Y"),"N",IF(TRIM('Entry Tab'!AQ265)="","N",TRIM('Entry Tab'!AQ265))))</f>
        <v/>
      </c>
      <c r="J264" s="42" t="str">
        <f>IF(TRIM('Entry Tab'!A265)="","",IF(AND(TRIM('Entry Tab'!W265)&lt;&gt;"",TRIM('Entry Tab'!Y265)=""),0,14))</f>
        <v/>
      </c>
      <c r="K264" s="42" t="str">
        <f>IF(TRIM('Entry Tab'!A265)="","",IF(B264&lt;&gt;"Subscriber","",IF(AND(B264="Subscriber",dental="No"),13,IF(TRIM('Entry Tab'!X265)&lt;&gt;"",IF('Entry Tab'!X265="Spousal Coverage",8,13),IF(Z264="","",Z264)))))</f>
        <v/>
      </c>
      <c r="L264" s="36" t="str">
        <f t="shared" si="40"/>
        <v/>
      </c>
      <c r="M264" s="36" t="str">
        <f>IF(B264&lt;&gt;"Subscriber","",IF(disability="No",0,IF(AND(B264="Subscriber",'Entry Tab'!AE265&lt;&gt;""),1,0)))</f>
        <v/>
      </c>
      <c r="N264" s="37" t="str">
        <f>IF(B264&lt;&gt;"Subscriber","",IF(AND(B264="Subscriber",otherLoc="No"),workZip,'Entry Tab'!P265))</f>
        <v/>
      </c>
      <c r="P264" s="36" t="str">
        <f t="shared" si="47"/>
        <v/>
      </c>
      <c r="Q264" s="36" t="str">
        <f>IF('Entry Tab'!A265="","",IF(TRIM('Entry Tab'!E265)="","Subscriber",IF(OR(TRIM('Entry Tab'!E265)="Wife",TRIM('Entry Tab'!E265)="Husband"),"Spouse","Child")))</f>
        <v/>
      </c>
      <c r="R264" s="44" t="str">
        <f>IF(B264="","",IF('Entry Tab'!W265&lt;&gt;"",0,IF(Q264="Subscriber",1,IF(Q264="Spouse",1,0.01))))</f>
        <v/>
      </c>
      <c r="S264" s="44" t="str">
        <f t="shared" si="41"/>
        <v/>
      </c>
      <c r="T264" s="44" t="str">
        <f t="shared" si="42"/>
        <v/>
      </c>
      <c r="V264" s="36" t="str">
        <f t="shared" si="48"/>
        <v/>
      </c>
      <c r="W264" s="36" t="str">
        <f>IF('Entry Tab'!A265="","",IF(TRIM('Entry Tab'!E265)="","Subscriber",IF(OR(TRIM('Entry Tab'!E265)="Wife",TRIM('Entry Tab'!E265)="Husband"),"Spouse","Child")))</f>
        <v/>
      </c>
      <c r="X264" s="44" t="str">
        <f>IF(B264="","",IF('Entry Tab'!X265&lt;&gt;"",0,IF(W264="Subscriber",1,IF(W264="Spouse",1,0.01))))</f>
        <v/>
      </c>
      <c r="Y264" s="44" t="str">
        <f t="shared" si="43"/>
        <v/>
      </c>
      <c r="Z264" s="44" t="str">
        <f t="shared" si="44"/>
        <v/>
      </c>
      <c r="AB264" s="36" t="str">
        <f t="shared" si="49"/>
        <v/>
      </c>
      <c r="AC264" s="36" t="str">
        <f>IF('Entry Tab'!A265="","",IF(TRIM('Entry Tab'!E265)="","Subscriber",IF(OR(TRIM('Entry Tab'!E265)="Wife",TRIM('Entry Tab'!E265)="Husband"),"Spouse","Child")))</f>
        <v/>
      </c>
      <c r="AD264" s="44" t="str">
        <f>IF(B264="","",IF('Entry Tab'!AC265="",0,1))</f>
        <v/>
      </c>
      <c r="AE264" s="44" t="str">
        <f t="shared" si="45"/>
        <v/>
      </c>
      <c r="AF264" s="44" t="str">
        <f>IF(AE264="","",IF(AC264&lt;&gt;"Subscriber","",IF('Entry Tab'!AC265="","0",AE264)))</f>
        <v/>
      </c>
    </row>
    <row r="265" spans="1:32" x14ac:dyDescent="0.2">
      <c r="A265" s="36" t="str">
        <f t="shared" si="46"/>
        <v/>
      </c>
      <c r="B265" s="36" t="str">
        <f>IF('Entry Tab'!A266="","",IF(TRIM('Entry Tab'!E266)="","Subscriber",IF(OR(TRIM('Entry Tab'!E266)="Wife",TRIM('Entry Tab'!E266)="Husband"),"Spouse","Child")))</f>
        <v/>
      </c>
      <c r="C265" s="68" t="str">
        <f>IF(TRIM('Entry Tab'!A266)="","",TRIM('Entry Tab'!A266))</f>
        <v/>
      </c>
      <c r="D265" s="68" t="str">
        <f>IF(TRIM('Entry Tab'!A266)="","",TRIM('Entry Tab'!B266))</f>
        <v/>
      </c>
      <c r="E265" s="69" t="str">
        <f>IF(B265="Subscriber",'Entry Tab'!L266,"")</f>
        <v/>
      </c>
      <c r="F265" s="70" t="str">
        <f>IF('Entry Tab'!F266="","",'Entry Tab'!F266)</f>
        <v/>
      </c>
      <c r="G265" s="68" t="str">
        <f>IF(TRIM('Entry Tab'!G266)="","",TRIM('Entry Tab'!G266))</f>
        <v/>
      </c>
      <c r="H265" s="36" t="str">
        <f>IF(TRIM('Entry Tab'!A266)="","",IF(B265&lt;&gt;"Subscriber","",IF(AND(B265="Subscriber",OR(TRIM('Entry Tab'!AO266)&lt;&gt;"",TRIM('Entry Tab'!AN266)&lt;&gt;"",TRIM('Entry Tab'!AP266)&lt;&gt;"")),$AP$1,"0")))</f>
        <v/>
      </c>
      <c r="I265" s="71" t="str">
        <f>IF(TRIM('Entry Tab'!A266)="","",IF(AND(TRIM('Entry Tab'!AQ266)="Y",TRIM('Entry Tab'!AR266)="Y"),"N",IF(TRIM('Entry Tab'!AQ266)="","N",TRIM('Entry Tab'!AQ266))))</f>
        <v/>
      </c>
      <c r="J265" s="42" t="str">
        <f>IF(TRIM('Entry Tab'!A266)="","",IF(AND(TRIM('Entry Tab'!W266)&lt;&gt;"",TRIM('Entry Tab'!Y266)=""),0,14))</f>
        <v/>
      </c>
      <c r="K265" s="42" t="str">
        <f>IF(TRIM('Entry Tab'!A266)="","",IF(B265&lt;&gt;"Subscriber","",IF(AND(B265="Subscriber",dental="No"),13,IF(TRIM('Entry Tab'!X266)&lt;&gt;"",IF('Entry Tab'!X266="Spousal Coverage",8,13),IF(Z265="","",Z265)))))</f>
        <v/>
      </c>
      <c r="L265" s="36" t="str">
        <f t="shared" si="40"/>
        <v/>
      </c>
      <c r="M265" s="36" t="str">
        <f>IF(B265&lt;&gt;"Subscriber","",IF(disability="No",0,IF(AND(B265="Subscriber",'Entry Tab'!AE266&lt;&gt;""),1,0)))</f>
        <v/>
      </c>
      <c r="N265" s="37" t="str">
        <f>IF(B265&lt;&gt;"Subscriber","",IF(AND(B265="Subscriber",otherLoc="No"),workZip,'Entry Tab'!P266))</f>
        <v/>
      </c>
      <c r="P265" s="36" t="str">
        <f t="shared" si="47"/>
        <v/>
      </c>
      <c r="Q265" s="36" t="str">
        <f>IF('Entry Tab'!A266="","",IF(TRIM('Entry Tab'!E266)="","Subscriber",IF(OR(TRIM('Entry Tab'!E266)="Wife",TRIM('Entry Tab'!E266)="Husband"),"Spouse","Child")))</f>
        <v/>
      </c>
      <c r="R265" s="44" t="str">
        <f>IF(B265="","",IF('Entry Tab'!W266&lt;&gt;"",0,IF(Q265="Subscriber",1,IF(Q265="Spouse",1,0.01))))</f>
        <v/>
      </c>
      <c r="S265" s="44" t="str">
        <f t="shared" si="41"/>
        <v/>
      </c>
      <c r="T265" s="44" t="str">
        <f t="shared" si="42"/>
        <v/>
      </c>
      <c r="V265" s="36" t="str">
        <f t="shared" si="48"/>
        <v/>
      </c>
      <c r="W265" s="36" t="str">
        <f>IF('Entry Tab'!A266="","",IF(TRIM('Entry Tab'!E266)="","Subscriber",IF(OR(TRIM('Entry Tab'!E266)="Wife",TRIM('Entry Tab'!E266)="Husband"),"Spouse","Child")))</f>
        <v/>
      </c>
      <c r="X265" s="44" t="str">
        <f>IF(B265="","",IF('Entry Tab'!X266&lt;&gt;"",0,IF(W265="Subscriber",1,IF(W265="Spouse",1,0.01))))</f>
        <v/>
      </c>
      <c r="Y265" s="44" t="str">
        <f t="shared" si="43"/>
        <v/>
      </c>
      <c r="Z265" s="44" t="str">
        <f t="shared" si="44"/>
        <v/>
      </c>
      <c r="AB265" s="36" t="str">
        <f t="shared" si="49"/>
        <v/>
      </c>
      <c r="AC265" s="36" t="str">
        <f>IF('Entry Tab'!A266="","",IF(TRIM('Entry Tab'!E266)="","Subscriber",IF(OR(TRIM('Entry Tab'!E266)="Wife",TRIM('Entry Tab'!E266)="Husband"),"Spouse","Child")))</f>
        <v/>
      </c>
      <c r="AD265" s="44" t="str">
        <f>IF(B265="","",IF('Entry Tab'!AC266="",0,1))</f>
        <v/>
      </c>
      <c r="AE265" s="44" t="str">
        <f t="shared" si="45"/>
        <v/>
      </c>
      <c r="AF265" s="44" t="str">
        <f>IF(AE265="","",IF(AC265&lt;&gt;"Subscriber","",IF('Entry Tab'!AC266="","0",AE265)))</f>
        <v/>
      </c>
    </row>
    <row r="266" spans="1:32" x14ac:dyDescent="0.2">
      <c r="A266" s="36" t="str">
        <f t="shared" si="46"/>
        <v/>
      </c>
      <c r="B266" s="36" t="str">
        <f>IF('Entry Tab'!A267="","",IF(TRIM('Entry Tab'!E267)="","Subscriber",IF(OR(TRIM('Entry Tab'!E267)="Wife",TRIM('Entry Tab'!E267)="Husband"),"Spouse","Child")))</f>
        <v/>
      </c>
      <c r="C266" s="68" t="str">
        <f>IF(TRIM('Entry Tab'!A267)="","",TRIM('Entry Tab'!A267))</f>
        <v/>
      </c>
      <c r="D266" s="68" t="str">
        <f>IF(TRIM('Entry Tab'!A267)="","",TRIM('Entry Tab'!B267))</f>
        <v/>
      </c>
      <c r="E266" s="69" t="str">
        <f>IF(B266="Subscriber",'Entry Tab'!L267,"")</f>
        <v/>
      </c>
      <c r="F266" s="70" t="str">
        <f>IF('Entry Tab'!F267="","",'Entry Tab'!F267)</f>
        <v/>
      </c>
      <c r="G266" s="68" t="str">
        <f>IF(TRIM('Entry Tab'!G267)="","",TRIM('Entry Tab'!G267))</f>
        <v/>
      </c>
      <c r="H266" s="36" t="str">
        <f>IF(TRIM('Entry Tab'!A267)="","",IF(B266&lt;&gt;"Subscriber","",IF(AND(B266="Subscriber",OR(TRIM('Entry Tab'!AO267)&lt;&gt;"",TRIM('Entry Tab'!AN267)&lt;&gt;"",TRIM('Entry Tab'!AP267)&lt;&gt;"")),$AP$1,"0")))</f>
        <v/>
      </c>
      <c r="I266" s="71" t="str">
        <f>IF(TRIM('Entry Tab'!A267)="","",IF(AND(TRIM('Entry Tab'!AQ267)="Y",TRIM('Entry Tab'!AR267)="Y"),"N",IF(TRIM('Entry Tab'!AQ267)="","N",TRIM('Entry Tab'!AQ267))))</f>
        <v/>
      </c>
      <c r="J266" s="42" t="str">
        <f>IF(TRIM('Entry Tab'!A267)="","",IF(AND(TRIM('Entry Tab'!W267)&lt;&gt;"",TRIM('Entry Tab'!Y267)=""),0,14))</f>
        <v/>
      </c>
      <c r="K266" s="42" t="str">
        <f>IF(TRIM('Entry Tab'!A267)="","",IF(B266&lt;&gt;"Subscriber","",IF(AND(B266="Subscriber",dental="No"),13,IF(TRIM('Entry Tab'!X267)&lt;&gt;"",IF('Entry Tab'!X267="Spousal Coverage",8,13),IF(Z266="","",Z266)))))</f>
        <v/>
      </c>
      <c r="L266" s="36" t="str">
        <f t="shared" si="40"/>
        <v/>
      </c>
      <c r="M266" s="36" t="str">
        <f>IF(B266&lt;&gt;"Subscriber","",IF(disability="No",0,IF(AND(B266="Subscriber",'Entry Tab'!AE267&lt;&gt;""),1,0)))</f>
        <v/>
      </c>
      <c r="N266" s="37" t="str">
        <f>IF(B266&lt;&gt;"Subscriber","",IF(AND(B266="Subscriber",otherLoc="No"),workZip,'Entry Tab'!P267))</f>
        <v/>
      </c>
      <c r="P266" s="36" t="str">
        <f t="shared" si="47"/>
        <v/>
      </c>
      <c r="Q266" s="36" t="str">
        <f>IF('Entry Tab'!A267="","",IF(TRIM('Entry Tab'!E267)="","Subscriber",IF(OR(TRIM('Entry Tab'!E267)="Wife",TRIM('Entry Tab'!E267)="Husband"),"Spouse","Child")))</f>
        <v/>
      </c>
      <c r="R266" s="44" t="str">
        <f>IF(B266="","",IF('Entry Tab'!W267&lt;&gt;"",0,IF(Q266="Subscriber",1,IF(Q266="Spouse",1,0.01))))</f>
        <v/>
      </c>
      <c r="S266" s="44" t="str">
        <f t="shared" si="41"/>
        <v/>
      </c>
      <c r="T266" s="44" t="str">
        <f t="shared" si="42"/>
        <v/>
      </c>
      <c r="V266" s="36" t="str">
        <f t="shared" si="48"/>
        <v/>
      </c>
      <c r="W266" s="36" t="str">
        <f>IF('Entry Tab'!A267="","",IF(TRIM('Entry Tab'!E267)="","Subscriber",IF(OR(TRIM('Entry Tab'!E267)="Wife",TRIM('Entry Tab'!E267)="Husband"),"Spouse","Child")))</f>
        <v/>
      </c>
      <c r="X266" s="44" t="str">
        <f>IF(B266="","",IF('Entry Tab'!X267&lt;&gt;"",0,IF(W266="Subscriber",1,IF(W266="Spouse",1,0.01))))</f>
        <v/>
      </c>
      <c r="Y266" s="44" t="str">
        <f t="shared" si="43"/>
        <v/>
      </c>
      <c r="Z266" s="44" t="str">
        <f t="shared" si="44"/>
        <v/>
      </c>
      <c r="AB266" s="36" t="str">
        <f t="shared" si="49"/>
        <v/>
      </c>
      <c r="AC266" s="36" t="str">
        <f>IF('Entry Tab'!A267="","",IF(TRIM('Entry Tab'!E267)="","Subscriber",IF(OR(TRIM('Entry Tab'!E267)="Wife",TRIM('Entry Tab'!E267)="Husband"),"Spouse","Child")))</f>
        <v/>
      </c>
      <c r="AD266" s="44" t="str">
        <f>IF(B266="","",IF('Entry Tab'!AC267="",0,1))</f>
        <v/>
      </c>
      <c r="AE266" s="44" t="str">
        <f t="shared" si="45"/>
        <v/>
      </c>
      <c r="AF266" s="44" t="str">
        <f>IF(AE266="","",IF(AC266&lt;&gt;"Subscriber","",IF('Entry Tab'!AC267="","0",AE266)))</f>
        <v/>
      </c>
    </row>
    <row r="267" spans="1:32" x14ac:dyDescent="0.2">
      <c r="A267" s="36" t="str">
        <f t="shared" si="46"/>
        <v/>
      </c>
      <c r="B267" s="36" t="str">
        <f>IF('Entry Tab'!A268="","",IF(TRIM('Entry Tab'!E268)="","Subscriber",IF(OR(TRIM('Entry Tab'!E268)="Wife",TRIM('Entry Tab'!E268)="Husband"),"Spouse","Child")))</f>
        <v/>
      </c>
      <c r="C267" s="68" t="str">
        <f>IF(TRIM('Entry Tab'!A268)="","",TRIM('Entry Tab'!A268))</f>
        <v/>
      </c>
      <c r="D267" s="68" t="str">
        <f>IF(TRIM('Entry Tab'!A268)="","",TRIM('Entry Tab'!B268))</f>
        <v/>
      </c>
      <c r="E267" s="69" t="str">
        <f>IF(B267="Subscriber",'Entry Tab'!L268,"")</f>
        <v/>
      </c>
      <c r="F267" s="70" t="str">
        <f>IF('Entry Tab'!F268="","",'Entry Tab'!F268)</f>
        <v/>
      </c>
      <c r="G267" s="68" t="str">
        <f>IF(TRIM('Entry Tab'!G268)="","",TRIM('Entry Tab'!G268))</f>
        <v/>
      </c>
      <c r="H267" s="36" t="str">
        <f>IF(TRIM('Entry Tab'!A268)="","",IF(B267&lt;&gt;"Subscriber","",IF(AND(B267="Subscriber",OR(TRIM('Entry Tab'!AO268)&lt;&gt;"",TRIM('Entry Tab'!AN268)&lt;&gt;"",TRIM('Entry Tab'!AP268)&lt;&gt;"")),$AP$1,"0")))</f>
        <v/>
      </c>
      <c r="I267" s="71" t="str">
        <f>IF(TRIM('Entry Tab'!A268)="","",IF(AND(TRIM('Entry Tab'!AQ268)="Y",TRIM('Entry Tab'!AR268)="Y"),"N",IF(TRIM('Entry Tab'!AQ268)="","N",TRIM('Entry Tab'!AQ268))))</f>
        <v/>
      </c>
      <c r="J267" s="42" t="str">
        <f>IF(TRIM('Entry Tab'!A268)="","",IF(AND(TRIM('Entry Tab'!W268)&lt;&gt;"",TRIM('Entry Tab'!Y268)=""),0,14))</f>
        <v/>
      </c>
      <c r="K267" s="42" t="str">
        <f>IF(TRIM('Entry Tab'!A268)="","",IF(B267&lt;&gt;"Subscriber","",IF(AND(B267="Subscriber",dental="No"),13,IF(TRIM('Entry Tab'!X268)&lt;&gt;"",IF('Entry Tab'!X268="Spousal Coverage",8,13),IF(Z267="","",Z267)))))</f>
        <v/>
      </c>
      <c r="L267" s="36" t="str">
        <f t="shared" si="40"/>
        <v/>
      </c>
      <c r="M267" s="36" t="str">
        <f>IF(B267&lt;&gt;"Subscriber","",IF(disability="No",0,IF(AND(B267="Subscriber",'Entry Tab'!AE268&lt;&gt;""),1,0)))</f>
        <v/>
      </c>
      <c r="N267" s="37" t="str">
        <f>IF(B267&lt;&gt;"Subscriber","",IF(AND(B267="Subscriber",otherLoc="No"),workZip,'Entry Tab'!P268))</f>
        <v/>
      </c>
      <c r="P267" s="36" t="str">
        <f t="shared" si="47"/>
        <v/>
      </c>
      <c r="Q267" s="36" t="str">
        <f>IF('Entry Tab'!A268="","",IF(TRIM('Entry Tab'!E268)="","Subscriber",IF(OR(TRIM('Entry Tab'!E268)="Wife",TRIM('Entry Tab'!E268)="Husband"),"Spouse","Child")))</f>
        <v/>
      </c>
      <c r="R267" s="44" t="str">
        <f>IF(B267="","",IF('Entry Tab'!W268&lt;&gt;"",0,IF(Q267="Subscriber",1,IF(Q267="Spouse",1,0.01))))</f>
        <v/>
      </c>
      <c r="S267" s="44" t="str">
        <f t="shared" si="41"/>
        <v/>
      </c>
      <c r="T267" s="44" t="str">
        <f t="shared" si="42"/>
        <v/>
      </c>
      <c r="V267" s="36" t="str">
        <f t="shared" si="48"/>
        <v/>
      </c>
      <c r="W267" s="36" t="str">
        <f>IF('Entry Tab'!A268="","",IF(TRIM('Entry Tab'!E268)="","Subscriber",IF(OR(TRIM('Entry Tab'!E268)="Wife",TRIM('Entry Tab'!E268)="Husband"),"Spouse","Child")))</f>
        <v/>
      </c>
      <c r="X267" s="44" t="str">
        <f>IF(B267="","",IF('Entry Tab'!X268&lt;&gt;"",0,IF(W267="Subscriber",1,IF(W267="Spouse",1,0.01))))</f>
        <v/>
      </c>
      <c r="Y267" s="44" t="str">
        <f t="shared" si="43"/>
        <v/>
      </c>
      <c r="Z267" s="44" t="str">
        <f t="shared" si="44"/>
        <v/>
      </c>
      <c r="AB267" s="36" t="str">
        <f t="shared" si="49"/>
        <v/>
      </c>
      <c r="AC267" s="36" t="str">
        <f>IF('Entry Tab'!A268="","",IF(TRIM('Entry Tab'!E268)="","Subscriber",IF(OR(TRIM('Entry Tab'!E268)="Wife",TRIM('Entry Tab'!E268)="Husband"),"Spouse","Child")))</f>
        <v/>
      </c>
      <c r="AD267" s="44" t="str">
        <f>IF(B267="","",IF('Entry Tab'!AC268="",0,1))</f>
        <v/>
      </c>
      <c r="AE267" s="44" t="str">
        <f t="shared" si="45"/>
        <v/>
      </c>
      <c r="AF267" s="44" t="str">
        <f>IF(AE267="","",IF(AC267&lt;&gt;"Subscriber","",IF('Entry Tab'!AC268="","0",AE267)))</f>
        <v/>
      </c>
    </row>
    <row r="268" spans="1:32" x14ac:dyDescent="0.2">
      <c r="A268" s="36" t="str">
        <f t="shared" si="46"/>
        <v/>
      </c>
      <c r="B268" s="36" t="str">
        <f>IF('Entry Tab'!A269="","",IF(TRIM('Entry Tab'!E269)="","Subscriber",IF(OR(TRIM('Entry Tab'!E269)="Wife",TRIM('Entry Tab'!E269)="Husband"),"Spouse","Child")))</f>
        <v/>
      </c>
      <c r="C268" s="68" t="str">
        <f>IF(TRIM('Entry Tab'!A269)="","",TRIM('Entry Tab'!A269))</f>
        <v/>
      </c>
      <c r="D268" s="68" t="str">
        <f>IF(TRIM('Entry Tab'!A269)="","",TRIM('Entry Tab'!B269))</f>
        <v/>
      </c>
      <c r="E268" s="69" t="str">
        <f>IF(B268="Subscriber",'Entry Tab'!L269,"")</f>
        <v/>
      </c>
      <c r="F268" s="70" t="str">
        <f>IF('Entry Tab'!F269="","",'Entry Tab'!F269)</f>
        <v/>
      </c>
      <c r="G268" s="68" t="str">
        <f>IF(TRIM('Entry Tab'!G269)="","",TRIM('Entry Tab'!G269))</f>
        <v/>
      </c>
      <c r="H268" s="36" t="str">
        <f>IF(TRIM('Entry Tab'!A269)="","",IF(B268&lt;&gt;"Subscriber","",IF(AND(B268="Subscriber",OR(TRIM('Entry Tab'!AO269)&lt;&gt;"",TRIM('Entry Tab'!AN269)&lt;&gt;"",TRIM('Entry Tab'!AP269)&lt;&gt;"")),$AP$1,"0")))</f>
        <v/>
      </c>
      <c r="I268" s="71" t="str">
        <f>IF(TRIM('Entry Tab'!A269)="","",IF(AND(TRIM('Entry Tab'!AQ269)="Y",TRIM('Entry Tab'!AR269)="Y"),"N",IF(TRIM('Entry Tab'!AQ269)="","N",TRIM('Entry Tab'!AQ269))))</f>
        <v/>
      </c>
      <c r="J268" s="42" t="str">
        <f>IF(TRIM('Entry Tab'!A269)="","",IF(AND(TRIM('Entry Tab'!W269)&lt;&gt;"",TRIM('Entry Tab'!Y269)=""),0,14))</f>
        <v/>
      </c>
      <c r="K268" s="42" t="str">
        <f>IF(TRIM('Entry Tab'!A269)="","",IF(B268&lt;&gt;"Subscriber","",IF(AND(B268="Subscriber",dental="No"),13,IF(TRIM('Entry Tab'!X269)&lt;&gt;"",IF('Entry Tab'!X269="Spousal Coverage",8,13),IF(Z268="","",Z268)))))</f>
        <v/>
      </c>
      <c r="L268" s="36" t="str">
        <f t="shared" si="40"/>
        <v/>
      </c>
      <c r="M268" s="36" t="str">
        <f>IF(B268&lt;&gt;"Subscriber","",IF(disability="No",0,IF(AND(B268="Subscriber",'Entry Tab'!AE269&lt;&gt;""),1,0)))</f>
        <v/>
      </c>
      <c r="N268" s="37" t="str">
        <f>IF(B268&lt;&gt;"Subscriber","",IF(AND(B268="Subscriber",otherLoc="No"),workZip,'Entry Tab'!P269))</f>
        <v/>
      </c>
      <c r="P268" s="36" t="str">
        <f t="shared" si="47"/>
        <v/>
      </c>
      <c r="Q268" s="36" t="str">
        <f>IF('Entry Tab'!A269="","",IF(TRIM('Entry Tab'!E269)="","Subscriber",IF(OR(TRIM('Entry Tab'!E269)="Wife",TRIM('Entry Tab'!E269)="Husband"),"Spouse","Child")))</f>
        <v/>
      </c>
      <c r="R268" s="44" t="str">
        <f>IF(B268="","",IF('Entry Tab'!W269&lt;&gt;"",0,IF(Q268="Subscriber",1,IF(Q268="Spouse",1,0.01))))</f>
        <v/>
      </c>
      <c r="S268" s="44" t="str">
        <f t="shared" si="41"/>
        <v/>
      </c>
      <c r="T268" s="44" t="str">
        <f t="shared" si="42"/>
        <v/>
      </c>
      <c r="V268" s="36" t="str">
        <f t="shared" si="48"/>
        <v/>
      </c>
      <c r="W268" s="36" t="str">
        <f>IF('Entry Tab'!A269="","",IF(TRIM('Entry Tab'!E269)="","Subscriber",IF(OR(TRIM('Entry Tab'!E269)="Wife",TRIM('Entry Tab'!E269)="Husband"),"Spouse","Child")))</f>
        <v/>
      </c>
      <c r="X268" s="44" t="str">
        <f>IF(B268="","",IF('Entry Tab'!X269&lt;&gt;"",0,IF(W268="Subscriber",1,IF(W268="Spouse",1,0.01))))</f>
        <v/>
      </c>
      <c r="Y268" s="44" t="str">
        <f t="shared" si="43"/>
        <v/>
      </c>
      <c r="Z268" s="44" t="str">
        <f t="shared" si="44"/>
        <v/>
      </c>
      <c r="AB268" s="36" t="str">
        <f t="shared" si="49"/>
        <v/>
      </c>
      <c r="AC268" s="36" t="str">
        <f>IF('Entry Tab'!A269="","",IF(TRIM('Entry Tab'!E269)="","Subscriber",IF(OR(TRIM('Entry Tab'!E269)="Wife",TRIM('Entry Tab'!E269)="Husband"),"Spouse","Child")))</f>
        <v/>
      </c>
      <c r="AD268" s="44" t="str">
        <f>IF(B268="","",IF('Entry Tab'!AC269="",0,1))</f>
        <v/>
      </c>
      <c r="AE268" s="44" t="str">
        <f t="shared" si="45"/>
        <v/>
      </c>
      <c r="AF268" s="44" t="str">
        <f>IF(AE268="","",IF(AC268&lt;&gt;"Subscriber","",IF('Entry Tab'!AC269="","0",AE268)))</f>
        <v/>
      </c>
    </row>
    <row r="269" spans="1:32" x14ac:dyDescent="0.2">
      <c r="A269" s="36" t="str">
        <f t="shared" si="46"/>
        <v/>
      </c>
      <c r="B269" s="36" t="str">
        <f>IF('Entry Tab'!A270="","",IF(TRIM('Entry Tab'!E270)="","Subscriber",IF(OR(TRIM('Entry Tab'!E270)="Wife",TRIM('Entry Tab'!E270)="Husband"),"Spouse","Child")))</f>
        <v/>
      </c>
      <c r="C269" s="68" t="str">
        <f>IF(TRIM('Entry Tab'!A270)="","",TRIM('Entry Tab'!A270))</f>
        <v/>
      </c>
      <c r="D269" s="68" t="str">
        <f>IF(TRIM('Entry Tab'!A270)="","",TRIM('Entry Tab'!B270))</f>
        <v/>
      </c>
      <c r="E269" s="69" t="str">
        <f>IF(B269="Subscriber",'Entry Tab'!L270,"")</f>
        <v/>
      </c>
      <c r="F269" s="70" t="str">
        <f>IF('Entry Tab'!F270="","",'Entry Tab'!F270)</f>
        <v/>
      </c>
      <c r="G269" s="68" t="str">
        <f>IF(TRIM('Entry Tab'!G270)="","",TRIM('Entry Tab'!G270))</f>
        <v/>
      </c>
      <c r="H269" s="36" t="str">
        <f>IF(TRIM('Entry Tab'!A270)="","",IF(B269&lt;&gt;"Subscriber","",IF(AND(B269="Subscriber",OR(TRIM('Entry Tab'!AO270)&lt;&gt;"",TRIM('Entry Tab'!AN270)&lt;&gt;"",TRIM('Entry Tab'!AP270)&lt;&gt;"")),$AP$1,"0")))</f>
        <v/>
      </c>
      <c r="I269" s="71" t="str">
        <f>IF(TRIM('Entry Tab'!A270)="","",IF(AND(TRIM('Entry Tab'!AQ270)="Y",TRIM('Entry Tab'!AR270)="Y"),"N",IF(TRIM('Entry Tab'!AQ270)="","N",TRIM('Entry Tab'!AQ270))))</f>
        <v/>
      </c>
      <c r="J269" s="42" t="str">
        <f>IF(TRIM('Entry Tab'!A270)="","",IF(AND(TRIM('Entry Tab'!W270)&lt;&gt;"",TRIM('Entry Tab'!Y270)=""),0,14))</f>
        <v/>
      </c>
      <c r="K269" s="42" t="str">
        <f>IF(TRIM('Entry Tab'!A270)="","",IF(B269&lt;&gt;"Subscriber","",IF(AND(B269="Subscriber",dental="No"),13,IF(TRIM('Entry Tab'!X270)&lt;&gt;"",IF('Entry Tab'!X270="Spousal Coverage",8,13),IF(Z269="","",Z269)))))</f>
        <v/>
      </c>
      <c r="L269" s="36" t="str">
        <f t="shared" si="40"/>
        <v/>
      </c>
      <c r="M269" s="36" t="str">
        <f>IF(B269&lt;&gt;"Subscriber","",IF(disability="No",0,IF(AND(B269="Subscriber",'Entry Tab'!AE270&lt;&gt;""),1,0)))</f>
        <v/>
      </c>
      <c r="N269" s="37" t="str">
        <f>IF(B269&lt;&gt;"Subscriber","",IF(AND(B269="Subscriber",otherLoc="No"),workZip,'Entry Tab'!P270))</f>
        <v/>
      </c>
      <c r="P269" s="36" t="str">
        <f t="shared" si="47"/>
        <v/>
      </c>
      <c r="Q269" s="36" t="str">
        <f>IF('Entry Tab'!A270="","",IF(TRIM('Entry Tab'!E270)="","Subscriber",IF(OR(TRIM('Entry Tab'!E270)="Wife",TRIM('Entry Tab'!E270)="Husband"),"Spouse","Child")))</f>
        <v/>
      </c>
      <c r="R269" s="44" t="str">
        <f>IF(B269="","",IF('Entry Tab'!W270&lt;&gt;"",0,IF(Q269="Subscriber",1,IF(Q269="Spouse",1,0.01))))</f>
        <v/>
      </c>
      <c r="S269" s="44" t="str">
        <f t="shared" si="41"/>
        <v/>
      </c>
      <c r="T269" s="44" t="str">
        <f t="shared" si="42"/>
        <v/>
      </c>
      <c r="V269" s="36" t="str">
        <f t="shared" si="48"/>
        <v/>
      </c>
      <c r="W269" s="36" t="str">
        <f>IF('Entry Tab'!A270="","",IF(TRIM('Entry Tab'!E270)="","Subscriber",IF(OR(TRIM('Entry Tab'!E270)="Wife",TRIM('Entry Tab'!E270)="Husband"),"Spouse","Child")))</f>
        <v/>
      </c>
      <c r="X269" s="44" t="str">
        <f>IF(B269="","",IF('Entry Tab'!X270&lt;&gt;"",0,IF(W269="Subscriber",1,IF(W269="Spouse",1,0.01))))</f>
        <v/>
      </c>
      <c r="Y269" s="44" t="str">
        <f t="shared" si="43"/>
        <v/>
      </c>
      <c r="Z269" s="44" t="str">
        <f t="shared" si="44"/>
        <v/>
      </c>
      <c r="AB269" s="36" t="str">
        <f t="shared" si="49"/>
        <v/>
      </c>
      <c r="AC269" s="36" t="str">
        <f>IF('Entry Tab'!A270="","",IF(TRIM('Entry Tab'!E270)="","Subscriber",IF(OR(TRIM('Entry Tab'!E270)="Wife",TRIM('Entry Tab'!E270)="Husband"),"Spouse","Child")))</f>
        <v/>
      </c>
      <c r="AD269" s="44" t="str">
        <f>IF(B269="","",IF('Entry Tab'!AC270="",0,1))</f>
        <v/>
      </c>
      <c r="AE269" s="44" t="str">
        <f t="shared" si="45"/>
        <v/>
      </c>
      <c r="AF269" s="44" t="str">
        <f>IF(AE269="","",IF(AC269&lt;&gt;"Subscriber","",IF('Entry Tab'!AC270="","0",AE269)))</f>
        <v/>
      </c>
    </row>
    <row r="270" spans="1:32" x14ac:dyDescent="0.2">
      <c r="A270" s="36" t="str">
        <f t="shared" si="46"/>
        <v/>
      </c>
      <c r="B270" s="36" t="str">
        <f>IF('Entry Tab'!A271="","",IF(TRIM('Entry Tab'!E271)="","Subscriber",IF(OR(TRIM('Entry Tab'!E271)="Wife",TRIM('Entry Tab'!E271)="Husband"),"Spouse","Child")))</f>
        <v/>
      </c>
      <c r="C270" s="68" t="str">
        <f>IF(TRIM('Entry Tab'!A271)="","",TRIM('Entry Tab'!A271))</f>
        <v/>
      </c>
      <c r="D270" s="68" t="str">
        <f>IF(TRIM('Entry Tab'!A271)="","",TRIM('Entry Tab'!B271))</f>
        <v/>
      </c>
      <c r="E270" s="69" t="str">
        <f>IF(B270="Subscriber",'Entry Tab'!L271,"")</f>
        <v/>
      </c>
      <c r="F270" s="70" t="str">
        <f>IF('Entry Tab'!F271="","",'Entry Tab'!F271)</f>
        <v/>
      </c>
      <c r="G270" s="68" t="str">
        <f>IF(TRIM('Entry Tab'!G271)="","",TRIM('Entry Tab'!G271))</f>
        <v/>
      </c>
      <c r="H270" s="36" t="str">
        <f>IF(TRIM('Entry Tab'!A271)="","",IF(B270&lt;&gt;"Subscriber","",IF(AND(B270="Subscriber",OR(TRIM('Entry Tab'!AO271)&lt;&gt;"",TRIM('Entry Tab'!AN271)&lt;&gt;"",TRIM('Entry Tab'!AP271)&lt;&gt;"")),$AP$1,"0")))</f>
        <v/>
      </c>
      <c r="I270" s="71" t="str">
        <f>IF(TRIM('Entry Tab'!A271)="","",IF(AND(TRIM('Entry Tab'!AQ271)="Y",TRIM('Entry Tab'!AR271)="Y"),"N",IF(TRIM('Entry Tab'!AQ271)="","N",TRIM('Entry Tab'!AQ271))))</f>
        <v/>
      </c>
      <c r="J270" s="42" t="str">
        <f>IF(TRIM('Entry Tab'!A271)="","",IF(AND(TRIM('Entry Tab'!W271)&lt;&gt;"",TRIM('Entry Tab'!Y271)=""),0,14))</f>
        <v/>
      </c>
      <c r="K270" s="42" t="str">
        <f>IF(TRIM('Entry Tab'!A271)="","",IF(B270&lt;&gt;"Subscriber","",IF(AND(B270="Subscriber",dental="No"),13,IF(TRIM('Entry Tab'!X271)&lt;&gt;"",IF('Entry Tab'!X271="Spousal Coverage",8,13),IF(Z270="","",Z270)))))</f>
        <v/>
      </c>
      <c r="L270" s="36" t="str">
        <f t="shared" si="40"/>
        <v/>
      </c>
      <c r="M270" s="36" t="str">
        <f>IF(B270&lt;&gt;"Subscriber","",IF(disability="No",0,IF(AND(B270="Subscriber",'Entry Tab'!AE271&lt;&gt;""),1,0)))</f>
        <v/>
      </c>
      <c r="N270" s="37" t="str">
        <f>IF(B270&lt;&gt;"Subscriber","",IF(AND(B270="Subscriber",otherLoc="No"),workZip,'Entry Tab'!P271))</f>
        <v/>
      </c>
      <c r="P270" s="36" t="str">
        <f t="shared" si="47"/>
        <v/>
      </c>
      <c r="Q270" s="36" t="str">
        <f>IF('Entry Tab'!A271="","",IF(TRIM('Entry Tab'!E271)="","Subscriber",IF(OR(TRIM('Entry Tab'!E271)="Wife",TRIM('Entry Tab'!E271)="Husband"),"Spouse","Child")))</f>
        <v/>
      </c>
      <c r="R270" s="44" t="str">
        <f>IF(B270="","",IF('Entry Tab'!W271&lt;&gt;"",0,IF(Q270="Subscriber",1,IF(Q270="Spouse",1,0.01))))</f>
        <v/>
      </c>
      <c r="S270" s="44" t="str">
        <f t="shared" si="41"/>
        <v/>
      </c>
      <c r="T270" s="44" t="str">
        <f t="shared" si="42"/>
        <v/>
      </c>
      <c r="V270" s="36" t="str">
        <f t="shared" si="48"/>
        <v/>
      </c>
      <c r="W270" s="36" t="str">
        <f>IF('Entry Tab'!A271="","",IF(TRIM('Entry Tab'!E271)="","Subscriber",IF(OR(TRIM('Entry Tab'!E271)="Wife",TRIM('Entry Tab'!E271)="Husband"),"Spouse","Child")))</f>
        <v/>
      </c>
      <c r="X270" s="44" t="str">
        <f>IF(B270="","",IF('Entry Tab'!X271&lt;&gt;"",0,IF(W270="Subscriber",1,IF(W270="Spouse",1,0.01))))</f>
        <v/>
      </c>
      <c r="Y270" s="44" t="str">
        <f t="shared" si="43"/>
        <v/>
      </c>
      <c r="Z270" s="44" t="str">
        <f t="shared" si="44"/>
        <v/>
      </c>
      <c r="AB270" s="36" t="str">
        <f t="shared" si="49"/>
        <v/>
      </c>
      <c r="AC270" s="36" t="str">
        <f>IF('Entry Tab'!A271="","",IF(TRIM('Entry Tab'!E271)="","Subscriber",IF(OR(TRIM('Entry Tab'!E271)="Wife",TRIM('Entry Tab'!E271)="Husband"),"Spouse","Child")))</f>
        <v/>
      </c>
      <c r="AD270" s="44" t="str">
        <f>IF(B270="","",IF('Entry Tab'!AC271="",0,1))</f>
        <v/>
      </c>
      <c r="AE270" s="44" t="str">
        <f t="shared" si="45"/>
        <v/>
      </c>
      <c r="AF270" s="44" t="str">
        <f>IF(AE270="","",IF(AC270&lt;&gt;"Subscriber","",IF('Entry Tab'!AC271="","0",AE270)))</f>
        <v/>
      </c>
    </row>
    <row r="271" spans="1:32" x14ac:dyDescent="0.2">
      <c r="A271" s="36" t="str">
        <f t="shared" si="46"/>
        <v/>
      </c>
      <c r="B271" s="36" t="str">
        <f>IF('Entry Tab'!A272="","",IF(TRIM('Entry Tab'!E272)="","Subscriber",IF(OR(TRIM('Entry Tab'!E272)="Wife",TRIM('Entry Tab'!E272)="Husband"),"Spouse","Child")))</f>
        <v/>
      </c>
      <c r="C271" s="68" t="str">
        <f>IF(TRIM('Entry Tab'!A272)="","",TRIM('Entry Tab'!A272))</f>
        <v/>
      </c>
      <c r="D271" s="68" t="str">
        <f>IF(TRIM('Entry Tab'!A272)="","",TRIM('Entry Tab'!B272))</f>
        <v/>
      </c>
      <c r="E271" s="69" t="str">
        <f>IF(B271="Subscriber",'Entry Tab'!L272,"")</f>
        <v/>
      </c>
      <c r="F271" s="70" t="str">
        <f>IF('Entry Tab'!F272="","",'Entry Tab'!F272)</f>
        <v/>
      </c>
      <c r="G271" s="68" t="str">
        <f>IF(TRIM('Entry Tab'!G272)="","",TRIM('Entry Tab'!G272))</f>
        <v/>
      </c>
      <c r="H271" s="36" t="str">
        <f>IF(TRIM('Entry Tab'!A272)="","",IF(B271&lt;&gt;"Subscriber","",IF(AND(B271="Subscriber",OR(TRIM('Entry Tab'!AO272)&lt;&gt;"",TRIM('Entry Tab'!AN272)&lt;&gt;"",TRIM('Entry Tab'!AP272)&lt;&gt;"")),$AP$1,"0")))</f>
        <v/>
      </c>
      <c r="I271" s="71" t="str">
        <f>IF(TRIM('Entry Tab'!A272)="","",IF(AND(TRIM('Entry Tab'!AQ272)="Y",TRIM('Entry Tab'!AR272)="Y"),"N",IF(TRIM('Entry Tab'!AQ272)="","N",TRIM('Entry Tab'!AQ272))))</f>
        <v/>
      </c>
      <c r="J271" s="42" t="str">
        <f>IF(TRIM('Entry Tab'!A272)="","",IF(AND(TRIM('Entry Tab'!W272)&lt;&gt;"",TRIM('Entry Tab'!Y272)=""),0,14))</f>
        <v/>
      </c>
      <c r="K271" s="42" t="str">
        <f>IF(TRIM('Entry Tab'!A272)="","",IF(B271&lt;&gt;"Subscriber","",IF(AND(B271="Subscriber",dental="No"),13,IF(TRIM('Entry Tab'!X272)&lt;&gt;"",IF('Entry Tab'!X272="Spousal Coverage",8,13),IF(Z271="","",Z271)))))</f>
        <v/>
      </c>
      <c r="L271" s="36" t="str">
        <f t="shared" si="40"/>
        <v/>
      </c>
      <c r="M271" s="36" t="str">
        <f>IF(B271&lt;&gt;"Subscriber","",IF(disability="No",0,IF(AND(B271="Subscriber",'Entry Tab'!AE272&lt;&gt;""),1,0)))</f>
        <v/>
      </c>
      <c r="N271" s="37" t="str">
        <f>IF(B271&lt;&gt;"Subscriber","",IF(AND(B271="Subscriber",otherLoc="No"),workZip,'Entry Tab'!P272))</f>
        <v/>
      </c>
      <c r="P271" s="36" t="str">
        <f t="shared" si="47"/>
        <v/>
      </c>
      <c r="Q271" s="36" t="str">
        <f>IF('Entry Tab'!A272="","",IF(TRIM('Entry Tab'!E272)="","Subscriber",IF(OR(TRIM('Entry Tab'!E272)="Wife",TRIM('Entry Tab'!E272)="Husband"),"Spouse","Child")))</f>
        <v/>
      </c>
      <c r="R271" s="44" t="str">
        <f>IF(B271="","",IF('Entry Tab'!W272&lt;&gt;"",0,IF(Q271="Subscriber",1,IF(Q271="Spouse",1,0.01))))</f>
        <v/>
      </c>
      <c r="S271" s="44" t="str">
        <f t="shared" si="41"/>
        <v/>
      </c>
      <c r="T271" s="44" t="str">
        <f t="shared" si="42"/>
        <v/>
      </c>
      <c r="V271" s="36" t="str">
        <f t="shared" si="48"/>
        <v/>
      </c>
      <c r="W271" s="36" t="str">
        <f>IF('Entry Tab'!A272="","",IF(TRIM('Entry Tab'!E272)="","Subscriber",IF(OR(TRIM('Entry Tab'!E272)="Wife",TRIM('Entry Tab'!E272)="Husband"),"Spouse","Child")))</f>
        <v/>
      </c>
      <c r="X271" s="44" t="str">
        <f>IF(B271="","",IF('Entry Tab'!X272&lt;&gt;"",0,IF(W271="Subscriber",1,IF(W271="Spouse",1,0.01))))</f>
        <v/>
      </c>
      <c r="Y271" s="44" t="str">
        <f t="shared" si="43"/>
        <v/>
      </c>
      <c r="Z271" s="44" t="str">
        <f t="shared" si="44"/>
        <v/>
      </c>
      <c r="AB271" s="36" t="str">
        <f t="shared" si="49"/>
        <v/>
      </c>
      <c r="AC271" s="36" t="str">
        <f>IF('Entry Tab'!A272="","",IF(TRIM('Entry Tab'!E272)="","Subscriber",IF(OR(TRIM('Entry Tab'!E272)="Wife",TRIM('Entry Tab'!E272)="Husband"),"Spouse","Child")))</f>
        <v/>
      </c>
      <c r="AD271" s="44" t="str">
        <f>IF(B271="","",IF('Entry Tab'!AC272="",0,1))</f>
        <v/>
      </c>
      <c r="AE271" s="44" t="str">
        <f t="shared" si="45"/>
        <v/>
      </c>
      <c r="AF271" s="44" t="str">
        <f>IF(AE271="","",IF(AC271&lt;&gt;"Subscriber","",IF('Entry Tab'!AC272="","0",AE271)))</f>
        <v/>
      </c>
    </row>
    <row r="272" spans="1:32" x14ac:dyDescent="0.2">
      <c r="A272" s="36" t="str">
        <f t="shared" si="46"/>
        <v/>
      </c>
      <c r="B272" s="36" t="str">
        <f>IF('Entry Tab'!A273="","",IF(TRIM('Entry Tab'!E273)="","Subscriber",IF(OR(TRIM('Entry Tab'!E273)="Wife",TRIM('Entry Tab'!E273)="Husband"),"Spouse","Child")))</f>
        <v/>
      </c>
      <c r="C272" s="68" t="str">
        <f>IF(TRIM('Entry Tab'!A273)="","",TRIM('Entry Tab'!A273))</f>
        <v/>
      </c>
      <c r="D272" s="68" t="str">
        <f>IF(TRIM('Entry Tab'!A273)="","",TRIM('Entry Tab'!B273))</f>
        <v/>
      </c>
      <c r="E272" s="69" t="str">
        <f>IF(B272="Subscriber",'Entry Tab'!L273,"")</f>
        <v/>
      </c>
      <c r="F272" s="70" t="str">
        <f>IF('Entry Tab'!F273="","",'Entry Tab'!F273)</f>
        <v/>
      </c>
      <c r="G272" s="68" t="str">
        <f>IF(TRIM('Entry Tab'!G273)="","",TRIM('Entry Tab'!G273))</f>
        <v/>
      </c>
      <c r="H272" s="36" t="str">
        <f>IF(TRIM('Entry Tab'!A273)="","",IF(B272&lt;&gt;"Subscriber","",IF(AND(B272="Subscriber",OR(TRIM('Entry Tab'!AO273)&lt;&gt;"",TRIM('Entry Tab'!AN273)&lt;&gt;"",TRIM('Entry Tab'!AP273)&lt;&gt;"")),$AP$1,"0")))</f>
        <v/>
      </c>
      <c r="I272" s="71" t="str">
        <f>IF(TRIM('Entry Tab'!A273)="","",IF(AND(TRIM('Entry Tab'!AQ273)="Y",TRIM('Entry Tab'!AR273)="Y"),"N",IF(TRIM('Entry Tab'!AQ273)="","N",TRIM('Entry Tab'!AQ273))))</f>
        <v/>
      </c>
      <c r="J272" s="42" t="str">
        <f>IF(TRIM('Entry Tab'!A273)="","",IF(AND(TRIM('Entry Tab'!W273)&lt;&gt;"",TRIM('Entry Tab'!Y273)=""),0,14))</f>
        <v/>
      </c>
      <c r="K272" s="42" t="str">
        <f>IF(TRIM('Entry Tab'!A273)="","",IF(B272&lt;&gt;"Subscriber","",IF(AND(B272="Subscriber",dental="No"),13,IF(TRIM('Entry Tab'!X273)&lt;&gt;"",IF('Entry Tab'!X273="Spousal Coverage",8,13),IF(Z272="","",Z272)))))</f>
        <v/>
      </c>
      <c r="L272" s="36" t="str">
        <f t="shared" si="40"/>
        <v/>
      </c>
      <c r="M272" s="36" t="str">
        <f>IF(B272&lt;&gt;"Subscriber","",IF(disability="No",0,IF(AND(B272="Subscriber",'Entry Tab'!AE273&lt;&gt;""),1,0)))</f>
        <v/>
      </c>
      <c r="N272" s="37" t="str">
        <f>IF(B272&lt;&gt;"Subscriber","",IF(AND(B272="Subscriber",otherLoc="No"),workZip,'Entry Tab'!P273))</f>
        <v/>
      </c>
      <c r="P272" s="36" t="str">
        <f t="shared" si="47"/>
        <v/>
      </c>
      <c r="Q272" s="36" t="str">
        <f>IF('Entry Tab'!A273="","",IF(TRIM('Entry Tab'!E273)="","Subscriber",IF(OR(TRIM('Entry Tab'!E273)="Wife",TRIM('Entry Tab'!E273)="Husband"),"Spouse","Child")))</f>
        <v/>
      </c>
      <c r="R272" s="44" t="str">
        <f>IF(B272="","",IF('Entry Tab'!W273&lt;&gt;"",0,IF(Q272="Subscriber",1,IF(Q272="Spouse",1,0.01))))</f>
        <v/>
      </c>
      <c r="S272" s="44" t="str">
        <f t="shared" si="41"/>
        <v/>
      </c>
      <c r="T272" s="44" t="str">
        <f t="shared" si="42"/>
        <v/>
      </c>
      <c r="V272" s="36" t="str">
        <f t="shared" si="48"/>
        <v/>
      </c>
      <c r="W272" s="36" t="str">
        <f>IF('Entry Tab'!A273="","",IF(TRIM('Entry Tab'!E273)="","Subscriber",IF(OR(TRIM('Entry Tab'!E273)="Wife",TRIM('Entry Tab'!E273)="Husband"),"Spouse","Child")))</f>
        <v/>
      </c>
      <c r="X272" s="44" t="str">
        <f>IF(B272="","",IF('Entry Tab'!X273&lt;&gt;"",0,IF(W272="Subscriber",1,IF(W272="Spouse",1,0.01))))</f>
        <v/>
      </c>
      <c r="Y272" s="44" t="str">
        <f t="shared" si="43"/>
        <v/>
      </c>
      <c r="Z272" s="44" t="str">
        <f t="shared" si="44"/>
        <v/>
      </c>
      <c r="AB272" s="36" t="str">
        <f t="shared" si="49"/>
        <v/>
      </c>
      <c r="AC272" s="36" t="str">
        <f>IF('Entry Tab'!A273="","",IF(TRIM('Entry Tab'!E273)="","Subscriber",IF(OR(TRIM('Entry Tab'!E273)="Wife",TRIM('Entry Tab'!E273)="Husband"),"Spouse","Child")))</f>
        <v/>
      </c>
      <c r="AD272" s="44" t="str">
        <f>IF(B272="","",IF('Entry Tab'!AC273="",0,1))</f>
        <v/>
      </c>
      <c r="AE272" s="44" t="str">
        <f t="shared" si="45"/>
        <v/>
      </c>
      <c r="AF272" s="44" t="str">
        <f>IF(AE272="","",IF(AC272&lt;&gt;"Subscriber","",IF('Entry Tab'!AC273="","0",AE272)))</f>
        <v/>
      </c>
    </row>
    <row r="273" spans="1:32" x14ac:dyDescent="0.2">
      <c r="A273" s="36" t="str">
        <f t="shared" si="46"/>
        <v/>
      </c>
      <c r="B273" s="36" t="str">
        <f>IF('Entry Tab'!A274="","",IF(TRIM('Entry Tab'!E274)="","Subscriber",IF(OR(TRIM('Entry Tab'!E274)="Wife",TRIM('Entry Tab'!E274)="Husband"),"Spouse","Child")))</f>
        <v/>
      </c>
      <c r="C273" s="68" t="str">
        <f>IF(TRIM('Entry Tab'!A274)="","",TRIM('Entry Tab'!A274))</f>
        <v/>
      </c>
      <c r="D273" s="68" t="str">
        <f>IF(TRIM('Entry Tab'!A274)="","",TRIM('Entry Tab'!B274))</f>
        <v/>
      </c>
      <c r="E273" s="69" t="str">
        <f>IF(B273="Subscriber",'Entry Tab'!L274,"")</f>
        <v/>
      </c>
      <c r="F273" s="70" t="str">
        <f>IF('Entry Tab'!F274="","",'Entry Tab'!F274)</f>
        <v/>
      </c>
      <c r="G273" s="68" t="str">
        <f>IF(TRIM('Entry Tab'!G274)="","",TRIM('Entry Tab'!G274))</f>
        <v/>
      </c>
      <c r="H273" s="36" t="str">
        <f>IF(TRIM('Entry Tab'!A274)="","",IF(B273&lt;&gt;"Subscriber","",IF(AND(B273="Subscriber",OR(TRIM('Entry Tab'!AO274)&lt;&gt;"",TRIM('Entry Tab'!AN274)&lt;&gt;"",TRIM('Entry Tab'!AP274)&lt;&gt;"")),$AP$1,"0")))</f>
        <v/>
      </c>
      <c r="I273" s="71" t="str">
        <f>IF(TRIM('Entry Tab'!A274)="","",IF(AND(TRIM('Entry Tab'!AQ274)="Y",TRIM('Entry Tab'!AR274)="Y"),"N",IF(TRIM('Entry Tab'!AQ274)="","N",TRIM('Entry Tab'!AQ274))))</f>
        <v/>
      </c>
      <c r="J273" s="42" t="str">
        <f>IF(TRIM('Entry Tab'!A274)="","",IF(AND(TRIM('Entry Tab'!W274)&lt;&gt;"",TRIM('Entry Tab'!Y274)=""),0,14))</f>
        <v/>
      </c>
      <c r="K273" s="42" t="str">
        <f>IF(TRIM('Entry Tab'!A274)="","",IF(B273&lt;&gt;"Subscriber","",IF(AND(B273="Subscriber",dental="No"),13,IF(TRIM('Entry Tab'!X274)&lt;&gt;"",IF('Entry Tab'!X274="Spousal Coverage",8,13),IF(Z273="","",Z273)))))</f>
        <v/>
      </c>
      <c r="L273" s="36" t="str">
        <f t="shared" si="40"/>
        <v/>
      </c>
      <c r="M273" s="36" t="str">
        <f>IF(B273&lt;&gt;"Subscriber","",IF(disability="No",0,IF(AND(B273="Subscriber",'Entry Tab'!AE274&lt;&gt;""),1,0)))</f>
        <v/>
      </c>
      <c r="N273" s="37" t="str">
        <f>IF(B273&lt;&gt;"Subscriber","",IF(AND(B273="Subscriber",otherLoc="No"),workZip,'Entry Tab'!P274))</f>
        <v/>
      </c>
      <c r="P273" s="36" t="str">
        <f t="shared" si="47"/>
        <v/>
      </c>
      <c r="Q273" s="36" t="str">
        <f>IF('Entry Tab'!A274="","",IF(TRIM('Entry Tab'!E274)="","Subscriber",IF(OR(TRIM('Entry Tab'!E274)="Wife",TRIM('Entry Tab'!E274)="Husband"),"Spouse","Child")))</f>
        <v/>
      </c>
      <c r="R273" s="44" t="str">
        <f>IF(B273="","",IF('Entry Tab'!W274&lt;&gt;"",0,IF(Q273="Subscriber",1,IF(Q273="Spouse",1,0.01))))</f>
        <v/>
      </c>
      <c r="S273" s="44" t="str">
        <f t="shared" si="41"/>
        <v/>
      </c>
      <c r="T273" s="44" t="str">
        <f t="shared" si="42"/>
        <v/>
      </c>
      <c r="V273" s="36" t="str">
        <f t="shared" si="48"/>
        <v/>
      </c>
      <c r="W273" s="36" t="str">
        <f>IF('Entry Tab'!A274="","",IF(TRIM('Entry Tab'!E274)="","Subscriber",IF(OR(TRIM('Entry Tab'!E274)="Wife",TRIM('Entry Tab'!E274)="Husband"),"Spouse","Child")))</f>
        <v/>
      </c>
      <c r="X273" s="44" t="str">
        <f>IF(B273="","",IF('Entry Tab'!X274&lt;&gt;"",0,IF(W273="Subscriber",1,IF(W273="Spouse",1,0.01))))</f>
        <v/>
      </c>
      <c r="Y273" s="44" t="str">
        <f t="shared" si="43"/>
        <v/>
      </c>
      <c r="Z273" s="44" t="str">
        <f t="shared" si="44"/>
        <v/>
      </c>
      <c r="AB273" s="36" t="str">
        <f t="shared" si="49"/>
        <v/>
      </c>
      <c r="AC273" s="36" t="str">
        <f>IF('Entry Tab'!A274="","",IF(TRIM('Entry Tab'!E274)="","Subscriber",IF(OR(TRIM('Entry Tab'!E274)="Wife",TRIM('Entry Tab'!E274)="Husband"),"Spouse","Child")))</f>
        <v/>
      </c>
      <c r="AD273" s="44" t="str">
        <f>IF(B273="","",IF('Entry Tab'!AC274="",0,1))</f>
        <v/>
      </c>
      <c r="AE273" s="44" t="str">
        <f t="shared" si="45"/>
        <v/>
      </c>
      <c r="AF273" s="44" t="str">
        <f>IF(AE273="","",IF(AC273&lt;&gt;"Subscriber","",IF('Entry Tab'!AC274="","0",AE273)))</f>
        <v/>
      </c>
    </row>
    <row r="274" spans="1:32" x14ac:dyDescent="0.2">
      <c r="A274" s="36" t="str">
        <f t="shared" si="46"/>
        <v/>
      </c>
      <c r="B274" s="36" t="str">
        <f>IF('Entry Tab'!A275="","",IF(TRIM('Entry Tab'!E275)="","Subscriber",IF(OR(TRIM('Entry Tab'!E275)="Wife",TRIM('Entry Tab'!E275)="Husband"),"Spouse","Child")))</f>
        <v/>
      </c>
      <c r="C274" s="68" t="str">
        <f>IF(TRIM('Entry Tab'!A275)="","",TRIM('Entry Tab'!A275))</f>
        <v/>
      </c>
      <c r="D274" s="68" t="str">
        <f>IF(TRIM('Entry Tab'!A275)="","",TRIM('Entry Tab'!B275))</f>
        <v/>
      </c>
      <c r="E274" s="69" t="str">
        <f>IF(B274="Subscriber",'Entry Tab'!L275,"")</f>
        <v/>
      </c>
      <c r="F274" s="70" t="str">
        <f>IF('Entry Tab'!F275="","",'Entry Tab'!F275)</f>
        <v/>
      </c>
      <c r="G274" s="68" t="str">
        <f>IF(TRIM('Entry Tab'!G275)="","",TRIM('Entry Tab'!G275))</f>
        <v/>
      </c>
      <c r="H274" s="36" t="str">
        <f>IF(TRIM('Entry Tab'!A275)="","",IF(B274&lt;&gt;"Subscriber","",IF(AND(B274="Subscriber",OR(TRIM('Entry Tab'!AO275)&lt;&gt;"",TRIM('Entry Tab'!AN275)&lt;&gt;"",TRIM('Entry Tab'!AP275)&lt;&gt;"")),$AP$1,"0")))</f>
        <v/>
      </c>
      <c r="I274" s="71" t="str">
        <f>IF(TRIM('Entry Tab'!A275)="","",IF(AND(TRIM('Entry Tab'!AQ275)="Y",TRIM('Entry Tab'!AR275)="Y"),"N",IF(TRIM('Entry Tab'!AQ275)="","N",TRIM('Entry Tab'!AQ275))))</f>
        <v/>
      </c>
      <c r="J274" s="42" t="str">
        <f>IF(TRIM('Entry Tab'!A275)="","",IF(AND(TRIM('Entry Tab'!W275)&lt;&gt;"",TRIM('Entry Tab'!Y275)=""),0,14))</f>
        <v/>
      </c>
      <c r="K274" s="42" t="str">
        <f>IF(TRIM('Entry Tab'!A275)="","",IF(B274&lt;&gt;"Subscriber","",IF(AND(B274="Subscriber",dental="No"),13,IF(TRIM('Entry Tab'!X275)&lt;&gt;"",IF('Entry Tab'!X275="Spousal Coverage",8,13),IF(Z274="","",Z274)))))</f>
        <v/>
      </c>
      <c r="L274" s="36" t="str">
        <f t="shared" si="40"/>
        <v/>
      </c>
      <c r="M274" s="36" t="str">
        <f>IF(B274&lt;&gt;"Subscriber","",IF(disability="No",0,IF(AND(B274="Subscriber",'Entry Tab'!AE275&lt;&gt;""),1,0)))</f>
        <v/>
      </c>
      <c r="N274" s="37" t="str">
        <f>IF(B274&lt;&gt;"Subscriber","",IF(AND(B274="Subscriber",otherLoc="No"),workZip,'Entry Tab'!P275))</f>
        <v/>
      </c>
      <c r="P274" s="36" t="str">
        <f t="shared" si="47"/>
        <v/>
      </c>
      <c r="Q274" s="36" t="str">
        <f>IF('Entry Tab'!A275="","",IF(TRIM('Entry Tab'!E275)="","Subscriber",IF(OR(TRIM('Entry Tab'!E275)="Wife",TRIM('Entry Tab'!E275)="Husband"),"Spouse","Child")))</f>
        <v/>
      </c>
      <c r="R274" s="44" t="str">
        <f>IF(B274="","",IF('Entry Tab'!W275&lt;&gt;"",0,IF(Q274="Subscriber",1,IF(Q274="Spouse",1,0.01))))</f>
        <v/>
      </c>
      <c r="S274" s="44" t="str">
        <f t="shared" si="41"/>
        <v/>
      </c>
      <c r="T274" s="44" t="str">
        <f t="shared" si="42"/>
        <v/>
      </c>
      <c r="V274" s="36" t="str">
        <f t="shared" si="48"/>
        <v/>
      </c>
      <c r="W274" s="36" t="str">
        <f>IF('Entry Tab'!A275="","",IF(TRIM('Entry Tab'!E275)="","Subscriber",IF(OR(TRIM('Entry Tab'!E275)="Wife",TRIM('Entry Tab'!E275)="Husband"),"Spouse","Child")))</f>
        <v/>
      </c>
      <c r="X274" s="44" t="str">
        <f>IF(B274="","",IF('Entry Tab'!X275&lt;&gt;"",0,IF(W274="Subscriber",1,IF(W274="Spouse",1,0.01))))</f>
        <v/>
      </c>
      <c r="Y274" s="44" t="str">
        <f t="shared" si="43"/>
        <v/>
      </c>
      <c r="Z274" s="44" t="str">
        <f t="shared" si="44"/>
        <v/>
      </c>
      <c r="AB274" s="36" t="str">
        <f t="shared" si="49"/>
        <v/>
      </c>
      <c r="AC274" s="36" t="str">
        <f>IF('Entry Tab'!A275="","",IF(TRIM('Entry Tab'!E275)="","Subscriber",IF(OR(TRIM('Entry Tab'!E275)="Wife",TRIM('Entry Tab'!E275)="Husband"),"Spouse","Child")))</f>
        <v/>
      </c>
      <c r="AD274" s="44" t="str">
        <f>IF(B274="","",IF('Entry Tab'!AC275="",0,1))</f>
        <v/>
      </c>
      <c r="AE274" s="44" t="str">
        <f t="shared" si="45"/>
        <v/>
      </c>
      <c r="AF274" s="44" t="str">
        <f>IF(AE274="","",IF(AC274&lt;&gt;"Subscriber","",IF('Entry Tab'!AC275="","0",AE274)))</f>
        <v/>
      </c>
    </row>
    <row r="275" spans="1:32" x14ac:dyDescent="0.2">
      <c r="A275" s="36" t="str">
        <f t="shared" si="46"/>
        <v/>
      </c>
      <c r="B275" s="36" t="str">
        <f>IF('Entry Tab'!A276="","",IF(TRIM('Entry Tab'!E276)="","Subscriber",IF(OR(TRIM('Entry Tab'!E276)="Wife",TRIM('Entry Tab'!E276)="Husband"),"Spouse","Child")))</f>
        <v/>
      </c>
      <c r="C275" s="68" t="str">
        <f>IF(TRIM('Entry Tab'!A276)="","",TRIM('Entry Tab'!A276))</f>
        <v/>
      </c>
      <c r="D275" s="68" t="str">
        <f>IF(TRIM('Entry Tab'!A276)="","",TRIM('Entry Tab'!B276))</f>
        <v/>
      </c>
      <c r="E275" s="69" t="str">
        <f>IF(B275="Subscriber",'Entry Tab'!L276,"")</f>
        <v/>
      </c>
      <c r="F275" s="70" t="str">
        <f>IF('Entry Tab'!F276="","",'Entry Tab'!F276)</f>
        <v/>
      </c>
      <c r="G275" s="68" t="str">
        <f>IF(TRIM('Entry Tab'!G276)="","",TRIM('Entry Tab'!G276))</f>
        <v/>
      </c>
      <c r="H275" s="36" t="str">
        <f>IF(TRIM('Entry Tab'!A276)="","",IF(B275&lt;&gt;"Subscriber","",IF(AND(B275="Subscriber",OR(TRIM('Entry Tab'!AO276)&lt;&gt;"",TRIM('Entry Tab'!AN276)&lt;&gt;"",TRIM('Entry Tab'!AP276)&lt;&gt;"")),$AP$1,"0")))</f>
        <v/>
      </c>
      <c r="I275" s="71" t="str">
        <f>IF(TRIM('Entry Tab'!A276)="","",IF(AND(TRIM('Entry Tab'!AQ276)="Y",TRIM('Entry Tab'!AR276)="Y"),"N",IF(TRIM('Entry Tab'!AQ276)="","N",TRIM('Entry Tab'!AQ276))))</f>
        <v/>
      </c>
      <c r="J275" s="42" t="str">
        <f>IF(TRIM('Entry Tab'!A276)="","",IF(AND(TRIM('Entry Tab'!W276)&lt;&gt;"",TRIM('Entry Tab'!Y276)=""),0,14))</f>
        <v/>
      </c>
      <c r="K275" s="42" t="str">
        <f>IF(TRIM('Entry Tab'!A276)="","",IF(B275&lt;&gt;"Subscriber","",IF(AND(B275="Subscriber",dental="No"),13,IF(TRIM('Entry Tab'!X276)&lt;&gt;"",IF('Entry Tab'!X276="Spousal Coverage",8,13),IF(Z275="","",Z275)))))</f>
        <v/>
      </c>
      <c r="L275" s="36" t="str">
        <f t="shared" si="40"/>
        <v/>
      </c>
      <c r="M275" s="36" t="str">
        <f>IF(B275&lt;&gt;"Subscriber","",IF(disability="No",0,IF(AND(B275="Subscriber",'Entry Tab'!AE276&lt;&gt;""),1,0)))</f>
        <v/>
      </c>
      <c r="N275" s="37" t="str">
        <f>IF(B275&lt;&gt;"Subscriber","",IF(AND(B275="Subscriber",otherLoc="No"),workZip,'Entry Tab'!P276))</f>
        <v/>
      </c>
      <c r="P275" s="36" t="str">
        <f t="shared" si="47"/>
        <v/>
      </c>
      <c r="Q275" s="36" t="str">
        <f>IF('Entry Tab'!A276="","",IF(TRIM('Entry Tab'!E276)="","Subscriber",IF(OR(TRIM('Entry Tab'!E276)="Wife",TRIM('Entry Tab'!E276)="Husband"),"Spouse","Child")))</f>
        <v/>
      </c>
      <c r="R275" s="44" t="str">
        <f>IF(B275="","",IF('Entry Tab'!W276&lt;&gt;"",0,IF(Q275="Subscriber",1,IF(Q275="Spouse",1,0.01))))</f>
        <v/>
      </c>
      <c r="S275" s="44" t="str">
        <f t="shared" si="41"/>
        <v/>
      </c>
      <c r="T275" s="44" t="str">
        <f t="shared" si="42"/>
        <v/>
      </c>
      <c r="V275" s="36" t="str">
        <f t="shared" si="48"/>
        <v/>
      </c>
      <c r="W275" s="36" t="str">
        <f>IF('Entry Tab'!A276="","",IF(TRIM('Entry Tab'!E276)="","Subscriber",IF(OR(TRIM('Entry Tab'!E276)="Wife",TRIM('Entry Tab'!E276)="Husband"),"Spouse","Child")))</f>
        <v/>
      </c>
      <c r="X275" s="44" t="str">
        <f>IF(B275="","",IF('Entry Tab'!X276&lt;&gt;"",0,IF(W275="Subscriber",1,IF(W275="Spouse",1,0.01))))</f>
        <v/>
      </c>
      <c r="Y275" s="44" t="str">
        <f t="shared" si="43"/>
        <v/>
      </c>
      <c r="Z275" s="44" t="str">
        <f t="shared" si="44"/>
        <v/>
      </c>
      <c r="AB275" s="36" t="str">
        <f t="shared" si="49"/>
        <v/>
      </c>
      <c r="AC275" s="36" t="str">
        <f>IF('Entry Tab'!A276="","",IF(TRIM('Entry Tab'!E276)="","Subscriber",IF(OR(TRIM('Entry Tab'!E276)="Wife",TRIM('Entry Tab'!E276)="Husband"),"Spouse","Child")))</f>
        <v/>
      </c>
      <c r="AD275" s="44" t="str">
        <f>IF(B275="","",IF('Entry Tab'!AC276="",0,1))</f>
        <v/>
      </c>
      <c r="AE275" s="44" t="str">
        <f t="shared" si="45"/>
        <v/>
      </c>
      <c r="AF275" s="44" t="str">
        <f>IF(AE275="","",IF(AC275&lt;&gt;"Subscriber","",IF('Entry Tab'!AC276="","0",AE275)))</f>
        <v/>
      </c>
    </row>
    <row r="276" spans="1:32" x14ac:dyDescent="0.2">
      <c r="A276" s="36" t="str">
        <f t="shared" si="46"/>
        <v/>
      </c>
      <c r="B276" s="36" t="str">
        <f>IF('Entry Tab'!A277="","",IF(TRIM('Entry Tab'!E277)="","Subscriber",IF(OR(TRIM('Entry Tab'!E277)="Wife",TRIM('Entry Tab'!E277)="Husband"),"Spouse","Child")))</f>
        <v/>
      </c>
      <c r="C276" s="68" t="str">
        <f>IF(TRIM('Entry Tab'!A277)="","",TRIM('Entry Tab'!A277))</f>
        <v/>
      </c>
      <c r="D276" s="68" t="str">
        <f>IF(TRIM('Entry Tab'!A277)="","",TRIM('Entry Tab'!B277))</f>
        <v/>
      </c>
      <c r="E276" s="69" t="str">
        <f>IF(B276="Subscriber",'Entry Tab'!L277,"")</f>
        <v/>
      </c>
      <c r="F276" s="70" t="str">
        <f>IF('Entry Tab'!F277="","",'Entry Tab'!F277)</f>
        <v/>
      </c>
      <c r="G276" s="68" t="str">
        <f>IF(TRIM('Entry Tab'!G277)="","",TRIM('Entry Tab'!G277))</f>
        <v/>
      </c>
      <c r="H276" s="36" t="str">
        <f>IF(TRIM('Entry Tab'!A277)="","",IF(B276&lt;&gt;"Subscriber","",IF(AND(B276="Subscriber",OR(TRIM('Entry Tab'!AO277)&lt;&gt;"",TRIM('Entry Tab'!AN277)&lt;&gt;"",TRIM('Entry Tab'!AP277)&lt;&gt;"")),$AP$1,"0")))</f>
        <v/>
      </c>
      <c r="I276" s="71" t="str">
        <f>IF(TRIM('Entry Tab'!A277)="","",IF(AND(TRIM('Entry Tab'!AQ277)="Y",TRIM('Entry Tab'!AR277)="Y"),"N",IF(TRIM('Entry Tab'!AQ277)="","N",TRIM('Entry Tab'!AQ277))))</f>
        <v/>
      </c>
      <c r="J276" s="42" t="str">
        <f>IF(TRIM('Entry Tab'!A277)="","",IF(AND(TRIM('Entry Tab'!W277)&lt;&gt;"",TRIM('Entry Tab'!Y277)=""),0,14))</f>
        <v/>
      </c>
      <c r="K276" s="42" t="str">
        <f>IF(TRIM('Entry Tab'!A277)="","",IF(B276&lt;&gt;"Subscriber","",IF(AND(B276="Subscriber",dental="No"),13,IF(TRIM('Entry Tab'!X277)&lt;&gt;"",IF('Entry Tab'!X277="Spousal Coverage",8,13),IF(Z276="","",Z276)))))</f>
        <v/>
      </c>
      <c r="L276" s="36" t="str">
        <f t="shared" si="40"/>
        <v/>
      </c>
      <c r="M276" s="36" t="str">
        <f>IF(B276&lt;&gt;"Subscriber","",IF(disability="No",0,IF(AND(B276="Subscriber",'Entry Tab'!AE277&lt;&gt;""),1,0)))</f>
        <v/>
      </c>
      <c r="N276" s="37" t="str">
        <f>IF(B276&lt;&gt;"Subscriber","",IF(AND(B276="Subscriber",otherLoc="No"),workZip,'Entry Tab'!P277))</f>
        <v/>
      </c>
      <c r="P276" s="36" t="str">
        <f t="shared" si="47"/>
        <v/>
      </c>
      <c r="Q276" s="36" t="str">
        <f>IF('Entry Tab'!A277="","",IF(TRIM('Entry Tab'!E277)="","Subscriber",IF(OR(TRIM('Entry Tab'!E277)="Wife",TRIM('Entry Tab'!E277)="Husband"),"Spouse","Child")))</f>
        <v/>
      </c>
      <c r="R276" s="44" t="str">
        <f>IF(B276="","",IF('Entry Tab'!W277&lt;&gt;"",0,IF(Q276="Subscriber",1,IF(Q276="Spouse",1,0.01))))</f>
        <v/>
      </c>
      <c r="S276" s="44" t="str">
        <f t="shared" si="41"/>
        <v/>
      </c>
      <c r="T276" s="44" t="str">
        <f t="shared" si="42"/>
        <v/>
      </c>
      <c r="V276" s="36" t="str">
        <f t="shared" si="48"/>
        <v/>
      </c>
      <c r="W276" s="36" t="str">
        <f>IF('Entry Tab'!A277="","",IF(TRIM('Entry Tab'!E277)="","Subscriber",IF(OR(TRIM('Entry Tab'!E277)="Wife",TRIM('Entry Tab'!E277)="Husband"),"Spouse","Child")))</f>
        <v/>
      </c>
      <c r="X276" s="44" t="str">
        <f>IF(B276="","",IF('Entry Tab'!X277&lt;&gt;"",0,IF(W276="Subscriber",1,IF(W276="Spouse",1,0.01))))</f>
        <v/>
      </c>
      <c r="Y276" s="44" t="str">
        <f t="shared" si="43"/>
        <v/>
      </c>
      <c r="Z276" s="44" t="str">
        <f t="shared" si="44"/>
        <v/>
      </c>
      <c r="AB276" s="36" t="str">
        <f t="shared" si="49"/>
        <v/>
      </c>
      <c r="AC276" s="36" t="str">
        <f>IF('Entry Tab'!A277="","",IF(TRIM('Entry Tab'!E277)="","Subscriber",IF(OR(TRIM('Entry Tab'!E277)="Wife",TRIM('Entry Tab'!E277)="Husband"),"Spouse","Child")))</f>
        <v/>
      </c>
      <c r="AD276" s="44" t="str">
        <f>IF(B276="","",IF('Entry Tab'!AC277="",0,1))</f>
        <v/>
      </c>
      <c r="AE276" s="44" t="str">
        <f t="shared" si="45"/>
        <v/>
      </c>
      <c r="AF276" s="44" t="str">
        <f>IF(AE276="","",IF(AC276&lt;&gt;"Subscriber","",IF('Entry Tab'!AC277="","0",AE276)))</f>
        <v/>
      </c>
    </row>
    <row r="277" spans="1:32" x14ac:dyDescent="0.2">
      <c r="A277" s="36" t="str">
        <f t="shared" si="46"/>
        <v/>
      </c>
      <c r="B277" s="36" t="str">
        <f>IF('Entry Tab'!A278="","",IF(TRIM('Entry Tab'!E278)="","Subscriber",IF(OR(TRIM('Entry Tab'!E278)="Wife",TRIM('Entry Tab'!E278)="Husband"),"Spouse","Child")))</f>
        <v/>
      </c>
      <c r="C277" s="68" t="str">
        <f>IF(TRIM('Entry Tab'!A278)="","",TRIM('Entry Tab'!A278))</f>
        <v/>
      </c>
      <c r="D277" s="68" t="str">
        <f>IF(TRIM('Entry Tab'!A278)="","",TRIM('Entry Tab'!B278))</f>
        <v/>
      </c>
      <c r="E277" s="69" t="str">
        <f>IF(B277="Subscriber",'Entry Tab'!L278,"")</f>
        <v/>
      </c>
      <c r="F277" s="70" t="str">
        <f>IF('Entry Tab'!F278="","",'Entry Tab'!F278)</f>
        <v/>
      </c>
      <c r="G277" s="68" t="str">
        <f>IF(TRIM('Entry Tab'!G278)="","",TRIM('Entry Tab'!G278))</f>
        <v/>
      </c>
      <c r="H277" s="36" t="str">
        <f>IF(TRIM('Entry Tab'!A278)="","",IF(B277&lt;&gt;"Subscriber","",IF(AND(B277="Subscriber",OR(TRIM('Entry Tab'!AO278)&lt;&gt;"",TRIM('Entry Tab'!AN278)&lt;&gt;"",TRIM('Entry Tab'!AP278)&lt;&gt;"")),$AP$1,"0")))</f>
        <v/>
      </c>
      <c r="I277" s="71" t="str">
        <f>IF(TRIM('Entry Tab'!A278)="","",IF(AND(TRIM('Entry Tab'!AQ278)="Y",TRIM('Entry Tab'!AR278)="Y"),"N",IF(TRIM('Entry Tab'!AQ278)="","N",TRIM('Entry Tab'!AQ278))))</f>
        <v/>
      </c>
      <c r="J277" s="42" t="str">
        <f>IF(TRIM('Entry Tab'!A278)="","",IF(AND(TRIM('Entry Tab'!W278)&lt;&gt;"",TRIM('Entry Tab'!Y278)=""),0,14))</f>
        <v/>
      </c>
      <c r="K277" s="42" t="str">
        <f>IF(TRIM('Entry Tab'!A278)="","",IF(B277&lt;&gt;"Subscriber","",IF(AND(B277="Subscriber",dental="No"),13,IF(TRIM('Entry Tab'!X278)&lt;&gt;"",IF('Entry Tab'!X278="Spousal Coverage",8,13),IF(Z277="","",Z277)))))</f>
        <v/>
      </c>
      <c r="L277" s="36" t="str">
        <f t="shared" si="40"/>
        <v/>
      </c>
      <c r="M277" s="36" t="str">
        <f>IF(B277&lt;&gt;"Subscriber","",IF(disability="No",0,IF(AND(B277="Subscriber",'Entry Tab'!AE278&lt;&gt;""),1,0)))</f>
        <v/>
      </c>
      <c r="N277" s="37" t="str">
        <f>IF(B277&lt;&gt;"Subscriber","",IF(AND(B277="Subscriber",otherLoc="No"),workZip,'Entry Tab'!P278))</f>
        <v/>
      </c>
      <c r="P277" s="36" t="str">
        <f t="shared" si="47"/>
        <v/>
      </c>
      <c r="Q277" s="36" t="str">
        <f>IF('Entry Tab'!A278="","",IF(TRIM('Entry Tab'!E278)="","Subscriber",IF(OR(TRIM('Entry Tab'!E278)="Wife",TRIM('Entry Tab'!E278)="Husband"),"Spouse","Child")))</f>
        <v/>
      </c>
      <c r="R277" s="44" t="str">
        <f>IF(B277="","",IF('Entry Tab'!W278&lt;&gt;"",0,IF(Q277="Subscriber",1,IF(Q277="Spouse",1,0.01))))</f>
        <v/>
      </c>
      <c r="S277" s="44" t="str">
        <f t="shared" si="41"/>
        <v/>
      </c>
      <c r="T277" s="44" t="str">
        <f t="shared" si="42"/>
        <v/>
      </c>
      <c r="V277" s="36" t="str">
        <f t="shared" si="48"/>
        <v/>
      </c>
      <c r="W277" s="36" t="str">
        <f>IF('Entry Tab'!A278="","",IF(TRIM('Entry Tab'!E278)="","Subscriber",IF(OR(TRIM('Entry Tab'!E278)="Wife",TRIM('Entry Tab'!E278)="Husband"),"Spouse","Child")))</f>
        <v/>
      </c>
      <c r="X277" s="44" t="str">
        <f>IF(B277="","",IF('Entry Tab'!X278&lt;&gt;"",0,IF(W277="Subscriber",1,IF(W277="Spouse",1,0.01))))</f>
        <v/>
      </c>
      <c r="Y277" s="44" t="str">
        <f t="shared" si="43"/>
        <v/>
      </c>
      <c r="Z277" s="44" t="str">
        <f t="shared" si="44"/>
        <v/>
      </c>
      <c r="AB277" s="36" t="str">
        <f t="shared" si="49"/>
        <v/>
      </c>
      <c r="AC277" s="36" t="str">
        <f>IF('Entry Tab'!A278="","",IF(TRIM('Entry Tab'!E278)="","Subscriber",IF(OR(TRIM('Entry Tab'!E278)="Wife",TRIM('Entry Tab'!E278)="Husband"),"Spouse","Child")))</f>
        <v/>
      </c>
      <c r="AD277" s="44" t="str">
        <f>IF(B277="","",IF('Entry Tab'!AC278="",0,1))</f>
        <v/>
      </c>
      <c r="AE277" s="44" t="str">
        <f t="shared" si="45"/>
        <v/>
      </c>
      <c r="AF277" s="44" t="str">
        <f>IF(AE277="","",IF(AC277&lt;&gt;"Subscriber","",IF('Entry Tab'!AC278="","0",AE277)))</f>
        <v/>
      </c>
    </row>
    <row r="278" spans="1:32" x14ac:dyDescent="0.2">
      <c r="A278" s="36" t="str">
        <f t="shared" si="46"/>
        <v/>
      </c>
      <c r="B278" s="36" t="str">
        <f>IF('Entry Tab'!A279="","",IF(TRIM('Entry Tab'!E279)="","Subscriber",IF(OR(TRIM('Entry Tab'!E279)="Wife",TRIM('Entry Tab'!E279)="Husband"),"Spouse","Child")))</f>
        <v/>
      </c>
      <c r="C278" s="68" t="str">
        <f>IF(TRIM('Entry Tab'!A279)="","",TRIM('Entry Tab'!A279))</f>
        <v/>
      </c>
      <c r="D278" s="68" t="str">
        <f>IF(TRIM('Entry Tab'!A279)="","",TRIM('Entry Tab'!B279))</f>
        <v/>
      </c>
      <c r="E278" s="69" t="str">
        <f>IF(B278="Subscriber",'Entry Tab'!L279,"")</f>
        <v/>
      </c>
      <c r="F278" s="70" t="str">
        <f>IF('Entry Tab'!F279="","",'Entry Tab'!F279)</f>
        <v/>
      </c>
      <c r="G278" s="68" t="str">
        <f>IF(TRIM('Entry Tab'!G279)="","",TRIM('Entry Tab'!G279))</f>
        <v/>
      </c>
      <c r="H278" s="36" t="str">
        <f>IF(TRIM('Entry Tab'!A279)="","",IF(B278&lt;&gt;"Subscriber","",IF(AND(B278="Subscriber",OR(TRIM('Entry Tab'!AO279)&lt;&gt;"",TRIM('Entry Tab'!AN279)&lt;&gt;"",TRIM('Entry Tab'!AP279)&lt;&gt;"")),$AP$1,"0")))</f>
        <v/>
      </c>
      <c r="I278" s="71" t="str">
        <f>IF(TRIM('Entry Tab'!A279)="","",IF(AND(TRIM('Entry Tab'!AQ279)="Y",TRIM('Entry Tab'!AR279)="Y"),"N",IF(TRIM('Entry Tab'!AQ279)="","N",TRIM('Entry Tab'!AQ279))))</f>
        <v/>
      </c>
      <c r="J278" s="42" t="str">
        <f>IF(TRIM('Entry Tab'!A279)="","",IF(AND(TRIM('Entry Tab'!W279)&lt;&gt;"",TRIM('Entry Tab'!Y279)=""),0,14))</f>
        <v/>
      </c>
      <c r="K278" s="42" t="str">
        <f>IF(TRIM('Entry Tab'!A279)="","",IF(B278&lt;&gt;"Subscriber","",IF(AND(B278="Subscriber",dental="No"),13,IF(TRIM('Entry Tab'!X279)&lt;&gt;"",IF('Entry Tab'!X279="Spousal Coverage",8,13),IF(Z278="","",Z278)))))</f>
        <v/>
      </c>
      <c r="L278" s="36" t="str">
        <f t="shared" si="40"/>
        <v/>
      </c>
      <c r="M278" s="36" t="str">
        <f>IF(B278&lt;&gt;"Subscriber","",IF(disability="No",0,IF(AND(B278="Subscriber",'Entry Tab'!AE279&lt;&gt;""),1,0)))</f>
        <v/>
      </c>
      <c r="N278" s="37" t="str">
        <f>IF(B278&lt;&gt;"Subscriber","",IF(AND(B278="Subscriber",otherLoc="No"),workZip,'Entry Tab'!P279))</f>
        <v/>
      </c>
      <c r="P278" s="36" t="str">
        <f t="shared" si="47"/>
        <v/>
      </c>
      <c r="Q278" s="36" t="str">
        <f>IF('Entry Tab'!A279="","",IF(TRIM('Entry Tab'!E279)="","Subscriber",IF(OR(TRIM('Entry Tab'!E279)="Wife",TRIM('Entry Tab'!E279)="Husband"),"Spouse","Child")))</f>
        <v/>
      </c>
      <c r="R278" s="44" t="str">
        <f>IF(B278="","",IF('Entry Tab'!W279&lt;&gt;"",0,IF(Q278="Subscriber",1,IF(Q278="Spouse",1,0.01))))</f>
        <v/>
      </c>
      <c r="S278" s="44" t="str">
        <f t="shared" si="41"/>
        <v/>
      </c>
      <c r="T278" s="44" t="str">
        <f t="shared" si="42"/>
        <v/>
      </c>
      <c r="V278" s="36" t="str">
        <f t="shared" si="48"/>
        <v/>
      </c>
      <c r="W278" s="36" t="str">
        <f>IF('Entry Tab'!A279="","",IF(TRIM('Entry Tab'!E279)="","Subscriber",IF(OR(TRIM('Entry Tab'!E279)="Wife",TRIM('Entry Tab'!E279)="Husband"),"Spouse","Child")))</f>
        <v/>
      </c>
      <c r="X278" s="44" t="str">
        <f>IF(B278="","",IF('Entry Tab'!X279&lt;&gt;"",0,IF(W278="Subscriber",1,IF(W278="Spouse",1,0.01))))</f>
        <v/>
      </c>
      <c r="Y278" s="44" t="str">
        <f t="shared" si="43"/>
        <v/>
      </c>
      <c r="Z278" s="44" t="str">
        <f t="shared" si="44"/>
        <v/>
      </c>
      <c r="AB278" s="36" t="str">
        <f t="shared" si="49"/>
        <v/>
      </c>
      <c r="AC278" s="36" t="str">
        <f>IF('Entry Tab'!A279="","",IF(TRIM('Entry Tab'!E279)="","Subscriber",IF(OR(TRIM('Entry Tab'!E279)="Wife",TRIM('Entry Tab'!E279)="Husband"),"Spouse","Child")))</f>
        <v/>
      </c>
      <c r="AD278" s="44" t="str">
        <f>IF(B278="","",IF('Entry Tab'!AC279="",0,1))</f>
        <v/>
      </c>
      <c r="AE278" s="44" t="str">
        <f t="shared" si="45"/>
        <v/>
      </c>
      <c r="AF278" s="44" t="str">
        <f>IF(AE278="","",IF(AC278&lt;&gt;"Subscriber","",IF('Entry Tab'!AC279="","0",AE278)))</f>
        <v/>
      </c>
    </row>
    <row r="279" spans="1:32" x14ac:dyDescent="0.2">
      <c r="A279" s="36" t="str">
        <f t="shared" si="46"/>
        <v/>
      </c>
      <c r="B279" s="36" t="str">
        <f>IF('Entry Tab'!A280="","",IF(TRIM('Entry Tab'!E280)="","Subscriber",IF(OR(TRIM('Entry Tab'!E280)="Wife",TRIM('Entry Tab'!E280)="Husband"),"Spouse","Child")))</f>
        <v/>
      </c>
      <c r="C279" s="68" t="str">
        <f>IF(TRIM('Entry Tab'!A280)="","",TRIM('Entry Tab'!A280))</f>
        <v/>
      </c>
      <c r="D279" s="68" t="str">
        <f>IF(TRIM('Entry Tab'!A280)="","",TRIM('Entry Tab'!B280))</f>
        <v/>
      </c>
      <c r="E279" s="69" t="str">
        <f>IF(B279="Subscriber",'Entry Tab'!L280,"")</f>
        <v/>
      </c>
      <c r="F279" s="70" t="str">
        <f>IF('Entry Tab'!F280="","",'Entry Tab'!F280)</f>
        <v/>
      </c>
      <c r="G279" s="68" t="str">
        <f>IF(TRIM('Entry Tab'!G280)="","",TRIM('Entry Tab'!G280))</f>
        <v/>
      </c>
      <c r="H279" s="36" t="str">
        <f>IF(TRIM('Entry Tab'!A280)="","",IF(B279&lt;&gt;"Subscriber","",IF(AND(B279="Subscriber",OR(TRIM('Entry Tab'!AO280)&lt;&gt;"",TRIM('Entry Tab'!AN280)&lt;&gt;"",TRIM('Entry Tab'!AP280)&lt;&gt;"")),$AP$1,"0")))</f>
        <v/>
      </c>
      <c r="I279" s="71" t="str">
        <f>IF(TRIM('Entry Tab'!A280)="","",IF(AND(TRIM('Entry Tab'!AQ280)="Y",TRIM('Entry Tab'!AR280)="Y"),"N",IF(TRIM('Entry Tab'!AQ280)="","N",TRIM('Entry Tab'!AQ280))))</f>
        <v/>
      </c>
      <c r="J279" s="42" t="str">
        <f>IF(TRIM('Entry Tab'!A280)="","",IF(AND(TRIM('Entry Tab'!W280)&lt;&gt;"",TRIM('Entry Tab'!Y280)=""),0,14))</f>
        <v/>
      </c>
      <c r="K279" s="42" t="str">
        <f>IF(TRIM('Entry Tab'!A280)="","",IF(B279&lt;&gt;"Subscriber","",IF(AND(B279="Subscriber",dental="No"),13,IF(TRIM('Entry Tab'!X280)&lt;&gt;"",IF('Entry Tab'!X280="Spousal Coverage",8,13),IF(Z279="","",Z279)))))</f>
        <v/>
      </c>
      <c r="L279" s="36" t="str">
        <f t="shared" si="40"/>
        <v/>
      </c>
      <c r="M279" s="36" t="str">
        <f>IF(B279&lt;&gt;"Subscriber","",IF(disability="No",0,IF(AND(B279="Subscriber",'Entry Tab'!AE280&lt;&gt;""),1,0)))</f>
        <v/>
      </c>
      <c r="N279" s="37" t="str">
        <f>IF(B279&lt;&gt;"Subscriber","",IF(AND(B279="Subscriber",otherLoc="No"),workZip,'Entry Tab'!P280))</f>
        <v/>
      </c>
      <c r="P279" s="36" t="str">
        <f t="shared" si="47"/>
        <v/>
      </c>
      <c r="Q279" s="36" t="str">
        <f>IF('Entry Tab'!A280="","",IF(TRIM('Entry Tab'!E280)="","Subscriber",IF(OR(TRIM('Entry Tab'!E280)="Wife",TRIM('Entry Tab'!E280)="Husband"),"Spouse","Child")))</f>
        <v/>
      </c>
      <c r="R279" s="44" t="str">
        <f>IF(B279="","",IF('Entry Tab'!W280&lt;&gt;"",0,IF(Q279="Subscriber",1,IF(Q279="Spouse",1,0.01))))</f>
        <v/>
      </c>
      <c r="S279" s="44" t="str">
        <f t="shared" si="41"/>
        <v/>
      </c>
      <c r="T279" s="44" t="str">
        <f t="shared" si="42"/>
        <v/>
      </c>
      <c r="V279" s="36" t="str">
        <f t="shared" si="48"/>
        <v/>
      </c>
      <c r="W279" s="36" t="str">
        <f>IF('Entry Tab'!A280="","",IF(TRIM('Entry Tab'!E280)="","Subscriber",IF(OR(TRIM('Entry Tab'!E280)="Wife",TRIM('Entry Tab'!E280)="Husband"),"Spouse","Child")))</f>
        <v/>
      </c>
      <c r="X279" s="44" t="str">
        <f>IF(B279="","",IF('Entry Tab'!X280&lt;&gt;"",0,IF(W279="Subscriber",1,IF(W279="Spouse",1,0.01))))</f>
        <v/>
      </c>
      <c r="Y279" s="44" t="str">
        <f t="shared" si="43"/>
        <v/>
      </c>
      <c r="Z279" s="44" t="str">
        <f t="shared" si="44"/>
        <v/>
      </c>
      <c r="AB279" s="36" t="str">
        <f t="shared" si="49"/>
        <v/>
      </c>
      <c r="AC279" s="36" t="str">
        <f>IF('Entry Tab'!A280="","",IF(TRIM('Entry Tab'!E280)="","Subscriber",IF(OR(TRIM('Entry Tab'!E280)="Wife",TRIM('Entry Tab'!E280)="Husband"),"Spouse","Child")))</f>
        <v/>
      </c>
      <c r="AD279" s="44" t="str">
        <f>IF(B279="","",IF('Entry Tab'!AC280="",0,1))</f>
        <v/>
      </c>
      <c r="AE279" s="44" t="str">
        <f t="shared" si="45"/>
        <v/>
      </c>
      <c r="AF279" s="44" t="str">
        <f>IF(AE279="","",IF(AC279&lt;&gt;"Subscriber","",IF('Entry Tab'!AC280="","0",AE279)))</f>
        <v/>
      </c>
    </row>
    <row r="280" spans="1:32" x14ac:dyDescent="0.2">
      <c r="A280" s="36" t="str">
        <f t="shared" si="46"/>
        <v/>
      </c>
      <c r="B280" s="36" t="str">
        <f>IF('Entry Tab'!A281="","",IF(TRIM('Entry Tab'!E281)="","Subscriber",IF(OR(TRIM('Entry Tab'!E281)="Wife",TRIM('Entry Tab'!E281)="Husband"),"Spouse","Child")))</f>
        <v/>
      </c>
      <c r="C280" s="68" t="str">
        <f>IF(TRIM('Entry Tab'!A281)="","",TRIM('Entry Tab'!A281))</f>
        <v/>
      </c>
      <c r="D280" s="68" t="str">
        <f>IF(TRIM('Entry Tab'!A281)="","",TRIM('Entry Tab'!B281))</f>
        <v/>
      </c>
      <c r="E280" s="69" t="str">
        <f>IF(B280="Subscriber",'Entry Tab'!L281,"")</f>
        <v/>
      </c>
      <c r="F280" s="70" t="str">
        <f>IF('Entry Tab'!F281="","",'Entry Tab'!F281)</f>
        <v/>
      </c>
      <c r="G280" s="68" t="str">
        <f>IF(TRIM('Entry Tab'!G281)="","",TRIM('Entry Tab'!G281))</f>
        <v/>
      </c>
      <c r="H280" s="36" t="str">
        <f>IF(TRIM('Entry Tab'!A281)="","",IF(B280&lt;&gt;"Subscriber","",IF(AND(B280="Subscriber",OR(TRIM('Entry Tab'!AO281)&lt;&gt;"",TRIM('Entry Tab'!AN281)&lt;&gt;"",TRIM('Entry Tab'!AP281)&lt;&gt;"")),$AP$1,"0")))</f>
        <v/>
      </c>
      <c r="I280" s="71" t="str">
        <f>IF(TRIM('Entry Tab'!A281)="","",IF(AND(TRIM('Entry Tab'!AQ281)="Y",TRIM('Entry Tab'!AR281)="Y"),"N",IF(TRIM('Entry Tab'!AQ281)="","N",TRIM('Entry Tab'!AQ281))))</f>
        <v/>
      </c>
      <c r="J280" s="42" t="str">
        <f>IF(TRIM('Entry Tab'!A281)="","",IF(AND(TRIM('Entry Tab'!W281)&lt;&gt;"",TRIM('Entry Tab'!Y281)=""),0,14))</f>
        <v/>
      </c>
      <c r="K280" s="42" t="str">
        <f>IF(TRIM('Entry Tab'!A281)="","",IF(B280&lt;&gt;"Subscriber","",IF(AND(B280="Subscriber",dental="No"),13,IF(TRIM('Entry Tab'!X281)&lt;&gt;"",IF('Entry Tab'!X281="Spousal Coverage",8,13),IF(Z280="","",Z280)))))</f>
        <v/>
      </c>
      <c r="L280" s="36" t="str">
        <f t="shared" si="40"/>
        <v/>
      </c>
      <c r="M280" s="36" t="str">
        <f>IF(B280&lt;&gt;"Subscriber","",IF(disability="No",0,IF(AND(B280="Subscriber",'Entry Tab'!AE281&lt;&gt;""),1,0)))</f>
        <v/>
      </c>
      <c r="N280" s="37" t="str">
        <f>IF(B280&lt;&gt;"Subscriber","",IF(AND(B280="Subscriber",otherLoc="No"),workZip,'Entry Tab'!P281))</f>
        <v/>
      </c>
      <c r="P280" s="36" t="str">
        <f t="shared" si="47"/>
        <v/>
      </c>
      <c r="Q280" s="36" t="str">
        <f>IF('Entry Tab'!A281="","",IF(TRIM('Entry Tab'!E281)="","Subscriber",IF(OR(TRIM('Entry Tab'!E281)="Wife",TRIM('Entry Tab'!E281)="Husband"),"Spouse","Child")))</f>
        <v/>
      </c>
      <c r="R280" s="44" t="str">
        <f>IF(B280="","",IF('Entry Tab'!W281&lt;&gt;"",0,IF(Q280="Subscriber",1,IF(Q280="Spouse",1,0.01))))</f>
        <v/>
      </c>
      <c r="S280" s="44" t="str">
        <f t="shared" si="41"/>
        <v/>
      </c>
      <c r="T280" s="44" t="str">
        <f t="shared" si="42"/>
        <v/>
      </c>
      <c r="V280" s="36" t="str">
        <f t="shared" si="48"/>
        <v/>
      </c>
      <c r="W280" s="36" t="str">
        <f>IF('Entry Tab'!A281="","",IF(TRIM('Entry Tab'!E281)="","Subscriber",IF(OR(TRIM('Entry Tab'!E281)="Wife",TRIM('Entry Tab'!E281)="Husband"),"Spouse","Child")))</f>
        <v/>
      </c>
      <c r="X280" s="44" t="str">
        <f>IF(B280="","",IF('Entry Tab'!X281&lt;&gt;"",0,IF(W280="Subscriber",1,IF(W280="Spouse",1,0.01))))</f>
        <v/>
      </c>
      <c r="Y280" s="44" t="str">
        <f t="shared" si="43"/>
        <v/>
      </c>
      <c r="Z280" s="44" t="str">
        <f t="shared" si="44"/>
        <v/>
      </c>
      <c r="AB280" s="36" t="str">
        <f t="shared" si="49"/>
        <v/>
      </c>
      <c r="AC280" s="36" t="str">
        <f>IF('Entry Tab'!A281="","",IF(TRIM('Entry Tab'!E281)="","Subscriber",IF(OR(TRIM('Entry Tab'!E281)="Wife",TRIM('Entry Tab'!E281)="Husband"),"Spouse","Child")))</f>
        <v/>
      </c>
      <c r="AD280" s="44" t="str">
        <f>IF(B280="","",IF('Entry Tab'!AC281="",0,1))</f>
        <v/>
      </c>
      <c r="AE280" s="44" t="str">
        <f t="shared" si="45"/>
        <v/>
      </c>
      <c r="AF280" s="44" t="str">
        <f>IF(AE280="","",IF(AC280&lt;&gt;"Subscriber","",IF('Entry Tab'!AC281="","0",AE280)))</f>
        <v/>
      </c>
    </row>
    <row r="281" spans="1:32" x14ac:dyDescent="0.2">
      <c r="A281" s="36" t="str">
        <f t="shared" si="46"/>
        <v/>
      </c>
      <c r="B281" s="36" t="str">
        <f>IF('Entry Tab'!A282="","",IF(TRIM('Entry Tab'!E282)="","Subscriber",IF(OR(TRIM('Entry Tab'!E282)="Wife",TRIM('Entry Tab'!E282)="Husband"),"Spouse","Child")))</f>
        <v/>
      </c>
      <c r="C281" s="68" t="str">
        <f>IF(TRIM('Entry Tab'!A282)="","",TRIM('Entry Tab'!A282))</f>
        <v/>
      </c>
      <c r="D281" s="68" t="str">
        <f>IF(TRIM('Entry Tab'!A282)="","",TRIM('Entry Tab'!B282))</f>
        <v/>
      </c>
      <c r="E281" s="69" t="str">
        <f>IF(B281="Subscriber",'Entry Tab'!L282,"")</f>
        <v/>
      </c>
      <c r="F281" s="70" t="str">
        <f>IF('Entry Tab'!F282="","",'Entry Tab'!F282)</f>
        <v/>
      </c>
      <c r="G281" s="68" t="str">
        <f>IF(TRIM('Entry Tab'!G282)="","",TRIM('Entry Tab'!G282))</f>
        <v/>
      </c>
      <c r="H281" s="36" t="str">
        <f>IF(TRIM('Entry Tab'!A282)="","",IF(B281&lt;&gt;"Subscriber","",IF(AND(B281="Subscriber",OR(TRIM('Entry Tab'!AO282)&lt;&gt;"",TRIM('Entry Tab'!AN282)&lt;&gt;"",TRIM('Entry Tab'!AP282)&lt;&gt;"")),$AP$1,"0")))</f>
        <v/>
      </c>
      <c r="I281" s="71" t="str">
        <f>IF(TRIM('Entry Tab'!A282)="","",IF(AND(TRIM('Entry Tab'!AQ282)="Y",TRIM('Entry Tab'!AR282)="Y"),"N",IF(TRIM('Entry Tab'!AQ282)="","N",TRIM('Entry Tab'!AQ282))))</f>
        <v/>
      </c>
      <c r="J281" s="42" t="str">
        <f>IF(TRIM('Entry Tab'!A282)="","",IF(AND(TRIM('Entry Tab'!W282)&lt;&gt;"",TRIM('Entry Tab'!Y282)=""),0,14))</f>
        <v/>
      </c>
      <c r="K281" s="42" t="str">
        <f>IF(TRIM('Entry Tab'!A282)="","",IF(B281&lt;&gt;"Subscriber","",IF(AND(B281="Subscriber",dental="No"),13,IF(TRIM('Entry Tab'!X282)&lt;&gt;"",IF('Entry Tab'!X282="Spousal Coverage",8,13),IF(Z281="","",Z281)))))</f>
        <v/>
      </c>
      <c r="L281" s="36" t="str">
        <f t="shared" si="40"/>
        <v/>
      </c>
      <c r="M281" s="36" t="str">
        <f>IF(B281&lt;&gt;"Subscriber","",IF(disability="No",0,IF(AND(B281="Subscriber",'Entry Tab'!AE282&lt;&gt;""),1,0)))</f>
        <v/>
      </c>
      <c r="N281" s="37" t="str">
        <f>IF(B281&lt;&gt;"Subscriber","",IF(AND(B281="Subscriber",otherLoc="No"),workZip,'Entry Tab'!P282))</f>
        <v/>
      </c>
      <c r="P281" s="36" t="str">
        <f t="shared" si="47"/>
        <v/>
      </c>
      <c r="Q281" s="36" t="str">
        <f>IF('Entry Tab'!A282="","",IF(TRIM('Entry Tab'!E282)="","Subscriber",IF(OR(TRIM('Entry Tab'!E282)="Wife",TRIM('Entry Tab'!E282)="Husband"),"Spouse","Child")))</f>
        <v/>
      </c>
      <c r="R281" s="44" t="str">
        <f>IF(B281="","",IF('Entry Tab'!W282&lt;&gt;"",0,IF(Q281="Subscriber",1,IF(Q281="Spouse",1,0.01))))</f>
        <v/>
      </c>
      <c r="S281" s="44" t="str">
        <f t="shared" si="41"/>
        <v/>
      </c>
      <c r="T281" s="44" t="str">
        <f t="shared" si="42"/>
        <v/>
      </c>
      <c r="V281" s="36" t="str">
        <f t="shared" si="48"/>
        <v/>
      </c>
      <c r="W281" s="36" t="str">
        <f>IF('Entry Tab'!A282="","",IF(TRIM('Entry Tab'!E282)="","Subscriber",IF(OR(TRIM('Entry Tab'!E282)="Wife",TRIM('Entry Tab'!E282)="Husband"),"Spouse","Child")))</f>
        <v/>
      </c>
      <c r="X281" s="44" t="str">
        <f>IF(B281="","",IF('Entry Tab'!X282&lt;&gt;"",0,IF(W281="Subscriber",1,IF(W281="Spouse",1,0.01))))</f>
        <v/>
      </c>
      <c r="Y281" s="44" t="str">
        <f t="shared" si="43"/>
        <v/>
      </c>
      <c r="Z281" s="44" t="str">
        <f t="shared" si="44"/>
        <v/>
      </c>
      <c r="AB281" s="36" t="str">
        <f t="shared" si="49"/>
        <v/>
      </c>
      <c r="AC281" s="36" t="str">
        <f>IF('Entry Tab'!A282="","",IF(TRIM('Entry Tab'!E282)="","Subscriber",IF(OR(TRIM('Entry Tab'!E282)="Wife",TRIM('Entry Tab'!E282)="Husband"),"Spouse","Child")))</f>
        <v/>
      </c>
      <c r="AD281" s="44" t="str">
        <f>IF(B281="","",IF('Entry Tab'!AC282="",0,1))</f>
        <v/>
      </c>
      <c r="AE281" s="44" t="str">
        <f t="shared" si="45"/>
        <v/>
      </c>
      <c r="AF281" s="44" t="str">
        <f>IF(AE281="","",IF(AC281&lt;&gt;"Subscriber","",IF('Entry Tab'!AC282="","0",AE281)))</f>
        <v/>
      </c>
    </row>
    <row r="282" spans="1:32" x14ac:dyDescent="0.2">
      <c r="A282" s="36" t="str">
        <f t="shared" si="46"/>
        <v/>
      </c>
      <c r="B282" s="36" t="str">
        <f>IF('Entry Tab'!A283="","",IF(TRIM('Entry Tab'!E283)="","Subscriber",IF(OR(TRIM('Entry Tab'!E283)="Wife",TRIM('Entry Tab'!E283)="Husband"),"Spouse","Child")))</f>
        <v/>
      </c>
      <c r="C282" s="68" t="str">
        <f>IF(TRIM('Entry Tab'!A283)="","",TRIM('Entry Tab'!A283))</f>
        <v/>
      </c>
      <c r="D282" s="68" t="str">
        <f>IF(TRIM('Entry Tab'!A283)="","",TRIM('Entry Tab'!B283))</f>
        <v/>
      </c>
      <c r="E282" s="69" t="str">
        <f>IF(B282="Subscriber",'Entry Tab'!L283,"")</f>
        <v/>
      </c>
      <c r="F282" s="70" t="str">
        <f>IF('Entry Tab'!F283="","",'Entry Tab'!F283)</f>
        <v/>
      </c>
      <c r="G282" s="68" t="str">
        <f>IF(TRIM('Entry Tab'!G283)="","",TRIM('Entry Tab'!G283))</f>
        <v/>
      </c>
      <c r="H282" s="36" t="str">
        <f>IF(TRIM('Entry Tab'!A283)="","",IF(B282&lt;&gt;"Subscriber","",IF(AND(B282="Subscriber",OR(TRIM('Entry Tab'!AO283)&lt;&gt;"",TRIM('Entry Tab'!AN283)&lt;&gt;"",TRIM('Entry Tab'!AP283)&lt;&gt;"")),$AP$1,"0")))</f>
        <v/>
      </c>
      <c r="I282" s="71" t="str">
        <f>IF(TRIM('Entry Tab'!A283)="","",IF(AND(TRIM('Entry Tab'!AQ283)="Y",TRIM('Entry Tab'!AR283)="Y"),"N",IF(TRIM('Entry Tab'!AQ283)="","N",TRIM('Entry Tab'!AQ283))))</f>
        <v/>
      </c>
      <c r="J282" s="42" t="str">
        <f>IF(TRIM('Entry Tab'!A283)="","",IF(AND(TRIM('Entry Tab'!W283)&lt;&gt;"",TRIM('Entry Tab'!Y283)=""),0,14))</f>
        <v/>
      </c>
      <c r="K282" s="42" t="str">
        <f>IF(TRIM('Entry Tab'!A283)="","",IF(B282&lt;&gt;"Subscriber","",IF(AND(B282="Subscriber",dental="No"),13,IF(TRIM('Entry Tab'!X283)&lt;&gt;"",IF('Entry Tab'!X283="Spousal Coverage",8,13),IF(Z282="","",Z282)))))</f>
        <v/>
      </c>
      <c r="L282" s="36" t="str">
        <f t="shared" si="40"/>
        <v/>
      </c>
      <c r="M282" s="36" t="str">
        <f>IF(B282&lt;&gt;"Subscriber","",IF(disability="No",0,IF(AND(B282="Subscriber",'Entry Tab'!AE283&lt;&gt;""),1,0)))</f>
        <v/>
      </c>
      <c r="N282" s="37" t="str">
        <f>IF(B282&lt;&gt;"Subscriber","",IF(AND(B282="Subscriber",otherLoc="No"),workZip,'Entry Tab'!P283))</f>
        <v/>
      </c>
      <c r="P282" s="36" t="str">
        <f t="shared" si="47"/>
        <v/>
      </c>
      <c r="Q282" s="36" t="str">
        <f>IF('Entry Tab'!A283="","",IF(TRIM('Entry Tab'!E283)="","Subscriber",IF(OR(TRIM('Entry Tab'!E283)="Wife",TRIM('Entry Tab'!E283)="Husband"),"Spouse","Child")))</f>
        <v/>
      </c>
      <c r="R282" s="44" t="str">
        <f>IF(B282="","",IF('Entry Tab'!W283&lt;&gt;"",0,IF(Q282="Subscriber",1,IF(Q282="Spouse",1,0.01))))</f>
        <v/>
      </c>
      <c r="S282" s="44" t="str">
        <f t="shared" si="41"/>
        <v/>
      </c>
      <c r="T282" s="44" t="str">
        <f t="shared" si="42"/>
        <v/>
      </c>
      <c r="V282" s="36" t="str">
        <f t="shared" si="48"/>
        <v/>
      </c>
      <c r="W282" s="36" t="str">
        <f>IF('Entry Tab'!A283="","",IF(TRIM('Entry Tab'!E283)="","Subscriber",IF(OR(TRIM('Entry Tab'!E283)="Wife",TRIM('Entry Tab'!E283)="Husband"),"Spouse","Child")))</f>
        <v/>
      </c>
      <c r="X282" s="44" t="str">
        <f>IF(B282="","",IF('Entry Tab'!X283&lt;&gt;"",0,IF(W282="Subscriber",1,IF(W282="Spouse",1,0.01))))</f>
        <v/>
      </c>
      <c r="Y282" s="44" t="str">
        <f t="shared" si="43"/>
        <v/>
      </c>
      <c r="Z282" s="44" t="str">
        <f t="shared" si="44"/>
        <v/>
      </c>
      <c r="AB282" s="36" t="str">
        <f t="shared" si="49"/>
        <v/>
      </c>
      <c r="AC282" s="36" t="str">
        <f>IF('Entry Tab'!A283="","",IF(TRIM('Entry Tab'!E283)="","Subscriber",IF(OR(TRIM('Entry Tab'!E283)="Wife",TRIM('Entry Tab'!E283)="Husband"),"Spouse","Child")))</f>
        <v/>
      </c>
      <c r="AD282" s="44" t="str">
        <f>IF(B282="","",IF('Entry Tab'!AC283="",0,1))</f>
        <v/>
      </c>
      <c r="AE282" s="44" t="str">
        <f t="shared" si="45"/>
        <v/>
      </c>
      <c r="AF282" s="44" t="str">
        <f>IF(AE282="","",IF(AC282&lt;&gt;"Subscriber","",IF('Entry Tab'!AC283="","0",AE282)))</f>
        <v/>
      </c>
    </row>
    <row r="283" spans="1:32" x14ac:dyDescent="0.2">
      <c r="A283" s="36" t="str">
        <f t="shared" si="46"/>
        <v/>
      </c>
      <c r="B283" s="36" t="str">
        <f>IF('Entry Tab'!A284="","",IF(TRIM('Entry Tab'!E284)="","Subscriber",IF(OR(TRIM('Entry Tab'!E284)="Wife",TRIM('Entry Tab'!E284)="Husband"),"Spouse","Child")))</f>
        <v/>
      </c>
      <c r="C283" s="68" t="str">
        <f>IF(TRIM('Entry Tab'!A284)="","",TRIM('Entry Tab'!A284))</f>
        <v/>
      </c>
      <c r="D283" s="68" t="str">
        <f>IF(TRIM('Entry Tab'!A284)="","",TRIM('Entry Tab'!B284))</f>
        <v/>
      </c>
      <c r="E283" s="69" t="str">
        <f>IF(B283="Subscriber",'Entry Tab'!L284,"")</f>
        <v/>
      </c>
      <c r="F283" s="70" t="str">
        <f>IF('Entry Tab'!F284="","",'Entry Tab'!F284)</f>
        <v/>
      </c>
      <c r="G283" s="68" t="str">
        <f>IF(TRIM('Entry Tab'!G284)="","",TRIM('Entry Tab'!G284))</f>
        <v/>
      </c>
      <c r="H283" s="36" t="str">
        <f>IF(TRIM('Entry Tab'!A284)="","",IF(B283&lt;&gt;"Subscriber","",IF(AND(B283="Subscriber",OR(TRIM('Entry Tab'!AO284)&lt;&gt;"",TRIM('Entry Tab'!AN284)&lt;&gt;"",TRIM('Entry Tab'!AP284)&lt;&gt;"")),$AP$1,"0")))</f>
        <v/>
      </c>
      <c r="I283" s="71" t="str">
        <f>IF(TRIM('Entry Tab'!A284)="","",IF(AND(TRIM('Entry Tab'!AQ284)="Y",TRIM('Entry Tab'!AR284)="Y"),"N",IF(TRIM('Entry Tab'!AQ284)="","N",TRIM('Entry Tab'!AQ284))))</f>
        <v/>
      </c>
      <c r="J283" s="42" t="str">
        <f>IF(TRIM('Entry Tab'!A284)="","",IF(AND(TRIM('Entry Tab'!W284)&lt;&gt;"",TRIM('Entry Tab'!Y284)=""),0,14))</f>
        <v/>
      </c>
      <c r="K283" s="42" t="str">
        <f>IF(TRIM('Entry Tab'!A284)="","",IF(B283&lt;&gt;"Subscriber","",IF(AND(B283="Subscriber",dental="No"),13,IF(TRIM('Entry Tab'!X284)&lt;&gt;"",IF('Entry Tab'!X284="Spousal Coverage",8,13),IF(Z283="","",Z283)))))</f>
        <v/>
      </c>
      <c r="L283" s="36" t="str">
        <f t="shared" si="40"/>
        <v/>
      </c>
      <c r="M283" s="36" t="str">
        <f>IF(B283&lt;&gt;"Subscriber","",IF(disability="No",0,IF(AND(B283="Subscriber",'Entry Tab'!AE284&lt;&gt;""),1,0)))</f>
        <v/>
      </c>
      <c r="N283" s="37" t="str">
        <f>IF(B283&lt;&gt;"Subscriber","",IF(AND(B283="Subscriber",otherLoc="No"),workZip,'Entry Tab'!P284))</f>
        <v/>
      </c>
      <c r="P283" s="36" t="str">
        <f t="shared" si="47"/>
        <v/>
      </c>
      <c r="Q283" s="36" t="str">
        <f>IF('Entry Tab'!A284="","",IF(TRIM('Entry Tab'!E284)="","Subscriber",IF(OR(TRIM('Entry Tab'!E284)="Wife",TRIM('Entry Tab'!E284)="Husband"),"Spouse","Child")))</f>
        <v/>
      </c>
      <c r="R283" s="44" t="str">
        <f>IF(B283="","",IF('Entry Tab'!W284&lt;&gt;"",0,IF(Q283="Subscriber",1,IF(Q283="Spouse",1,0.01))))</f>
        <v/>
      </c>
      <c r="S283" s="44" t="str">
        <f t="shared" si="41"/>
        <v/>
      </c>
      <c r="T283" s="44" t="str">
        <f t="shared" si="42"/>
        <v/>
      </c>
      <c r="V283" s="36" t="str">
        <f t="shared" si="48"/>
        <v/>
      </c>
      <c r="W283" s="36" t="str">
        <f>IF('Entry Tab'!A284="","",IF(TRIM('Entry Tab'!E284)="","Subscriber",IF(OR(TRIM('Entry Tab'!E284)="Wife",TRIM('Entry Tab'!E284)="Husband"),"Spouse","Child")))</f>
        <v/>
      </c>
      <c r="X283" s="44" t="str">
        <f>IF(B283="","",IF('Entry Tab'!X284&lt;&gt;"",0,IF(W283="Subscriber",1,IF(W283="Spouse",1,0.01))))</f>
        <v/>
      </c>
      <c r="Y283" s="44" t="str">
        <f t="shared" si="43"/>
        <v/>
      </c>
      <c r="Z283" s="44" t="str">
        <f t="shared" si="44"/>
        <v/>
      </c>
      <c r="AB283" s="36" t="str">
        <f t="shared" si="49"/>
        <v/>
      </c>
      <c r="AC283" s="36" t="str">
        <f>IF('Entry Tab'!A284="","",IF(TRIM('Entry Tab'!E284)="","Subscriber",IF(OR(TRIM('Entry Tab'!E284)="Wife",TRIM('Entry Tab'!E284)="Husband"),"Spouse","Child")))</f>
        <v/>
      </c>
      <c r="AD283" s="44" t="str">
        <f>IF(B283="","",IF('Entry Tab'!AC284="",0,1))</f>
        <v/>
      </c>
      <c r="AE283" s="44" t="str">
        <f t="shared" si="45"/>
        <v/>
      </c>
      <c r="AF283" s="44" t="str">
        <f>IF(AE283="","",IF(AC283&lt;&gt;"Subscriber","",IF('Entry Tab'!AC284="","0",AE283)))</f>
        <v/>
      </c>
    </row>
    <row r="284" spans="1:32" x14ac:dyDescent="0.2">
      <c r="A284" s="36" t="str">
        <f t="shared" si="46"/>
        <v/>
      </c>
      <c r="B284" s="36" t="str">
        <f>IF('Entry Tab'!A285="","",IF(TRIM('Entry Tab'!E285)="","Subscriber",IF(OR(TRIM('Entry Tab'!E285)="Wife",TRIM('Entry Tab'!E285)="Husband"),"Spouse","Child")))</f>
        <v/>
      </c>
      <c r="C284" s="68" t="str">
        <f>IF(TRIM('Entry Tab'!A285)="","",TRIM('Entry Tab'!A285))</f>
        <v/>
      </c>
      <c r="D284" s="68" t="str">
        <f>IF(TRIM('Entry Tab'!A285)="","",TRIM('Entry Tab'!B285))</f>
        <v/>
      </c>
      <c r="E284" s="69" t="str">
        <f>IF(B284="Subscriber",'Entry Tab'!L285,"")</f>
        <v/>
      </c>
      <c r="F284" s="70" t="str">
        <f>IF('Entry Tab'!F285="","",'Entry Tab'!F285)</f>
        <v/>
      </c>
      <c r="G284" s="68" t="str">
        <f>IF(TRIM('Entry Tab'!G285)="","",TRIM('Entry Tab'!G285))</f>
        <v/>
      </c>
      <c r="H284" s="36" t="str">
        <f>IF(TRIM('Entry Tab'!A285)="","",IF(B284&lt;&gt;"Subscriber","",IF(AND(B284="Subscriber",OR(TRIM('Entry Tab'!AO285)&lt;&gt;"",TRIM('Entry Tab'!AN285)&lt;&gt;"",TRIM('Entry Tab'!AP285)&lt;&gt;"")),$AP$1,"0")))</f>
        <v/>
      </c>
      <c r="I284" s="71" t="str">
        <f>IF(TRIM('Entry Tab'!A285)="","",IF(AND(TRIM('Entry Tab'!AQ285)="Y",TRIM('Entry Tab'!AR285)="Y"),"N",IF(TRIM('Entry Tab'!AQ285)="","N",TRIM('Entry Tab'!AQ285))))</f>
        <v/>
      </c>
      <c r="J284" s="42" t="str">
        <f>IF(TRIM('Entry Tab'!A285)="","",IF(AND(TRIM('Entry Tab'!W285)&lt;&gt;"",TRIM('Entry Tab'!Y285)=""),0,14))</f>
        <v/>
      </c>
      <c r="K284" s="42" t="str">
        <f>IF(TRIM('Entry Tab'!A285)="","",IF(B284&lt;&gt;"Subscriber","",IF(AND(B284="Subscriber",dental="No"),13,IF(TRIM('Entry Tab'!X285)&lt;&gt;"",IF('Entry Tab'!X285="Spousal Coverage",8,13),IF(Z284="","",Z284)))))</f>
        <v/>
      </c>
      <c r="L284" s="36" t="str">
        <f t="shared" si="40"/>
        <v/>
      </c>
      <c r="M284" s="36" t="str">
        <f>IF(B284&lt;&gt;"Subscriber","",IF(disability="No",0,IF(AND(B284="Subscriber",'Entry Tab'!AE285&lt;&gt;""),1,0)))</f>
        <v/>
      </c>
      <c r="N284" s="37" t="str">
        <f>IF(B284&lt;&gt;"Subscriber","",IF(AND(B284="Subscriber",otherLoc="No"),workZip,'Entry Tab'!P285))</f>
        <v/>
      </c>
      <c r="P284" s="36" t="str">
        <f t="shared" si="47"/>
        <v/>
      </c>
      <c r="Q284" s="36" t="str">
        <f>IF('Entry Tab'!A285="","",IF(TRIM('Entry Tab'!E285)="","Subscriber",IF(OR(TRIM('Entry Tab'!E285)="Wife",TRIM('Entry Tab'!E285)="Husband"),"Spouse","Child")))</f>
        <v/>
      </c>
      <c r="R284" s="44" t="str">
        <f>IF(B284="","",IF('Entry Tab'!W285&lt;&gt;"",0,IF(Q284="Subscriber",1,IF(Q284="Spouse",1,0.01))))</f>
        <v/>
      </c>
      <c r="S284" s="44" t="str">
        <f t="shared" si="41"/>
        <v/>
      </c>
      <c r="T284" s="44" t="str">
        <f t="shared" si="42"/>
        <v/>
      </c>
      <c r="V284" s="36" t="str">
        <f t="shared" si="48"/>
        <v/>
      </c>
      <c r="W284" s="36" t="str">
        <f>IF('Entry Tab'!A285="","",IF(TRIM('Entry Tab'!E285)="","Subscriber",IF(OR(TRIM('Entry Tab'!E285)="Wife",TRIM('Entry Tab'!E285)="Husband"),"Spouse","Child")))</f>
        <v/>
      </c>
      <c r="X284" s="44" t="str">
        <f>IF(B284="","",IF('Entry Tab'!X285&lt;&gt;"",0,IF(W284="Subscriber",1,IF(W284="Spouse",1,0.01))))</f>
        <v/>
      </c>
      <c r="Y284" s="44" t="str">
        <f t="shared" si="43"/>
        <v/>
      </c>
      <c r="Z284" s="44" t="str">
        <f t="shared" si="44"/>
        <v/>
      </c>
      <c r="AB284" s="36" t="str">
        <f t="shared" si="49"/>
        <v/>
      </c>
      <c r="AC284" s="36" t="str">
        <f>IF('Entry Tab'!A285="","",IF(TRIM('Entry Tab'!E285)="","Subscriber",IF(OR(TRIM('Entry Tab'!E285)="Wife",TRIM('Entry Tab'!E285)="Husband"),"Spouse","Child")))</f>
        <v/>
      </c>
      <c r="AD284" s="44" t="str">
        <f>IF(B284="","",IF('Entry Tab'!AC285="",0,1))</f>
        <v/>
      </c>
      <c r="AE284" s="44" t="str">
        <f t="shared" si="45"/>
        <v/>
      </c>
      <c r="AF284" s="44" t="str">
        <f>IF(AE284="","",IF(AC284&lt;&gt;"Subscriber","",IF('Entry Tab'!AC285="","0",AE284)))</f>
        <v/>
      </c>
    </row>
    <row r="285" spans="1:32" x14ac:dyDescent="0.2">
      <c r="A285" s="36" t="str">
        <f t="shared" si="46"/>
        <v/>
      </c>
      <c r="B285" s="36" t="str">
        <f>IF('Entry Tab'!A286="","",IF(TRIM('Entry Tab'!E286)="","Subscriber",IF(OR(TRIM('Entry Tab'!E286)="Wife",TRIM('Entry Tab'!E286)="Husband"),"Spouse","Child")))</f>
        <v/>
      </c>
      <c r="C285" s="68" t="str">
        <f>IF(TRIM('Entry Tab'!A286)="","",TRIM('Entry Tab'!A286))</f>
        <v/>
      </c>
      <c r="D285" s="68" t="str">
        <f>IF(TRIM('Entry Tab'!A286)="","",TRIM('Entry Tab'!B286))</f>
        <v/>
      </c>
      <c r="E285" s="69" t="str">
        <f>IF(B285="Subscriber",'Entry Tab'!L286,"")</f>
        <v/>
      </c>
      <c r="F285" s="70" t="str">
        <f>IF('Entry Tab'!F286="","",'Entry Tab'!F286)</f>
        <v/>
      </c>
      <c r="G285" s="68" t="str">
        <f>IF(TRIM('Entry Tab'!G286)="","",TRIM('Entry Tab'!G286))</f>
        <v/>
      </c>
      <c r="H285" s="36" t="str">
        <f>IF(TRIM('Entry Tab'!A286)="","",IF(B285&lt;&gt;"Subscriber","",IF(AND(B285="Subscriber",OR(TRIM('Entry Tab'!AO286)&lt;&gt;"",TRIM('Entry Tab'!AN286)&lt;&gt;"",TRIM('Entry Tab'!AP286)&lt;&gt;"")),$AP$1,"0")))</f>
        <v/>
      </c>
      <c r="I285" s="71" t="str">
        <f>IF(TRIM('Entry Tab'!A286)="","",IF(AND(TRIM('Entry Tab'!AQ286)="Y",TRIM('Entry Tab'!AR286)="Y"),"N",IF(TRIM('Entry Tab'!AQ286)="","N",TRIM('Entry Tab'!AQ286))))</f>
        <v/>
      </c>
      <c r="J285" s="42" t="str">
        <f>IF(TRIM('Entry Tab'!A286)="","",IF(AND(TRIM('Entry Tab'!W286)&lt;&gt;"",TRIM('Entry Tab'!Y286)=""),0,14))</f>
        <v/>
      </c>
      <c r="K285" s="42" t="str">
        <f>IF(TRIM('Entry Tab'!A286)="","",IF(B285&lt;&gt;"Subscriber","",IF(AND(B285="Subscriber",dental="No"),13,IF(TRIM('Entry Tab'!X286)&lt;&gt;"",IF('Entry Tab'!X286="Spousal Coverage",8,13),IF(Z285="","",Z285)))))</f>
        <v/>
      </c>
      <c r="L285" s="36" t="str">
        <f t="shared" si="40"/>
        <v/>
      </c>
      <c r="M285" s="36" t="str">
        <f>IF(B285&lt;&gt;"Subscriber","",IF(disability="No",0,IF(AND(B285="Subscriber",'Entry Tab'!AE286&lt;&gt;""),1,0)))</f>
        <v/>
      </c>
      <c r="N285" s="37" t="str">
        <f>IF(B285&lt;&gt;"Subscriber","",IF(AND(B285="Subscriber",otherLoc="No"),workZip,'Entry Tab'!P286))</f>
        <v/>
      </c>
      <c r="P285" s="36" t="str">
        <f t="shared" si="47"/>
        <v/>
      </c>
      <c r="Q285" s="36" t="str">
        <f>IF('Entry Tab'!A286="","",IF(TRIM('Entry Tab'!E286)="","Subscriber",IF(OR(TRIM('Entry Tab'!E286)="Wife",TRIM('Entry Tab'!E286)="Husband"),"Spouse","Child")))</f>
        <v/>
      </c>
      <c r="R285" s="44" t="str">
        <f>IF(B285="","",IF('Entry Tab'!W286&lt;&gt;"",0,IF(Q285="Subscriber",1,IF(Q285="Spouse",1,0.01))))</f>
        <v/>
      </c>
      <c r="S285" s="44" t="str">
        <f t="shared" si="41"/>
        <v/>
      </c>
      <c r="T285" s="44" t="str">
        <f t="shared" si="42"/>
        <v/>
      </c>
      <c r="V285" s="36" t="str">
        <f t="shared" si="48"/>
        <v/>
      </c>
      <c r="W285" s="36" t="str">
        <f>IF('Entry Tab'!A286="","",IF(TRIM('Entry Tab'!E286)="","Subscriber",IF(OR(TRIM('Entry Tab'!E286)="Wife",TRIM('Entry Tab'!E286)="Husband"),"Spouse","Child")))</f>
        <v/>
      </c>
      <c r="X285" s="44" t="str">
        <f>IF(B285="","",IF('Entry Tab'!X286&lt;&gt;"",0,IF(W285="Subscriber",1,IF(W285="Spouse",1,0.01))))</f>
        <v/>
      </c>
      <c r="Y285" s="44" t="str">
        <f t="shared" si="43"/>
        <v/>
      </c>
      <c r="Z285" s="44" t="str">
        <f t="shared" si="44"/>
        <v/>
      </c>
      <c r="AB285" s="36" t="str">
        <f t="shared" si="49"/>
        <v/>
      </c>
      <c r="AC285" s="36" t="str">
        <f>IF('Entry Tab'!A286="","",IF(TRIM('Entry Tab'!E286)="","Subscriber",IF(OR(TRIM('Entry Tab'!E286)="Wife",TRIM('Entry Tab'!E286)="Husband"),"Spouse","Child")))</f>
        <v/>
      </c>
      <c r="AD285" s="44" t="str">
        <f>IF(B285="","",IF('Entry Tab'!AC286="",0,1))</f>
        <v/>
      </c>
      <c r="AE285" s="44" t="str">
        <f t="shared" si="45"/>
        <v/>
      </c>
      <c r="AF285" s="44" t="str">
        <f>IF(AE285="","",IF(AC285&lt;&gt;"Subscriber","",IF('Entry Tab'!AC286="","0",AE285)))</f>
        <v/>
      </c>
    </row>
    <row r="286" spans="1:32" x14ac:dyDescent="0.2">
      <c r="A286" s="36" t="str">
        <f t="shared" si="46"/>
        <v/>
      </c>
      <c r="B286" s="36" t="str">
        <f>IF('Entry Tab'!A287="","",IF(TRIM('Entry Tab'!E287)="","Subscriber",IF(OR(TRIM('Entry Tab'!E287)="Wife",TRIM('Entry Tab'!E287)="Husband"),"Spouse","Child")))</f>
        <v/>
      </c>
      <c r="C286" s="68" t="str">
        <f>IF(TRIM('Entry Tab'!A287)="","",TRIM('Entry Tab'!A287))</f>
        <v/>
      </c>
      <c r="D286" s="68" t="str">
        <f>IF(TRIM('Entry Tab'!A287)="","",TRIM('Entry Tab'!B287))</f>
        <v/>
      </c>
      <c r="E286" s="69" t="str">
        <f>IF(B286="Subscriber",'Entry Tab'!L287,"")</f>
        <v/>
      </c>
      <c r="F286" s="70" t="str">
        <f>IF('Entry Tab'!F287="","",'Entry Tab'!F287)</f>
        <v/>
      </c>
      <c r="G286" s="68" t="str">
        <f>IF(TRIM('Entry Tab'!G287)="","",TRIM('Entry Tab'!G287))</f>
        <v/>
      </c>
      <c r="H286" s="36" t="str">
        <f>IF(TRIM('Entry Tab'!A287)="","",IF(B286&lt;&gt;"Subscriber","",IF(AND(B286="Subscriber",OR(TRIM('Entry Tab'!AO287)&lt;&gt;"",TRIM('Entry Tab'!AN287)&lt;&gt;"",TRIM('Entry Tab'!AP287)&lt;&gt;"")),$AP$1,"0")))</f>
        <v/>
      </c>
      <c r="I286" s="71" t="str">
        <f>IF(TRIM('Entry Tab'!A287)="","",IF(AND(TRIM('Entry Tab'!AQ287)="Y",TRIM('Entry Tab'!AR287)="Y"),"N",IF(TRIM('Entry Tab'!AQ287)="","N",TRIM('Entry Tab'!AQ287))))</f>
        <v/>
      </c>
      <c r="J286" s="42" t="str">
        <f>IF(TRIM('Entry Tab'!A287)="","",IF(AND(TRIM('Entry Tab'!W287)&lt;&gt;"",TRIM('Entry Tab'!Y287)=""),0,14))</f>
        <v/>
      </c>
      <c r="K286" s="42" t="str">
        <f>IF(TRIM('Entry Tab'!A287)="","",IF(B286&lt;&gt;"Subscriber","",IF(AND(B286="Subscriber",dental="No"),13,IF(TRIM('Entry Tab'!X287)&lt;&gt;"",IF('Entry Tab'!X287="Spousal Coverage",8,13),IF(Z286="","",Z286)))))</f>
        <v/>
      </c>
      <c r="L286" s="36" t="str">
        <f t="shared" si="40"/>
        <v/>
      </c>
      <c r="M286" s="36" t="str">
        <f>IF(B286&lt;&gt;"Subscriber","",IF(disability="No",0,IF(AND(B286="Subscriber",'Entry Tab'!AE287&lt;&gt;""),1,0)))</f>
        <v/>
      </c>
      <c r="N286" s="37" t="str">
        <f>IF(B286&lt;&gt;"Subscriber","",IF(AND(B286="Subscriber",otherLoc="No"),workZip,'Entry Tab'!P287))</f>
        <v/>
      </c>
      <c r="P286" s="36" t="str">
        <f t="shared" si="47"/>
        <v/>
      </c>
      <c r="Q286" s="36" t="str">
        <f>IF('Entry Tab'!A287="","",IF(TRIM('Entry Tab'!E287)="","Subscriber",IF(OR(TRIM('Entry Tab'!E287)="Wife",TRIM('Entry Tab'!E287)="Husband"),"Spouse","Child")))</f>
        <v/>
      </c>
      <c r="R286" s="44" t="str">
        <f>IF(B286="","",IF('Entry Tab'!W287&lt;&gt;"",0,IF(Q286="Subscriber",1,IF(Q286="Spouse",1,0.01))))</f>
        <v/>
      </c>
      <c r="S286" s="44" t="str">
        <f t="shared" si="41"/>
        <v/>
      </c>
      <c r="T286" s="44" t="str">
        <f t="shared" si="42"/>
        <v/>
      </c>
      <c r="V286" s="36" t="str">
        <f t="shared" si="48"/>
        <v/>
      </c>
      <c r="W286" s="36" t="str">
        <f>IF('Entry Tab'!A287="","",IF(TRIM('Entry Tab'!E287)="","Subscriber",IF(OR(TRIM('Entry Tab'!E287)="Wife",TRIM('Entry Tab'!E287)="Husband"),"Spouse","Child")))</f>
        <v/>
      </c>
      <c r="X286" s="44" t="str">
        <f>IF(B286="","",IF('Entry Tab'!X287&lt;&gt;"",0,IF(W286="Subscriber",1,IF(W286="Spouse",1,0.01))))</f>
        <v/>
      </c>
      <c r="Y286" s="44" t="str">
        <f t="shared" si="43"/>
        <v/>
      </c>
      <c r="Z286" s="44" t="str">
        <f t="shared" si="44"/>
        <v/>
      </c>
      <c r="AB286" s="36" t="str">
        <f t="shared" si="49"/>
        <v/>
      </c>
      <c r="AC286" s="36" t="str">
        <f>IF('Entry Tab'!A287="","",IF(TRIM('Entry Tab'!E287)="","Subscriber",IF(OR(TRIM('Entry Tab'!E287)="Wife",TRIM('Entry Tab'!E287)="Husband"),"Spouse","Child")))</f>
        <v/>
      </c>
      <c r="AD286" s="44" t="str">
        <f>IF(B286="","",IF('Entry Tab'!AC287="",0,1))</f>
        <v/>
      </c>
      <c r="AE286" s="44" t="str">
        <f t="shared" si="45"/>
        <v/>
      </c>
      <c r="AF286" s="44" t="str">
        <f>IF(AE286="","",IF(AC286&lt;&gt;"Subscriber","",IF('Entry Tab'!AC287="","0",AE286)))</f>
        <v/>
      </c>
    </row>
    <row r="287" spans="1:32" x14ac:dyDescent="0.2">
      <c r="A287" s="36" t="str">
        <f t="shared" si="46"/>
        <v/>
      </c>
      <c r="B287" s="36" t="str">
        <f>IF('Entry Tab'!A288="","",IF(TRIM('Entry Tab'!E288)="","Subscriber",IF(OR(TRIM('Entry Tab'!E288)="Wife",TRIM('Entry Tab'!E288)="Husband"),"Spouse","Child")))</f>
        <v/>
      </c>
      <c r="C287" s="68" t="str">
        <f>IF(TRIM('Entry Tab'!A288)="","",TRIM('Entry Tab'!A288))</f>
        <v/>
      </c>
      <c r="D287" s="68" t="str">
        <f>IF(TRIM('Entry Tab'!A288)="","",TRIM('Entry Tab'!B288))</f>
        <v/>
      </c>
      <c r="E287" s="69" t="str">
        <f>IF(B287="Subscriber",'Entry Tab'!L288,"")</f>
        <v/>
      </c>
      <c r="F287" s="70" t="str">
        <f>IF('Entry Tab'!F288="","",'Entry Tab'!F288)</f>
        <v/>
      </c>
      <c r="G287" s="68" t="str">
        <f>IF(TRIM('Entry Tab'!G288)="","",TRIM('Entry Tab'!G288))</f>
        <v/>
      </c>
      <c r="H287" s="36" t="str">
        <f>IF(TRIM('Entry Tab'!A288)="","",IF(B287&lt;&gt;"Subscriber","",IF(AND(B287="Subscriber",OR(TRIM('Entry Tab'!AO288)&lt;&gt;"",TRIM('Entry Tab'!AN288)&lt;&gt;"",TRIM('Entry Tab'!AP288)&lt;&gt;"")),$AP$1,"0")))</f>
        <v/>
      </c>
      <c r="I287" s="71" t="str">
        <f>IF(TRIM('Entry Tab'!A288)="","",IF(AND(TRIM('Entry Tab'!AQ288)="Y",TRIM('Entry Tab'!AR288)="Y"),"N",IF(TRIM('Entry Tab'!AQ288)="","N",TRIM('Entry Tab'!AQ288))))</f>
        <v/>
      </c>
      <c r="J287" s="42" t="str">
        <f>IF(TRIM('Entry Tab'!A288)="","",IF(AND(TRIM('Entry Tab'!W288)&lt;&gt;"",TRIM('Entry Tab'!Y288)=""),0,14))</f>
        <v/>
      </c>
      <c r="K287" s="42" t="str">
        <f>IF(TRIM('Entry Tab'!A288)="","",IF(B287&lt;&gt;"Subscriber","",IF(AND(B287="Subscriber",dental="No"),13,IF(TRIM('Entry Tab'!X288)&lt;&gt;"",IF('Entry Tab'!X288="Spousal Coverage",8,13),IF(Z287="","",Z287)))))</f>
        <v/>
      </c>
      <c r="L287" s="36" t="str">
        <f t="shared" si="40"/>
        <v/>
      </c>
      <c r="M287" s="36" t="str">
        <f>IF(B287&lt;&gt;"Subscriber","",IF(disability="No",0,IF(AND(B287="Subscriber",'Entry Tab'!AE288&lt;&gt;""),1,0)))</f>
        <v/>
      </c>
      <c r="N287" s="37" t="str">
        <f>IF(B287&lt;&gt;"Subscriber","",IF(AND(B287="Subscriber",otherLoc="No"),workZip,'Entry Tab'!P288))</f>
        <v/>
      </c>
      <c r="P287" s="36" t="str">
        <f t="shared" si="47"/>
        <v/>
      </c>
      <c r="Q287" s="36" t="str">
        <f>IF('Entry Tab'!A288="","",IF(TRIM('Entry Tab'!E288)="","Subscriber",IF(OR(TRIM('Entry Tab'!E288)="Wife",TRIM('Entry Tab'!E288)="Husband"),"Spouse","Child")))</f>
        <v/>
      </c>
      <c r="R287" s="44" t="str">
        <f>IF(B287="","",IF('Entry Tab'!W288&lt;&gt;"",0,IF(Q287="Subscriber",1,IF(Q287="Spouse",1,0.01))))</f>
        <v/>
      </c>
      <c r="S287" s="44" t="str">
        <f t="shared" si="41"/>
        <v/>
      </c>
      <c r="T287" s="44" t="str">
        <f t="shared" si="42"/>
        <v/>
      </c>
      <c r="V287" s="36" t="str">
        <f t="shared" si="48"/>
        <v/>
      </c>
      <c r="W287" s="36" t="str">
        <f>IF('Entry Tab'!A288="","",IF(TRIM('Entry Tab'!E288)="","Subscriber",IF(OR(TRIM('Entry Tab'!E288)="Wife",TRIM('Entry Tab'!E288)="Husband"),"Spouse","Child")))</f>
        <v/>
      </c>
      <c r="X287" s="44" t="str">
        <f>IF(B287="","",IF('Entry Tab'!X288&lt;&gt;"",0,IF(W287="Subscriber",1,IF(W287="Spouse",1,0.01))))</f>
        <v/>
      </c>
      <c r="Y287" s="44" t="str">
        <f t="shared" si="43"/>
        <v/>
      </c>
      <c r="Z287" s="44" t="str">
        <f t="shared" si="44"/>
        <v/>
      </c>
      <c r="AB287" s="36" t="str">
        <f t="shared" si="49"/>
        <v/>
      </c>
      <c r="AC287" s="36" t="str">
        <f>IF('Entry Tab'!A288="","",IF(TRIM('Entry Tab'!E288)="","Subscriber",IF(OR(TRIM('Entry Tab'!E288)="Wife",TRIM('Entry Tab'!E288)="Husband"),"Spouse","Child")))</f>
        <v/>
      </c>
      <c r="AD287" s="44" t="str">
        <f>IF(B287="","",IF('Entry Tab'!AC288="",0,1))</f>
        <v/>
      </c>
      <c r="AE287" s="44" t="str">
        <f t="shared" si="45"/>
        <v/>
      </c>
      <c r="AF287" s="44" t="str">
        <f>IF(AE287="","",IF(AC287&lt;&gt;"Subscriber","",IF('Entry Tab'!AC288="","0",AE287)))</f>
        <v/>
      </c>
    </row>
    <row r="288" spans="1:32" x14ac:dyDescent="0.2">
      <c r="A288" s="36" t="str">
        <f t="shared" si="46"/>
        <v/>
      </c>
      <c r="B288" s="36" t="str">
        <f>IF('Entry Tab'!A289="","",IF(TRIM('Entry Tab'!E289)="","Subscriber",IF(OR(TRIM('Entry Tab'!E289)="Wife",TRIM('Entry Tab'!E289)="Husband"),"Spouse","Child")))</f>
        <v/>
      </c>
      <c r="C288" s="68" t="str">
        <f>IF(TRIM('Entry Tab'!A289)="","",TRIM('Entry Tab'!A289))</f>
        <v/>
      </c>
      <c r="D288" s="68" t="str">
        <f>IF(TRIM('Entry Tab'!A289)="","",TRIM('Entry Tab'!B289))</f>
        <v/>
      </c>
      <c r="E288" s="69" t="str">
        <f>IF(B288="Subscriber",'Entry Tab'!L289,"")</f>
        <v/>
      </c>
      <c r="F288" s="70" t="str">
        <f>IF('Entry Tab'!F289="","",'Entry Tab'!F289)</f>
        <v/>
      </c>
      <c r="G288" s="68" t="str">
        <f>IF(TRIM('Entry Tab'!G289)="","",TRIM('Entry Tab'!G289))</f>
        <v/>
      </c>
      <c r="H288" s="36" t="str">
        <f>IF(TRIM('Entry Tab'!A289)="","",IF(B288&lt;&gt;"Subscriber","",IF(AND(B288="Subscriber",OR(TRIM('Entry Tab'!AO289)&lt;&gt;"",TRIM('Entry Tab'!AN289)&lt;&gt;"",TRIM('Entry Tab'!AP289)&lt;&gt;"")),$AP$1,"0")))</f>
        <v/>
      </c>
      <c r="I288" s="71" t="str">
        <f>IF(TRIM('Entry Tab'!A289)="","",IF(AND(TRIM('Entry Tab'!AQ289)="Y",TRIM('Entry Tab'!AR289)="Y"),"N",IF(TRIM('Entry Tab'!AQ289)="","N",TRIM('Entry Tab'!AQ289))))</f>
        <v/>
      </c>
      <c r="J288" s="42" t="str">
        <f>IF(TRIM('Entry Tab'!A289)="","",IF(AND(TRIM('Entry Tab'!W289)&lt;&gt;"",TRIM('Entry Tab'!Y289)=""),0,14))</f>
        <v/>
      </c>
      <c r="K288" s="42" t="str">
        <f>IF(TRIM('Entry Tab'!A289)="","",IF(B288&lt;&gt;"Subscriber","",IF(AND(B288="Subscriber",dental="No"),13,IF(TRIM('Entry Tab'!X289)&lt;&gt;"",IF('Entry Tab'!X289="Spousal Coverage",8,13),IF(Z288="","",Z288)))))</f>
        <v/>
      </c>
      <c r="L288" s="36" t="str">
        <f t="shared" si="40"/>
        <v/>
      </c>
      <c r="M288" s="36" t="str">
        <f>IF(B288&lt;&gt;"Subscriber","",IF(disability="No",0,IF(AND(B288="Subscriber",'Entry Tab'!AE289&lt;&gt;""),1,0)))</f>
        <v/>
      </c>
      <c r="N288" s="37" t="str">
        <f>IF(B288&lt;&gt;"Subscriber","",IF(AND(B288="Subscriber",otherLoc="No"),workZip,'Entry Tab'!P289))</f>
        <v/>
      </c>
      <c r="P288" s="36" t="str">
        <f t="shared" si="47"/>
        <v/>
      </c>
      <c r="Q288" s="36" t="str">
        <f>IF('Entry Tab'!A289="","",IF(TRIM('Entry Tab'!E289)="","Subscriber",IF(OR(TRIM('Entry Tab'!E289)="Wife",TRIM('Entry Tab'!E289)="Husband"),"Spouse","Child")))</f>
        <v/>
      </c>
      <c r="R288" s="44" t="str">
        <f>IF(B288="","",IF('Entry Tab'!W289&lt;&gt;"",0,IF(Q288="Subscriber",1,IF(Q288="Spouse",1,0.01))))</f>
        <v/>
      </c>
      <c r="S288" s="44" t="str">
        <f t="shared" si="41"/>
        <v/>
      </c>
      <c r="T288" s="44" t="str">
        <f t="shared" si="42"/>
        <v/>
      </c>
      <c r="V288" s="36" t="str">
        <f t="shared" si="48"/>
        <v/>
      </c>
      <c r="W288" s="36" t="str">
        <f>IF('Entry Tab'!A289="","",IF(TRIM('Entry Tab'!E289)="","Subscriber",IF(OR(TRIM('Entry Tab'!E289)="Wife",TRIM('Entry Tab'!E289)="Husband"),"Spouse","Child")))</f>
        <v/>
      </c>
      <c r="X288" s="44" t="str">
        <f>IF(B288="","",IF('Entry Tab'!X289&lt;&gt;"",0,IF(W288="Subscriber",1,IF(W288="Spouse",1,0.01))))</f>
        <v/>
      </c>
      <c r="Y288" s="44" t="str">
        <f t="shared" si="43"/>
        <v/>
      </c>
      <c r="Z288" s="44" t="str">
        <f t="shared" si="44"/>
        <v/>
      </c>
      <c r="AB288" s="36" t="str">
        <f t="shared" si="49"/>
        <v/>
      </c>
      <c r="AC288" s="36" t="str">
        <f>IF('Entry Tab'!A289="","",IF(TRIM('Entry Tab'!E289)="","Subscriber",IF(OR(TRIM('Entry Tab'!E289)="Wife",TRIM('Entry Tab'!E289)="Husband"),"Spouse","Child")))</f>
        <v/>
      </c>
      <c r="AD288" s="44" t="str">
        <f>IF(B288="","",IF('Entry Tab'!AC289="",0,1))</f>
        <v/>
      </c>
      <c r="AE288" s="44" t="str">
        <f t="shared" si="45"/>
        <v/>
      </c>
      <c r="AF288" s="44" t="str">
        <f>IF(AE288="","",IF(AC288&lt;&gt;"Subscriber","",IF('Entry Tab'!AC289="","0",AE288)))</f>
        <v/>
      </c>
    </row>
    <row r="289" spans="1:32" x14ac:dyDescent="0.2">
      <c r="A289" s="36" t="str">
        <f t="shared" si="46"/>
        <v/>
      </c>
      <c r="B289" s="36" t="str">
        <f>IF('Entry Tab'!A290="","",IF(TRIM('Entry Tab'!E290)="","Subscriber",IF(OR(TRIM('Entry Tab'!E290)="Wife",TRIM('Entry Tab'!E290)="Husband"),"Spouse","Child")))</f>
        <v/>
      </c>
      <c r="C289" s="68" t="str">
        <f>IF(TRIM('Entry Tab'!A290)="","",TRIM('Entry Tab'!A290))</f>
        <v/>
      </c>
      <c r="D289" s="68" t="str">
        <f>IF(TRIM('Entry Tab'!A290)="","",TRIM('Entry Tab'!B290))</f>
        <v/>
      </c>
      <c r="E289" s="69" t="str">
        <f>IF(B289="Subscriber",'Entry Tab'!L290,"")</f>
        <v/>
      </c>
      <c r="F289" s="70" t="str">
        <f>IF('Entry Tab'!F290="","",'Entry Tab'!F290)</f>
        <v/>
      </c>
      <c r="G289" s="68" t="str">
        <f>IF(TRIM('Entry Tab'!G290)="","",TRIM('Entry Tab'!G290))</f>
        <v/>
      </c>
      <c r="H289" s="36" t="str">
        <f>IF(TRIM('Entry Tab'!A290)="","",IF(B289&lt;&gt;"Subscriber","",IF(AND(B289="Subscriber",OR(TRIM('Entry Tab'!AO290)&lt;&gt;"",TRIM('Entry Tab'!AN290)&lt;&gt;"",TRIM('Entry Tab'!AP290)&lt;&gt;"")),$AP$1,"0")))</f>
        <v/>
      </c>
      <c r="I289" s="71" t="str">
        <f>IF(TRIM('Entry Tab'!A290)="","",IF(AND(TRIM('Entry Tab'!AQ290)="Y",TRIM('Entry Tab'!AR290)="Y"),"N",IF(TRIM('Entry Tab'!AQ290)="","N",TRIM('Entry Tab'!AQ290))))</f>
        <v/>
      </c>
      <c r="J289" s="42" t="str">
        <f>IF(TRIM('Entry Tab'!A290)="","",IF(AND(TRIM('Entry Tab'!W290)&lt;&gt;"",TRIM('Entry Tab'!Y290)=""),0,14))</f>
        <v/>
      </c>
      <c r="K289" s="42" t="str">
        <f>IF(TRIM('Entry Tab'!A290)="","",IF(B289&lt;&gt;"Subscriber","",IF(AND(B289="Subscriber",dental="No"),13,IF(TRIM('Entry Tab'!X290)&lt;&gt;"",IF('Entry Tab'!X290="Spousal Coverage",8,13),IF(Z289="","",Z289)))))</f>
        <v/>
      </c>
      <c r="L289" s="36" t="str">
        <f t="shared" si="40"/>
        <v/>
      </c>
      <c r="M289" s="36" t="str">
        <f>IF(B289&lt;&gt;"Subscriber","",IF(disability="No",0,IF(AND(B289="Subscriber",'Entry Tab'!AE290&lt;&gt;""),1,0)))</f>
        <v/>
      </c>
      <c r="N289" s="37" t="str">
        <f>IF(B289&lt;&gt;"Subscriber","",IF(AND(B289="Subscriber",otherLoc="No"),workZip,'Entry Tab'!P290))</f>
        <v/>
      </c>
      <c r="P289" s="36" t="str">
        <f t="shared" si="47"/>
        <v/>
      </c>
      <c r="Q289" s="36" t="str">
        <f>IF('Entry Tab'!A290="","",IF(TRIM('Entry Tab'!E290)="","Subscriber",IF(OR(TRIM('Entry Tab'!E290)="Wife",TRIM('Entry Tab'!E290)="Husband"),"Spouse","Child")))</f>
        <v/>
      </c>
      <c r="R289" s="44" t="str">
        <f>IF(B289="","",IF('Entry Tab'!W290&lt;&gt;"",0,IF(Q289="Subscriber",1,IF(Q289="Spouse",1,0.01))))</f>
        <v/>
      </c>
      <c r="S289" s="44" t="str">
        <f t="shared" si="41"/>
        <v/>
      </c>
      <c r="T289" s="44" t="str">
        <f t="shared" si="42"/>
        <v/>
      </c>
      <c r="V289" s="36" t="str">
        <f t="shared" si="48"/>
        <v/>
      </c>
      <c r="W289" s="36" t="str">
        <f>IF('Entry Tab'!A290="","",IF(TRIM('Entry Tab'!E290)="","Subscriber",IF(OR(TRIM('Entry Tab'!E290)="Wife",TRIM('Entry Tab'!E290)="Husband"),"Spouse","Child")))</f>
        <v/>
      </c>
      <c r="X289" s="44" t="str">
        <f>IF(B289="","",IF('Entry Tab'!X290&lt;&gt;"",0,IF(W289="Subscriber",1,IF(W289="Spouse",1,0.01))))</f>
        <v/>
      </c>
      <c r="Y289" s="44" t="str">
        <f t="shared" si="43"/>
        <v/>
      </c>
      <c r="Z289" s="44" t="str">
        <f t="shared" si="44"/>
        <v/>
      </c>
      <c r="AB289" s="36" t="str">
        <f t="shared" si="49"/>
        <v/>
      </c>
      <c r="AC289" s="36" t="str">
        <f>IF('Entry Tab'!A290="","",IF(TRIM('Entry Tab'!E290)="","Subscriber",IF(OR(TRIM('Entry Tab'!E290)="Wife",TRIM('Entry Tab'!E290)="Husband"),"Spouse","Child")))</f>
        <v/>
      </c>
      <c r="AD289" s="44" t="str">
        <f>IF(B289="","",IF('Entry Tab'!AC290="",0,1))</f>
        <v/>
      </c>
      <c r="AE289" s="44" t="str">
        <f t="shared" si="45"/>
        <v/>
      </c>
      <c r="AF289" s="44" t="str">
        <f>IF(AE289="","",IF(AC289&lt;&gt;"Subscriber","",IF('Entry Tab'!AC290="","0",AE289)))</f>
        <v/>
      </c>
    </row>
    <row r="290" spans="1:32" x14ac:dyDescent="0.2">
      <c r="A290" s="36" t="str">
        <f t="shared" si="46"/>
        <v/>
      </c>
      <c r="B290" s="36" t="str">
        <f>IF('Entry Tab'!A291="","",IF(TRIM('Entry Tab'!E291)="","Subscriber",IF(OR(TRIM('Entry Tab'!E291)="Wife",TRIM('Entry Tab'!E291)="Husband"),"Spouse","Child")))</f>
        <v/>
      </c>
      <c r="C290" s="68" t="str">
        <f>IF(TRIM('Entry Tab'!A291)="","",TRIM('Entry Tab'!A291))</f>
        <v/>
      </c>
      <c r="D290" s="68" t="str">
        <f>IF(TRIM('Entry Tab'!A291)="","",TRIM('Entry Tab'!B291))</f>
        <v/>
      </c>
      <c r="E290" s="69" t="str">
        <f>IF(B290="Subscriber",'Entry Tab'!L291,"")</f>
        <v/>
      </c>
      <c r="F290" s="70" t="str">
        <f>IF('Entry Tab'!F291="","",'Entry Tab'!F291)</f>
        <v/>
      </c>
      <c r="G290" s="68" t="str">
        <f>IF(TRIM('Entry Tab'!G291)="","",TRIM('Entry Tab'!G291))</f>
        <v/>
      </c>
      <c r="H290" s="36" t="str">
        <f>IF(TRIM('Entry Tab'!A291)="","",IF(B290&lt;&gt;"Subscriber","",IF(AND(B290="Subscriber",OR(TRIM('Entry Tab'!AO291)&lt;&gt;"",TRIM('Entry Tab'!AN291)&lt;&gt;"",TRIM('Entry Tab'!AP291)&lt;&gt;"")),$AP$1,"0")))</f>
        <v/>
      </c>
      <c r="I290" s="71" t="str">
        <f>IF(TRIM('Entry Tab'!A291)="","",IF(AND(TRIM('Entry Tab'!AQ291)="Y",TRIM('Entry Tab'!AR291)="Y"),"N",IF(TRIM('Entry Tab'!AQ291)="","N",TRIM('Entry Tab'!AQ291))))</f>
        <v/>
      </c>
      <c r="J290" s="42" t="str">
        <f>IF(TRIM('Entry Tab'!A291)="","",IF(AND(TRIM('Entry Tab'!W291)&lt;&gt;"",TRIM('Entry Tab'!Y291)=""),0,14))</f>
        <v/>
      </c>
      <c r="K290" s="42" t="str">
        <f>IF(TRIM('Entry Tab'!A291)="","",IF(B290&lt;&gt;"Subscriber","",IF(AND(B290="Subscriber",dental="No"),13,IF(TRIM('Entry Tab'!X291)&lt;&gt;"",IF('Entry Tab'!X291="Spousal Coverage",8,13),IF(Z290="","",Z290)))))</f>
        <v/>
      </c>
      <c r="L290" s="36" t="str">
        <f t="shared" si="40"/>
        <v/>
      </c>
      <c r="M290" s="36" t="str">
        <f>IF(B290&lt;&gt;"Subscriber","",IF(disability="No",0,IF(AND(B290="Subscriber",'Entry Tab'!AE291&lt;&gt;""),1,0)))</f>
        <v/>
      </c>
      <c r="N290" s="37" t="str">
        <f>IF(B290&lt;&gt;"Subscriber","",IF(AND(B290="Subscriber",otherLoc="No"),workZip,'Entry Tab'!P291))</f>
        <v/>
      </c>
      <c r="P290" s="36" t="str">
        <f t="shared" si="47"/>
        <v/>
      </c>
      <c r="Q290" s="36" t="str">
        <f>IF('Entry Tab'!A291="","",IF(TRIM('Entry Tab'!E291)="","Subscriber",IF(OR(TRIM('Entry Tab'!E291)="Wife",TRIM('Entry Tab'!E291)="Husband"),"Spouse","Child")))</f>
        <v/>
      </c>
      <c r="R290" s="44" t="str">
        <f>IF(B290="","",IF('Entry Tab'!W291&lt;&gt;"",0,IF(Q290="Subscriber",1,IF(Q290="Spouse",1,0.01))))</f>
        <v/>
      </c>
      <c r="S290" s="44" t="str">
        <f t="shared" si="41"/>
        <v/>
      </c>
      <c r="T290" s="44" t="str">
        <f t="shared" si="42"/>
        <v/>
      </c>
      <c r="V290" s="36" t="str">
        <f t="shared" si="48"/>
        <v/>
      </c>
      <c r="W290" s="36" t="str">
        <f>IF('Entry Tab'!A291="","",IF(TRIM('Entry Tab'!E291)="","Subscriber",IF(OR(TRIM('Entry Tab'!E291)="Wife",TRIM('Entry Tab'!E291)="Husband"),"Spouse","Child")))</f>
        <v/>
      </c>
      <c r="X290" s="44" t="str">
        <f>IF(B290="","",IF('Entry Tab'!X291&lt;&gt;"",0,IF(W290="Subscriber",1,IF(W290="Spouse",1,0.01))))</f>
        <v/>
      </c>
      <c r="Y290" s="44" t="str">
        <f t="shared" si="43"/>
        <v/>
      </c>
      <c r="Z290" s="44" t="str">
        <f t="shared" si="44"/>
        <v/>
      </c>
      <c r="AB290" s="36" t="str">
        <f t="shared" si="49"/>
        <v/>
      </c>
      <c r="AC290" s="36" t="str">
        <f>IF('Entry Tab'!A291="","",IF(TRIM('Entry Tab'!E291)="","Subscriber",IF(OR(TRIM('Entry Tab'!E291)="Wife",TRIM('Entry Tab'!E291)="Husband"),"Spouse","Child")))</f>
        <v/>
      </c>
      <c r="AD290" s="44" t="str">
        <f>IF(B290="","",IF('Entry Tab'!AC291="",0,1))</f>
        <v/>
      </c>
      <c r="AE290" s="44" t="str">
        <f t="shared" si="45"/>
        <v/>
      </c>
      <c r="AF290" s="44" t="str">
        <f>IF(AE290="","",IF(AC290&lt;&gt;"Subscriber","",IF('Entry Tab'!AC291="","0",AE290)))</f>
        <v/>
      </c>
    </row>
    <row r="291" spans="1:32" x14ac:dyDescent="0.2">
      <c r="A291" s="36" t="str">
        <f t="shared" si="46"/>
        <v/>
      </c>
      <c r="B291" s="36" t="str">
        <f>IF('Entry Tab'!A292="","",IF(TRIM('Entry Tab'!E292)="","Subscriber",IF(OR(TRIM('Entry Tab'!E292)="Wife",TRIM('Entry Tab'!E292)="Husband"),"Spouse","Child")))</f>
        <v/>
      </c>
      <c r="C291" s="68" t="str">
        <f>IF(TRIM('Entry Tab'!A292)="","",TRIM('Entry Tab'!A292))</f>
        <v/>
      </c>
      <c r="D291" s="68" t="str">
        <f>IF(TRIM('Entry Tab'!A292)="","",TRIM('Entry Tab'!B292))</f>
        <v/>
      </c>
      <c r="E291" s="69" t="str">
        <f>IF(B291="Subscriber",'Entry Tab'!L292,"")</f>
        <v/>
      </c>
      <c r="F291" s="70" t="str">
        <f>IF('Entry Tab'!F292="","",'Entry Tab'!F292)</f>
        <v/>
      </c>
      <c r="G291" s="68" t="str">
        <f>IF(TRIM('Entry Tab'!G292)="","",TRIM('Entry Tab'!G292))</f>
        <v/>
      </c>
      <c r="H291" s="36" t="str">
        <f>IF(TRIM('Entry Tab'!A292)="","",IF(B291&lt;&gt;"Subscriber","",IF(AND(B291="Subscriber",OR(TRIM('Entry Tab'!AO292)&lt;&gt;"",TRIM('Entry Tab'!AN292)&lt;&gt;"",TRIM('Entry Tab'!AP292)&lt;&gt;"")),$AP$1,"0")))</f>
        <v/>
      </c>
      <c r="I291" s="71" t="str">
        <f>IF(TRIM('Entry Tab'!A292)="","",IF(AND(TRIM('Entry Tab'!AQ292)="Y",TRIM('Entry Tab'!AR292)="Y"),"N",IF(TRIM('Entry Tab'!AQ292)="","N",TRIM('Entry Tab'!AQ292))))</f>
        <v/>
      </c>
      <c r="J291" s="42" t="str">
        <f>IF(TRIM('Entry Tab'!A292)="","",IF(AND(TRIM('Entry Tab'!W292)&lt;&gt;"",TRIM('Entry Tab'!Y292)=""),0,14))</f>
        <v/>
      </c>
      <c r="K291" s="42" t="str">
        <f>IF(TRIM('Entry Tab'!A292)="","",IF(B291&lt;&gt;"Subscriber","",IF(AND(B291="Subscriber",dental="No"),13,IF(TRIM('Entry Tab'!X292)&lt;&gt;"",IF('Entry Tab'!X292="Spousal Coverage",8,13),IF(Z291="","",Z291)))))</f>
        <v/>
      </c>
      <c r="L291" s="36" t="str">
        <f t="shared" si="40"/>
        <v/>
      </c>
      <c r="M291" s="36" t="str">
        <f>IF(B291&lt;&gt;"Subscriber","",IF(disability="No",0,IF(AND(B291="Subscriber",'Entry Tab'!AE292&lt;&gt;""),1,0)))</f>
        <v/>
      </c>
      <c r="N291" s="37" t="str">
        <f>IF(B291&lt;&gt;"Subscriber","",IF(AND(B291="Subscriber",otherLoc="No"),workZip,'Entry Tab'!P292))</f>
        <v/>
      </c>
      <c r="P291" s="36" t="str">
        <f t="shared" si="47"/>
        <v/>
      </c>
      <c r="Q291" s="36" t="str">
        <f>IF('Entry Tab'!A292="","",IF(TRIM('Entry Tab'!E292)="","Subscriber",IF(OR(TRIM('Entry Tab'!E292)="Wife",TRIM('Entry Tab'!E292)="Husband"),"Spouse","Child")))</f>
        <v/>
      </c>
      <c r="R291" s="44" t="str">
        <f>IF(B291="","",IF('Entry Tab'!W292&lt;&gt;"",0,IF(Q291="Subscriber",1,IF(Q291="Spouse",1,0.01))))</f>
        <v/>
      </c>
      <c r="S291" s="44" t="str">
        <f t="shared" si="41"/>
        <v/>
      </c>
      <c r="T291" s="44" t="str">
        <f t="shared" si="42"/>
        <v/>
      </c>
      <c r="V291" s="36" t="str">
        <f t="shared" si="48"/>
        <v/>
      </c>
      <c r="W291" s="36" t="str">
        <f>IF('Entry Tab'!A292="","",IF(TRIM('Entry Tab'!E292)="","Subscriber",IF(OR(TRIM('Entry Tab'!E292)="Wife",TRIM('Entry Tab'!E292)="Husband"),"Spouse","Child")))</f>
        <v/>
      </c>
      <c r="X291" s="44" t="str">
        <f>IF(B291="","",IF('Entry Tab'!X292&lt;&gt;"",0,IF(W291="Subscriber",1,IF(W291="Spouse",1,0.01))))</f>
        <v/>
      </c>
      <c r="Y291" s="44" t="str">
        <f t="shared" si="43"/>
        <v/>
      </c>
      <c r="Z291" s="44" t="str">
        <f t="shared" si="44"/>
        <v/>
      </c>
      <c r="AB291" s="36" t="str">
        <f t="shared" si="49"/>
        <v/>
      </c>
      <c r="AC291" s="36" t="str">
        <f>IF('Entry Tab'!A292="","",IF(TRIM('Entry Tab'!E292)="","Subscriber",IF(OR(TRIM('Entry Tab'!E292)="Wife",TRIM('Entry Tab'!E292)="Husband"),"Spouse","Child")))</f>
        <v/>
      </c>
      <c r="AD291" s="44" t="str">
        <f>IF(B291="","",IF('Entry Tab'!AC292="",0,1))</f>
        <v/>
      </c>
      <c r="AE291" s="44" t="str">
        <f t="shared" si="45"/>
        <v/>
      </c>
      <c r="AF291" s="44" t="str">
        <f>IF(AE291="","",IF(AC291&lt;&gt;"Subscriber","",IF('Entry Tab'!AC292="","0",AE291)))</f>
        <v/>
      </c>
    </row>
    <row r="292" spans="1:32" x14ac:dyDescent="0.2">
      <c r="A292" s="36" t="str">
        <f t="shared" si="46"/>
        <v/>
      </c>
      <c r="B292" s="36" t="str">
        <f>IF('Entry Tab'!A293="","",IF(TRIM('Entry Tab'!E293)="","Subscriber",IF(OR(TRIM('Entry Tab'!E293)="Wife",TRIM('Entry Tab'!E293)="Husband"),"Spouse","Child")))</f>
        <v/>
      </c>
      <c r="C292" s="68" t="str">
        <f>IF(TRIM('Entry Tab'!A293)="","",TRIM('Entry Tab'!A293))</f>
        <v/>
      </c>
      <c r="D292" s="68" t="str">
        <f>IF(TRIM('Entry Tab'!A293)="","",TRIM('Entry Tab'!B293))</f>
        <v/>
      </c>
      <c r="E292" s="69" t="str">
        <f>IF(B292="Subscriber",'Entry Tab'!L293,"")</f>
        <v/>
      </c>
      <c r="F292" s="70" t="str">
        <f>IF('Entry Tab'!F293="","",'Entry Tab'!F293)</f>
        <v/>
      </c>
      <c r="G292" s="68" t="str">
        <f>IF(TRIM('Entry Tab'!G293)="","",TRIM('Entry Tab'!G293))</f>
        <v/>
      </c>
      <c r="H292" s="36" t="str">
        <f>IF(TRIM('Entry Tab'!A293)="","",IF(B292&lt;&gt;"Subscriber","",IF(AND(B292="Subscriber",OR(TRIM('Entry Tab'!AO293)&lt;&gt;"",TRIM('Entry Tab'!AN293)&lt;&gt;"",TRIM('Entry Tab'!AP293)&lt;&gt;"")),$AP$1,"0")))</f>
        <v/>
      </c>
      <c r="I292" s="71" t="str">
        <f>IF(TRIM('Entry Tab'!A293)="","",IF(AND(TRIM('Entry Tab'!AQ293)="Y",TRIM('Entry Tab'!AR293)="Y"),"N",IF(TRIM('Entry Tab'!AQ293)="","N",TRIM('Entry Tab'!AQ293))))</f>
        <v/>
      </c>
      <c r="J292" s="42" t="str">
        <f>IF(TRIM('Entry Tab'!A293)="","",IF(AND(TRIM('Entry Tab'!W293)&lt;&gt;"",TRIM('Entry Tab'!Y293)=""),0,14))</f>
        <v/>
      </c>
      <c r="K292" s="42" t="str">
        <f>IF(TRIM('Entry Tab'!A293)="","",IF(B292&lt;&gt;"Subscriber","",IF(AND(B292="Subscriber",dental="No"),13,IF(TRIM('Entry Tab'!X293)&lt;&gt;"",IF('Entry Tab'!X293="Spousal Coverage",8,13),IF(Z292="","",Z292)))))</f>
        <v/>
      </c>
      <c r="L292" s="36" t="str">
        <f t="shared" si="40"/>
        <v/>
      </c>
      <c r="M292" s="36" t="str">
        <f>IF(B292&lt;&gt;"Subscriber","",IF(disability="No",0,IF(AND(B292="Subscriber",'Entry Tab'!AE293&lt;&gt;""),1,0)))</f>
        <v/>
      </c>
      <c r="N292" s="37" t="str">
        <f>IF(B292&lt;&gt;"Subscriber","",IF(AND(B292="Subscriber",otherLoc="No"),workZip,'Entry Tab'!P293))</f>
        <v/>
      </c>
      <c r="P292" s="36" t="str">
        <f t="shared" si="47"/>
        <v/>
      </c>
      <c r="Q292" s="36" t="str">
        <f>IF('Entry Tab'!A293="","",IF(TRIM('Entry Tab'!E293)="","Subscriber",IF(OR(TRIM('Entry Tab'!E293)="Wife",TRIM('Entry Tab'!E293)="Husband"),"Spouse","Child")))</f>
        <v/>
      </c>
      <c r="R292" s="44" t="str">
        <f>IF(B292="","",IF('Entry Tab'!W293&lt;&gt;"",0,IF(Q292="Subscriber",1,IF(Q292="Spouse",1,0.01))))</f>
        <v/>
      </c>
      <c r="S292" s="44" t="str">
        <f t="shared" si="41"/>
        <v/>
      </c>
      <c r="T292" s="44" t="str">
        <f t="shared" si="42"/>
        <v/>
      </c>
      <c r="V292" s="36" t="str">
        <f t="shared" si="48"/>
        <v/>
      </c>
      <c r="W292" s="36" t="str">
        <f>IF('Entry Tab'!A293="","",IF(TRIM('Entry Tab'!E293)="","Subscriber",IF(OR(TRIM('Entry Tab'!E293)="Wife",TRIM('Entry Tab'!E293)="Husband"),"Spouse","Child")))</f>
        <v/>
      </c>
      <c r="X292" s="44" t="str">
        <f>IF(B292="","",IF('Entry Tab'!X293&lt;&gt;"",0,IF(W292="Subscriber",1,IF(W292="Spouse",1,0.01))))</f>
        <v/>
      </c>
      <c r="Y292" s="44" t="str">
        <f t="shared" si="43"/>
        <v/>
      </c>
      <c r="Z292" s="44" t="str">
        <f t="shared" si="44"/>
        <v/>
      </c>
      <c r="AB292" s="36" t="str">
        <f t="shared" si="49"/>
        <v/>
      </c>
      <c r="AC292" s="36" t="str">
        <f>IF('Entry Tab'!A293="","",IF(TRIM('Entry Tab'!E293)="","Subscriber",IF(OR(TRIM('Entry Tab'!E293)="Wife",TRIM('Entry Tab'!E293)="Husband"),"Spouse","Child")))</f>
        <v/>
      </c>
      <c r="AD292" s="44" t="str">
        <f>IF(B292="","",IF('Entry Tab'!AC293="",0,1))</f>
        <v/>
      </c>
      <c r="AE292" s="44" t="str">
        <f t="shared" si="45"/>
        <v/>
      </c>
      <c r="AF292" s="44" t="str">
        <f>IF(AE292="","",IF(AC292&lt;&gt;"Subscriber","",IF('Entry Tab'!AC293="","0",AE292)))</f>
        <v/>
      </c>
    </row>
    <row r="293" spans="1:32" x14ac:dyDescent="0.2">
      <c r="A293" s="36" t="str">
        <f t="shared" si="46"/>
        <v/>
      </c>
      <c r="B293" s="36" t="str">
        <f>IF('Entry Tab'!A294="","",IF(TRIM('Entry Tab'!E294)="","Subscriber",IF(OR(TRIM('Entry Tab'!E294)="Wife",TRIM('Entry Tab'!E294)="Husband"),"Spouse","Child")))</f>
        <v/>
      </c>
      <c r="C293" s="68" t="str">
        <f>IF(TRIM('Entry Tab'!A294)="","",TRIM('Entry Tab'!A294))</f>
        <v/>
      </c>
      <c r="D293" s="68" t="str">
        <f>IF(TRIM('Entry Tab'!A294)="","",TRIM('Entry Tab'!B294))</f>
        <v/>
      </c>
      <c r="E293" s="69" t="str">
        <f>IF(B293="Subscriber",'Entry Tab'!L294,"")</f>
        <v/>
      </c>
      <c r="F293" s="70" t="str">
        <f>IF('Entry Tab'!F294="","",'Entry Tab'!F294)</f>
        <v/>
      </c>
      <c r="G293" s="68" t="str">
        <f>IF(TRIM('Entry Tab'!G294)="","",TRIM('Entry Tab'!G294))</f>
        <v/>
      </c>
      <c r="H293" s="36" t="str">
        <f>IF(TRIM('Entry Tab'!A294)="","",IF(B293&lt;&gt;"Subscriber","",IF(AND(B293="Subscriber",OR(TRIM('Entry Tab'!AO294)&lt;&gt;"",TRIM('Entry Tab'!AN294)&lt;&gt;"",TRIM('Entry Tab'!AP294)&lt;&gt;"")),$AP$1,"0")))</f>
        <v/>
      </c>
      <c r="I293" s="71" t="str">
        <f>IF(TRIM('Entry Tab'!A294)="","",IF(AND(TRIM('Entry Tab'!AQ294)="Y",TRIM('Entry Tab'!AR294)="Y"),"N",IF(TRIM('Entry Tab'!AQ294)="","N",TRIM('Entry Tab'!AQ294))))</f>
        <v/>
      </c>
      <c r="J293" s="42" t="str">
        <f>IF(TRIM('Entry Tab'!A294)="","",IF(AND(TRIM('Entry Tab'!W294)&lt;&gt;"",TRIM('Entry Tab'!Y294)=""),0,14))</f>
        <v/>
      </c>
      <c r="K293" s="42" t="str">
        <f>IF(TRIM('Entry Tab'!A294)="","",IF(B293&lt;&gt;"Subscriber","",IF(AND(B293="Subscriber",dental="No"),13,IF(TRIM('Entry Tab'!X294)&lt;&gt;"",IF('Entry Tab'!X294="Spousal Coverage",8,13),IF(Z293="","",Z293)))))</f>
        <v/>
      </c>
      <c r="L293" s="36" t="str">
        <f t="shared" si="40"/>
        <v/>
      </c>
      <c r="M293" s="36" t="str">
        <f>IF(B293&lt;&gt;"Subscriber","",IF(disability="No",0,IF(AND(B293="Subscriber",'Entry Tab'!AE294&lt;&gt;""),1,0)))</f>
        <v/>
      </c>
      <c r="N293" s="37" t="str">
        <f>IF(B293&lt;&gt;"Subscriber","",IF(AND(B293="Subscriber",otherLoc="No"),workZip,'Entry Tab'!P294))</f>
        <v/>
      </c>
      <c r="P293" s="36" t="str">
        <f t="shared" si="47"/>
        <v/>
      </c>
      <c r="Q293" s="36" t="str">
        <f>IF('Entry Tab'!A294="","",IF(TRIM('Entry Tab'!E294)="","Subscriber",IF(OR(TRIM('Entry Tab'!E294)="Wife",TRIM('Entry Tab'!E294)="Husband"),"Spouse","Child")))</f>
        <v/>
      </c>
      <c r="R293" s="44" t="str">
        <f>IF(B293="","",IF('Entry Tab'!W294&lt;&gt;"",0,IF(Q293="Subscriber",1,IF(Q293="Spouse",1,0.01))))</f>
        <v/>
      </c>
      <c r="S293" s="44" t="str">
        <f t="shared" si="41"/>
        <v/>
      </c>
      <c r="T293" s="44" t="str">
        <f t="shared" si="42"/>
        <v/>
      </c>
      <c r="V293" s="36" t="str">
        <f t="shared" si="48"/>
        <v/>
      </c>
      <c r="W293" s="36" t="str">
        <f>IF('Entry Tab'!A294="","",IF(TRIM('Entry Tab'!E294)="","Subscriber",IF(OR(TRIM('Entry Tab'!E294)="Wife",TRIM('Entry Tab'!E294)="Husband"),"Spouse","Child")))</f>
        <v/>
      </c>
      <c r="X293" s="44" t="str">
        <f>IF(B293="","",IF('Entry Tab'!X294&lt;&gt;"",0,IF(W293="Subscriber",1,IF(W293="Spouse",1,0.01))))</f>
        <v/>
      </c>
      <c r="Y293" s="44" t="str">
        <f t="shared" si="43"/>
        <v/>
      </c>
      <c r="Z293" s="44" t="str">
        <f t="shared" si="44"/>
        <v/>
      </c>
      <c r="AB293" s="36" t="str">
        <f t="shared" si="49"/>
        <v/>
      </c>
      <c r="AC293" s="36" t="str">
        <f>IF('Entry Tab'!A294="","",IF(TRIM('Entry Tab'!E294)="","Subscriber",IF(OR(TRIM('Entry Tab'!E294)="Wife",TRIM('Entry Tab'!E294)="Husband"),"Spouse","Child")))</f>
        <v/>
      </c>
      <c r="AD293" s="44" t="str">
        <f>IF(B293="","",IF('Entry Tab'!AC294="",0,1))</f>
        <v/>
      </c>
      <c r="AE293" s="44" t="str">
        <f t="shared" si="45"/>
        <v/>
      </c>
      <c r="AF293" s="44" t="str">
        <f>IF(AE293="","",IF(AC293&lt;&gt;"Subscriber","",IF('Entry Tab'!AC294="","0",AE293)))</f>
        <v/>
      </c>
    </row>
    <row r="294" spans="1:32" x14ac:dyDescent="0.2">
      <c r="A294" s="36" t="str">
        <f t="shared" si="46"/>
        <v/>
      </c>
      <c r="B294" s="36" t="str">
        <f>IF('Entry Tab'!A295="","",IF(TRIM('Entry Tab'!E295)="","Subscriber",IF(OR(TRIM('Entry Tab'!E295)="Wife",TRIM('Entry Tab'!E295)="Husband"),"Spouse","Child")))</f>
        <v/>
      </c>
      <c r="C294" s="68" t="str">
        <f>IF(TRIM('Entry Tab'!A295)="","",TRIM('Entry Tab'!A295))</f>
        <v/>
      </c>
      <c r="D294" s="68" t="str">
        <f>IF(TRIM('Entry Tab'!A295)="","",TRIM('Entry Tab'!B295))</f>
        <v/>
      </c>
      <c r="E294" s="69" t="str">
        <f>IF(B294="Subscriber",'Entry Tab'!L295,"")</f>
        <v/>
      </c>
      <c r="F294" s="70" t="str">
        <f>IF('Entry Tab'!F295="","",'Entry Tab'!F295)</f>
        <v/>
      </c>
      <c r="G294" s="68" t="str">
        <f>IF(TRIM('Entry Tab'!G295)="","",TRIM('Entry Tab'!G295))</f>
        <v/>
      </c>
      <c r="H294" s="36" t="str">
        <f>IF(TRIM('Entry Tab'!A295)="","",IF(B294&lt;&gt;"Subscriber","",IF(AND(B294="Subscriber",OR(TRIM('Entry Tab'!AO295)&lt;&gt;"",TRIM('Entry Tab'!AN295)&lt;&gt;"",TRIM('Entry Tab'!AP295)&lt;&gt;"")),$AP$1,"0")))</f>
        <v/>
      </c>
      <c r="I294" s="71" t="str">
        <f>IF(TRIM('Entry Tab'!A295)="","",IF(AND(TRIM('Entry Tab'!AQ295)="Y",TRIM('Entry Tab'!AR295)="Y"),"N",IF(TRIM('Entry Tab'!AQ295)="","N",TRIM('Entry Tab'!AQ295))))</f>
        <v/>
      </c>
      <c r="J294" s="42" t="str">
        <f>IF(TRIM('Entry Tab'!A295)="","",IF(AND(TRIM('Entry Tab'!W295)&lt;&gt;"",TRIM('Entry Tab'!Y295)=""),0,14))</f>
        <v/>
      </c>
      <c r="K294" s="42" t="str">
        <f>IF(TRIM('Entry Tab'!A295)="","",IF(B294&lt;&gt;"Subscriber","",IF(AND(B294="Subscriber",dental="No"),13,IF(TRIM('Entry Tab'!X295)&lt;&gt;"",IF('Entry Tab'!X295="Spousal Coverage",8,13),IF(Z294="","",Z294)))))</f>
        <v/>
      </c>
      <c r="L294" s="36" t="str">
        <f t="shared" si="40"/>
        <v/>
      </c>
      <c r="M294" s="36" t="str">
        <f>IF(B294&lt;&gt;"Subscriber","",IF(disability="No",0,IF(AND(B294="Subscriber",'Entry Tab'!AE295&lt;&gt;""),1,0)))</f>
        <v/>
      </c>
      <c r="N294" s="37" t="str">
        <f>IF(B294&lt;&gt;"Subscriber","",IF(AND(B294="Subscriber",otherLoc="No"),workZip,'Entry Tab'!P295))</f>
        <v/>
      </c>
      <c r="P294" s="36" t="str">
        <f t="shared" si="47"/>
        <v/>
      </c>
      <c r="Q294" s="36" t="str">
        <f>IF('Entry Tab'!A295="","",IF(TRIM('Entry Tab'!E295)="","Subscriber",IF(OR(TRIM('Entry Tab'!E295)="Wife",TRIM('Entry Tab'!E295)="Husband"),"Spouse","Child")))</f>
        <v/>
      </c>
      <c r="R294" s="44" t="str">
        <f>IF(B294="","",IF('Entry Tab'!W295&lt;&gt;"",0,IF(Q294="Subscriber",1,IF(Q294="Spouse",1,0.01))))</f>
        <v/>
      </c>
      <c r="S294" s="44" t="str">
        <f t="shared" si="41"/>
        <v/>
      </c>
      <c r="T294" s="44" t="str">
        <f t="shared" si="42"/>
        <v/>
      </c>
      <c r="V294" s="36" t="str">
        <f t="shared" si="48"/>
        <v/>
      </c>
      <c r="W294" s="36" t="str">
        <f>IF('Entry Tab'!A295="","",IF(TRIM('Entry Tab'!E295)="","Subscriber",IF(OR(TRIM('Entry Tab'!E295)="Wife",TRIM('Entry Tab'!E295)="Husband"),"Spouse","Child")))</f>
        <v/>
      </c>
      <c r="X294" s="44" t="str">
        <f>IF(B294="","",IF('Entry Tab'!X295&lt;&gt;"",0,IF(W294="Subscriber",1,IF(W294="Spouse",1,0.01))))</f>
        <v/>
      </c>
      <c r="Y294" s="44" t="str">
        <f t="shared" si="43"/>
        <v/>
      </c>
      <c r="Z294" s="44" t="str">
        <f t="shared" si="44"/>
        <v/>
      </c>
      <c r="AB294" s="36" t="str">
        <f t="shared" si="49"/>
        <v/>
      </c>
      <c r="AC294" s="36" t="str">
        <f>IF('Entry Tab'!A295="","",IF(TRIM('Entry Tab'!E295)="","Subscriber",IF(OR(TRIM('Entry Tab'!E295)="Wife",TRIM('Entry Tab'!E295)="Husband"),"Spouse","Child")))</f>
        <v/>
      </c>
      <c r="AD294" s="44" t="str">
        <f>IF(B294="","",IF('Entry Tab'!AC295="",0,1))</f>
        <v/>
      </c>
      <c r="AE294" s="44" t="str">
        <f t="shared" si="45"/>
        <v/>
      </c>
      <c r="AF294" s="44" t="str">
        <f>IF(AE294="","",IF(AC294&lt;&gt;"Subscriber","",IF('Entry Tab'!AC295="","0",AE294)))</f>
        <v/>
      </c>
    </row>
    <row r="295" spans="1:32" x14ac:dyDescent="0.2">
      <c r="A295" s="36" t="str">
        <f t="shared" si="46"/>
        <v/>
      </c>
      <c r="B295" s="36" t="str">
        <f>IF('Entry Tab'!A296="","",IF(TRIM('Entry Tab'!E296)="","Subscriber",IF(OR(TRIM('Entry Tab'!E296)="Wife",TRIM('Entry Tab'!E296)="Husband"),"Spouse","Child")))</f>
        <v/>
      </c>
      <c r="C295" s="68" t="str">
        <f>IF(TRIM('Entry Tab'!A296)="","",TRIM('Entry Tab'!A296))</f>
        <v/>
      </c>
      <c r="D295" s="68" t="str">
        <f>IF(TRIM('Entry Tab'!A296)="","",TRIM('Entry Tab'!B296))</f>
        <v/>
      </c>
      <c r="E295" s="69" t="str">
        <f>IF(B295="Subscriber",'Entry Tab'!L296,"")</f>
        <v/>
      </c>
      <c r="F295" s="70" t="str">
        <f>IF('Entry Tab'!F296="","",'Entry Tab'!F296)</f>
        <v/>
      </c>
      <c r="G295" s="68" t="str">
        <f>IF(TRIM('Entry Tab'!G296)="","",TRIM('Entry Tab'!G296))</f>
        <v/>
      </c>
      <c r="H295" s="36" t="str">
        <f>IF(TRIM('Entry Tab'!A296)="","",IF(B295&lt;&gt;"Subscriber","",IF(AND(B295="Subscriber",OR(TRIM('Entry Tab'!AO296)&lt;&gt;"",TRIM('Entry Tab'!AN296)&lt;&gt;"",TRIM('Entry Tab'!AP296)&lt;&gt;"")),$AP$1,"0")))</f>
        <v/>
      </c>
      <c r="I295" s="71" t="str">
        <f>IF(TRIM('Entry Tab'!A296)="","",IF(AND(TRIM('Entry Tab'!AQ296)="Y",TRIM('Entry Tab'!AR296)="Y"),"N",IF(TRIM('Entry Tab'!AQ296)="","N",TRIM('Entry Tab'!AQ296))))</f>
        <v/>
      </c>
      <c r="J295" s="42" t="str">
        <f>IF(TRIM('Entry Tab'!A296)="","",IF(AND(TRIM('Entry Tab'!W296)&lt;&gt;"",TRIM('Entry Tab'!Y296)=""),0,14))</f>
        <v/>
      </c>
      <c r="K295" s="42" t="str">
        <f>IF(TRIM('Entry Tab'!A296)="","",IF(B295&lt;&gt;"Subscriber","",IF(AND(B295="Subscriber",dental="No"),13,IF(TRIM('Entry Tab'!X296)&lt;&gt;"",IF('Entry Tab'!X296="Spousal Coverage",8,13),IF(Z295="","",Z295)))))</f>
        <v/>
      </c>
      <c r="L295" s="36" t="str">
        <f t="shared" si="40"/>
        <v/>
      </c>
      <c r="M295" s="36" t="str">
        <f>IF(B295&lt;&gt;"Subscriber","",IF(disability="No",0,IF(AND(B295="Subscriber",'Entry Tab'!AE296&lt;&gt;""),1,0)))</f>
        <v/>
      </c>
      <c r="N295" s="37" t="str">
        <f>IF(B295&lt;&gt;"Subscriber","",IF(AND(B295="Subscriber",otherLoc="No"),workZip,'Entry Tab'!P296))</f>
        <v/>
      </c>
      <c r="P295" s="36" t="str">
        <f t="shared" si="47"/>
        <v/>
      </c>
      <c r="Q295" s="36" t="str">
        <f>IF('Entry Tab'!A296="","",IF(TRIM('Entry Tab'!E296)="","Subscriber",IF(OR(TRIM('Entry Tab'!E296)="Wife",TRIM('Entry Tab'!E296)="Husband"),"Spouse","Child")))</f>
        <v/>
      </c>
      <c r="R295" s="44" t="str">
        <f>IF(B295="","",IF('Entry Tab'!W296&lt;&gt;"",0,IF(Q295="Subscriber",1,IF(Q295="Spouse",1,0.01))))</f>
        <v/>
      </c>
      <c r="S295" s="44" t="str">
        <f t="shared" si="41"/>
        <v/>
      </c>
      <c r="T295" s="44" t="str">
        <f t="shared" si="42"/>
        <v/>
      </c>
      <c r="V295" s="36" t="str">
        <f t="shared" si="48"/>
        <v/>
      </c>
      <c r="W295" s="36" t="str">
        <f>IF('Entry Tab'!A296="","",IF(TRIM('Entry Tab'!E296)="","Subscriber",IF(OR(TRIM('Entry Tab'!E296)="Wife",TRIM('Entry Tab'!E296)="Husband"),"Spouse","Child")))</f>
        <v/>
      </c>
      <c r="X295" s="44" t="str">
        <f>IF(B295="","",IF('Entry Tab'!X296&lt;&gt;"",0,IF(W295="Subscriber",1,IF(W295="Spouse",1,0.01))))</f>
        <v/>
      </c>
      <c r="Y295" s="44" t="str">
        <f t="shared" si="43"/>
        <v/>
      </c>
      <c r="Z295" s="44" t="str">
        <f t="shared" si="44"/>
        <v/>
      </c>
      <c r="AB295" s="36" t="str">
        <f t="shared" si="49"/>
        <v/>
      </c>
      <c r="AC295" s="36" t="str">
        <f>IF('Entry Tab'!A296="","",IF(TRIM('Entry Tab'!E296)="","Subscriber",IF(OR(TRIM('Entry Tab'!E296)="Wife",TRIM('Entry Tab'!E296)="Husband"),"Spouse","Child")))</f>
        <v/>
      </c>
      <c r="AD295" s="44" t="str">
        <f>IF(B295="","",IF('Entry Tab'!AC296="",0,1))</f>
        <v/>
      </c>
      <c r="AE295" s="44" t="str">
        <f t="shared" si="45"/>
        <v/>
      </c>
      <c r="AF295" s="44" t="str">
        <f>IF(AE295="","",IF(AC295&lt;&gt;"Subscriber","",IF('Entry Tab'!AC296="","0",AE295)))</f>
        <v/>
      </c>
    </row>
    <row r="296" spans="1:32" x14ac:dyDescent="0.2">
      <c r="A296" s="36" t="str">
        <f t="shared" si="46"/>
        <v/>
      </c>
      <c r="B296" s="36" t="str">
        <f>IF('Entry Tab'!A297="","",IF(TRIM('Entry Tab'!E297)="","Subscriber",IF(OR(TRIM('Entry Tab'!E297)="Wife",TRIM('Entry Tab'!E297)="Husband"),"Spouse","Child")))</f>
        <v/>
      </c>
      <c r="C296" s="68" t="str">
        <f>IF(TRIM('Entry Tab'!A297)="","",TRIM('Entry Tab'!A297))</f>
        <v/>
      </c>
      <c r="D296" s="68" t="str">
        <f>IF(TRIM('Entry Tab'!A297)="","",TRIM('Entry Tab'!B297))</f>
        <v/>
      </c>
      <c r="E296" s="69" t="str">
        <f>IF(B296="Subscriber",'Entry Tab'!L297,"")</f>
        <v/>
      </c>
      <c r="F296" s="70" t="str">
        <f>IF('Entry Tab'!F297="","",'Entry Tab'!F297)</f>
        <v/>
      </c>
      <c r="G296" s="68" t="str">
        <f>IF(TRIM('Entry Tab'!G297)="","",TRIM('Entry Tab'!G297))</f>
        <v/>
      </c>
      <c r="H296" s="36" t="str">
        <f>IF(TRIM('Entry Tab'!A297)="","",IF(B296&lt;&gt;"Subscriber","",IF(AND(B296="Subscriber",OR(TRIM('Entry Tab'!AO297)&lt;&gt;"",TRIM('Entry Tab'!AN297)&lt;&gt;"",TRIM('Entry Tab'!AP297)&lt;&gt;"")),$AP$1,"0")))</f>
        <v/>
      </c>
      <c r="I296" s="71" t="str">
        <f>IF(TRIM('Entry Tab'!A297)="","",IF(AND(TRIM('Entry Tab'!AQ297)="Y",TRIM('Entry Tab'!AR297)="Y"),"N",IF(TRIM('Entry Tab'!AQ297)="","N",TRIM('Entry Tab'!AQ297))))</f>
        <v/>
      </c>
      <c r="J296" s="42" t="str">
        <f>IF(TRIM('Entry Tab'!A297)="","",IF(AND(TRIM('Entry Tab'!W297)&lt;&gt;"",TRIM('Entry Tab'!Y297)=""),0,14))</f>
        <v/>
      </c>
      <c r="K296" s="42" t="str">
        <f>IF(TRIM('Entry Tab'!A297)="","",IF(B296&lt;&gt;"Subscriber","",IF(AND(B296="Subscriber",dental="No"),13,IF(TRIM('Entry Tab'!X297)&lt;&gt;"",IF('Entry Tab'!X297="Spousal Coverage",8,13),IF(Z296="","",Z296)))))</f>
        <v/>
      </c>
      <c r="L296" s="36" t="str">
        <f t="shared" si="40"/>
        <v/>
      </c>
      <c r="M296" s="36" t="str">
        <f>IF(B296&lt;&gt;"Subscriber","",IF(disability="No",0,IF(AND(B296="Subscriber",'Entry Tab'!AE297&lt;&gt;""),1,0)))</f>
        <v/>
      </c>
      <c r="N296" s="37" t="str">
        <f>IF(B296&lt;&gt;"Subscriber","",IF(AND(B296="Subscriber",otherLoc="No"),workZip,'Entry Tab'!P297))</f>
        <v/>
      </c>
      <c r="P296" s="36" t="str">
        <f t="shared" si="47"/>
        <v/>
      </c>
      <c r="Q296" s="36" t="str">
        <f>IF('Entry Tab'!A297="","",IF(TRIM('Entry Tab'!E297)="","Subscriber",IF(OR(TRIM('Entry Tab'!E297)="Wife",TRIM('Entry Tab'!E297)="Husband"),"Spouse","Child")))</f>
        <v/>
      </c>
      <c r="R296" s="44" t="str">
        <f>IF(B296="","",IF('Entry Tab'!W297&lt;&gt;"",0,IF(Q296="Subscriber",1,IF(Q296="Spouse",1,0.01))))</f>
        <v/>
      </c>
      <c r="S296" s="44" t="str">
        <f t="shared" si="41"/>
        <v/>
      </c>
      <c r="T296" s="44" t="str">
        <f t="shared" si="42"/>
        <v/>
      </c>
      <c r="V296" s="36" t="str">
        <f t="shared" si="48"/>
        <v/>
      </c>
      <c r="W296" s="36" t="str">
        <f>IF('Entry Tab'!A297="","",IF(TRIM('Entry Tab'!E297)="","Subscriber",IF(OR(TRIM('Entry Tab'!E297)="Wife",TRIM('Entry Tab'!E297)="Husband"),"Spouse","Child")))</f>
        <v/>
      </c>
      <c r="X296" s="44" t="str">
        <f>IF(B296="","",IF('Entry Tab'!X297&lt;&gt;"",0,IF(W296="Subscriber",1,IF(W296="Spouse",1,0.01))))</f>
        <v/>
      </c>
      <c r="Y296" s="44" t="str">
        <f t="shared" si="43"/>
        <v/>
      </c>
      <c r="Z296" s="44" t="str">
        <f t="shared" si="44"/>
        <v/>
      </c>
      <c r="AB296" s="36" t="str">
        <f t="shared" si="49"/>
        <v/>
      </c>
      <c r="AC296" s="36" t="str">
        <f>IF('Entry Tab'!A297="","",IF(TRIM('Entry Tab'!E297)="","Subscriber",IF(OR(TRIM('Entry Tab'!E297)="Wife",TRIM('Entry Tab'!E297)="Husband"),"Spouse","Child")))</f>
        <v/>
      </c>
      <c r="AD296" s="44" t="str">
        <f>IF(B296="","",IF('Entry Tab'!AC297="",0,1))</f>
        <v/>
      </c>
      <c r="AE296" s="44" t="str">
        <f t="shared" si="45"/>
        <v/>
      </c>
      <c r="AF296" s="44" t="str">
        <f>IF(AE296="","",IF(AC296&lt;&gt;"Subscriber","",IF('Entry Tab'!AC297="","0",AE296)))</f>
        <v/>
      </c>
    </row>
    <row r="297" spans="1:32" x14ac:dyDescent="0.2">
      <c r="A297" s="36" t="str">
        <f t="shared" si="46"/>
        <v/>
      </c>
      <c r="B297" s="36" t="str">
        <f>IF('Entry Tab'!A298="","",IF(TRIM('Entry Tab'!E298)="","Subscriber",IF(OR(TRIM('Entry Tab'!E298)="Wife",TRIM('Entry Tab'!E298)="Husband"),"Spouse","Child")))</f>
        <v/>
      </c>
      <c r="C297" s="68" t="str">
        <f>IF(TRIM('Entry Tab'!A298)="","",TRIM('Entry Tab'!A298))</f>
        <v/>
      </c>
      <c r="D297" s="68" t="str">
        <f>IF(TRIM('Entry Tab'!A298)="","",TRIM('Entry Tab'!B298))</f>
        <v/>
      </c>
      <c r="E297" s="69" t="str">
        <f>IF(B297="Subscriber",'Entry Tab'!L298,"")</f>
        <v/>
      </c>
      <c r="F297" s="70" t="str">
        <f>IF('Entry Tab'!F298="","",'Entry Tab'!F298)</f>
        <v/>
      </c>
      <c r="G297" s="68" t="str">
        <f>IF(TRIM('Entry Tab'!G298)="","",TRIM('Entry Tab'!G298))</f>
        <v/>
      </c>
      <c r="H297" s="36" t="str">
        <f>IF(TRIM('Entry Tab'!A298)="","",IF(B297&lt;&gt;"Subscriber","",IF(AND(B297="Subscriber",OR(TRIM('Entry Tab'!AO298)&lt;&gt;"",TRIM('Entry Tab'!AN298)&lt;&gt;"",TRIM('Entry Tab'!AP298)&lt;&gt;"")),$AP$1,"0")))</f>
        <v/>
      </c>
      <c r="I297" s="71" t="str">
        <f>IF(TRIM('Entry Tab'!A298)="","",IF(AND(TRIM('Entry Tab'!AQ298)="Y",TRIM('Entry Tab'!AR298)="Y"),"N",IF(TRIM('Entry Tab'!AQ298)="","N",TRIM('Entry Tab'!AQ298))))</f>
        <v/>
      </c>
      <c r="J297" s="42" t="str">
        <f>IF(TRIM('Entry Tab'!A298)="","",IF(AND(TRIM('Entry Tab'!W298)&lt;&gt;"",TRIM('Entry Tab'!Y298)=""),0,14))</f>
        <v/>
      </c>
      <c r="K297" s="42" t="str">
        <f>IF(TRIM('Entry Tab'!A298)="","",IF(B297&lt;&gt;"Subscriber","",IF(AND(B297="Subscriber",dental="No"),13,IF(TRIM('Entry Tab'!X298)&lt;&gt;"",IF('Entry Tab'!X298="Spousal Coverage",8,13),IF(Z297="","",Z297)))))</f>
        <v/>
      </c>
      <c r="L297" s="36" t="str">
        <f t="shared" si="40"/>
        <v/>
      </c>
      <c r="M297" s="36" t="str">
        <f>IF(B297&lt;&gt;"Subscriber","",IF(disability="No",0,IF(AND(B297="Subscriber",'Entry Tab'!AE298&lt;&gt;""),1,0)))</f>
        <v/>
      </c>
      <c r="N297" s="37" t="str">
        <f>IF(B297&lt;&gt;"Subscriber","",IF(AND(B297="Subscriber",otherLoc="No"),workZip,'Entry Tab'!P298))</f>
        <v/>
      </c>
      <c r="P297" s="36" t="str">
        <f t="shared" si="47"/>
        <v/>
      </c>
      <c r="Q297" s="36" t="str">
        <f>IF('Entry Tab'!A298="","",IF(TRIM('Entry Tab'!E298)="","Subscriber",IF(OR(TRIM('Entry Tab'!E298)="Wife",TRIM('Entry Tab'!E298)="Husband"),"Spouse","Child")))</f>
        <v/>
      </c>
      <c r="R297" s="44" t="str">
        <f>IF(B297="","",IF('Entry Tab'!W298&lt;&gt;"",0,IF(Q297="Subscriber",1,IF(Q297="Spouse",1,0.01))))</f>
        <v/>
      </c>
      <c r="S297" s="44" t="str">
        <f t="shared" si="41"/>
        <v/>
      </c>
      <c r="T297" s="44" t="str">
        <f t="shared" si="42"/>
        <v/>
      </c>
      <c r="V297" s="36" t="str">
        <f t="shared" si="48"/>
        <v/>
      </c>
      <c r="W297" s="36" t="str">
        <f>IF('Entry Tab'!A298="","",IF(TRIM('Entry Tab'!E298)="","Subscriber",IF(OR(TRIM('Entry Tab'!E298)="Wife",TRIM('Entry Tab'!E298)="Husband"),"Spouse","Child")))</f>
        <v/>
      </c>
      <c r="X297" s="44" t="str">
        <f>IF(B297="","",IF('Entry Tab'!X298&lt;&gt;"",0,IF(W297="Subscriber",1,IF(W297="Spouse",1,0.01))))</f>
        <v/>
      </c>
      <c r="Y297" s="44" t="str">
        <f t="shared" si="43"/>
        <v/>
      </c>
      <c r="Z297" s="44" t="str">
        <f t="shared" si="44"/>
        <v/>
      </c>
      <c r="AB297" s="36" t="str">
        <f t="shared" si="49"/>
        <v/>
      </c>
      <c r="AC297" s="36" t="str">
        <f>IF('Entry Tab'!A298="","",IF(TRIM('Entry Tab'!E298)="","Subscriber",IF(OR(TRIM('Entry Tab'!E298)="Wife",TRIM('Entry Tab'!E298)="Husband"),"Spouse","Child")))</f>
        <v/>
      </c>
      <c r="AD297" s="44" t="str">
        <f>IF(B297="","",IF('Entry Tab'!AC298="",0,1))</f>
        <v/>
      </c>
      <c r="AE297" s="44" t="str">
        <f t="shared" si="45"/>
        <v/>
      </c>
      <c r="AF297" s="44" t="str">
        <f>IF(AE297="","",IF(AC297&lt;&gt;"Subscriber","",IF('Entry Tab'!AC298="","0",AE297)))</f>
        <v/>
      </c>
    </row>
    <row r="298" spans="1:32" x14ac:dyDescent="0.2">
      <c r="A298" s="36" t="str">
        <f t="shared" si="46"/>
        <v/>
      </c>
      <c r="B298" s="36" t="str">
        <f>IF('Entry Tab'!A299="","",IF(TRIM('Entry Tab'!E299)="","Subscriber",IF(OR(TRIM('Entry Tab'!E299)="Wife",TRIM('Entry Tab'!E299)="Husband"),"Spouse","Child")))</f>
        <v/>
      </c>
      <c r="C298" s="68" t="str">
        <f>IF(TRIM('Entry Tab'!A299)="","",TRIM('Entry Tab'!A299))</f>
        <v/>
      </c>
      <c r="D298" s="68" t="str">
        <f>IF(TRIM('Entry Tab'!A299)="","",TRIM('Entry Tab'!B299))</f>
        <v/>
      </c>
      <c r="E298" s="69" t="str">
        <f>IF(B298="Subscriber",'Entry Tab'!L299,"")</f>
        <v/>
      </c>
      <c r="F298" s="70" t="str">
        <f>IF('Entry Tab'!F299="","",'Entry Tab'!F299)</f>
        <v/>
      </c>
      <c r="G298" s="68" t="str">
        <f>IF(TRIM('Entry Tab'!G299)="","",TRIM('Entry Tab'!G299))</f>
        <v/>
      </c>
      <c r="H298" s="36" t="str">
        <f>IF(TRIM('Entry Tab'!A299)="","",IF(B298&lt;&gt;"Subscriber","",IF(AND(B298="Subscriber",OR(TRIM('Entry Tab'!AO299)&lt;&gt;"",TRIM('Entry Tab'!AN299)&lt;&gt;"",TRIM('Entry Tab'!AP299)&lt;&gt;"")),$AP$1,"0")))</f>
        <v/>
      </c>
      <c r="I298" s="71" t="str">
        <f>IF(TRIM('Entry Tab'!A299)="","",IF(AND(TRIM('Entry Tab'!AQ299)="Y",TRIM('Entry Tab'!AR299)="Y"),"N",IF(TRIM('Entry Tab'!AQ299)="","N",TRIM('Entry Tab'!AQ299))))</f>
        <v/>
      </c>
      <c r="J298" s="42" t="str">
        <f>IF(TRIM('Entry Tab'!A299)="","",IF(AND(TRIM('Entry Tab'!W299)&lt;&gt;"",TRIM('Entry Tab'!Y299)=""),0,14))</f>
        <v/>
      </c>
      <c r="K298" s="42" t="str">
        <f>IF(TRIM('Entry Tab'!A299)="","",IF(B298&lt;&gt;"Subscriber","",IF(AND(B298="Subscriber",dental="No"),13,IF(TRIM('Entry Tab'!X299)&lt;&gt;"",IF('Entry Tab'!X299="Spousal Coverage",8,13),IF(Z298="","",Z298)))))</f>
        <v/>
      </c>
      <c r="L298" s="36" t="str">
        <f t="shared" si="40"/>
        <v/>
      </c>
      <c r="M298" s="36" t="str">
        <f>IF(B298&lt;&gt;"Subscriber","",IF(disability="No",0,IF(AND(B298="Subscriber",'Entry Tab'!AE299&lt;&gt;""),1,0)))</f>
        <v/>
      </c>
      <c r="N298" s="37" t="str">
        <f>IF(B298&lt;&gt;"Subscriber","",IF(AND(B298="Subscriber",otherLoc="No"),workZip,'Entry Tab'!P299))</f>
        <v/>
      </c>
      <c r="P298" s="36" t="str">
        <f t="shared" si="47"/>
        <v/>
      </c>
      <c r="Q298" s="36" t="str">
        <f>IF('Entry Tab'!A299="","",IF(TRIM('Entry Tab'!E299)="","Subscriber",IF(OR(TRIM('Entry Tab'!E299)="Wife",TRIM('Entry Tab'!E299)="Husband"),"Spouse","Child")))</f>
        <v/>
      </c>
      <c r="R298" s="44" t="str">
        <f>IF(B298="","",IF('Entry Tab'!W299&lt;&gt;"",0,IF(Q298="Subscriber",1,IF(Q298="Spouse",1,0.01))))</f>
        <v/>
      </c>
      <c r="S298" s="44" t="str">
        <f t="shared" si="41"/>
        <v/>
      </c>
      <c r="T298" s="44" t="str">
        <f t="shared" si="42"/>
        <v/>
      </c>
      <c r="V298" s="36" t="str">
        <f t="shared" si="48"/>
        <v/>
      </c>
      <c r="W298" s="36" t="str">
        <f>IF('Entry Tab'!A299="","",IF(TRIM('Entry Tab'!E299)="","Subscriber",IF(OR(TRIM('Entry Tab'!E299)="Wife",TRIM('Entry Tab'!E299)="Husband"),"Spouse","Child")))</f>
        <v/>
      </c>
      <c r="X298" s="44" t="str">
        <f>IF(B298="","",IF('Entry Tab'!X299&lt;&gt;"",0,IF(W298="Subscriber",1,IF(W298="Spouse",1,0.01))))</f>
        <v/>
      </c>
      <c r="Y298" s="44" t="str">
        <f t="shared" si="43"/>
        <v/>
      </c>
      <c r="Z298" s="44" t="str">
        <f t="shared" si="44"/>
        <v/>
      </c>
      <c r="AB298" s="36" t="str">
        <f t="shared" si="49"/>
        <v/>
      </c>
      <c r="AC298" s="36" t="str">
        <f>IF('Entry Tab'!A299="","",IF(TRIM('Entry Tab'!E299)="","Subscriber",IF(OR(TRIM('Entry Tab'!E299)="Wife",TRIM('Entry Tab'!E299)="Husband"),"Spouse","Child")))</f>
        <v/>
      </c>
      <c r="AD298" s="44" t="str">
        <f>IF(B298="","",IF('Entry Tab'!AC299="",0,1))</f>
        <v/>
      </c>
      <c r="AE298" s="44" t="str">
        <f t="shared" si="45"/>
        <v/>
      </c>
      <c r="AF298" s="44" t="str">
        <f>IF(AE298="","",IF(AC298&lt;&gt;"Subscriber","",IF('Entry Tab'!AC299="","0",AE298)))</f>
        <v/>
      </c>
    </row>
    <row r="299" spans="1:32" x14ac:dyDescent="0.2">
      <c r="A299" s="36" t="str">
        <f t="shared" si="46"/>
        <v/>
      </c>
      <c r="B299" s="36" t="str">
        <f>IF('Entry Tab'!A300="","",IF(TRIM('Entry Tab'!E300)="","Subscriber",IF(OR(TRIM('Entry Tab'!E300)="Wife",TRIM('Entry Tab'!E300)="Husband"),"Spouse","Child")))</f>
        <v/>
      </c>
      <c r="C299" s="68" t="str">
        <f>IF(TRIM('Entry Tab'!A300)="","",TRIM('Entry Tab'!A300))</f>
        <v/>
      </c>
      <c r="D299" s="68" t="str">
        <f>IF(TRIM('Entry Tab'!A300)="","",TRIM('Entry Tab'!B300))</f>
        <v/>
      </c>
      <c r="E299" s="69" t="str">
        <f>IF(B299="Subscriber",'Entry Tab'!L300,"")</f>
        <v/>
      </c>
      <c r="F299" s="70" t="str">
        <f>IF('Entry Tab'!F300="","",'Entry Tab'!F300)</f>
        <v/>
      </c>
      <c r="G299" s="68" t="str">
        <f>IF(TRIM('Entry Tab'!G300)="","",TRIM('Entry Tab'!G300))</f>
        <v/>
      </c>
      <c r="H299" s="36" t="str">
        <f>IF(TRIM('Entry Tab'!A300)="","",IF(B299&lt;&gt;"Subscriber","",IF(AND(B299="Subscriber",OR(TRIM('Entry Tab'!AO300)&lt;&gt;"",TRIM('Entry Tab'!AN300)&lt;&gt;"",TRIM('Entry Tab'!AP300)&lt;&gt;"")),$AP$1,"0")))</f>
        <v/>
      </c>
      <c r="I299" s="71" t="str">
        <f>IF(TRIM('Entry Tab'!A300)="","",IF(AND(TRIM('Entry Tab'!AQ300)="Y",TRIM('Entry Tab'!AR300)="Y"),"N",IF(TRIM('Entry Tab'!AQ300)="","N",TRIM('Entry Tab'!AQ300))))</f>
        <v/>
      </c>
      <c r="J299" s="42" t="str">
        <f>IF(TRIM('Entry Tab'!A300)="","",IF(AND(TRIM('Entry Tab'!W300)&lt;&gt;"",TRIM('Entry Tab'!Y300)=""),0,14))</f>
        <v/>
      </c>
      <c r="K299" s="42" t="str">
        <f>IF(TRIM('Entry Tab'!A300)="","",IF(B299&lt;&gt;"Subscriber","",IF(AND(B299="Subscriber",dental="No"),13,IF(TRIM('Entry Tab'!X300)&lt;&gt;"",IF('Entry Tab'!X300="Spousal Coverage",8,13),IF(Z299="","",Z299)))))</f>
        <v/>
      </c>
      <c r="L299" s="36" t="str">
        <f t="shared" si="40"/>
        <v/>
      </c>
      <c r="M299" s="36" t="str">
        <f>IF(B299&lt;&gt;"Subscriber","",IF(disability="No",0,IF(AND(B299="Subscriber",'Entry Tab'!AE300&lt;&gt;""),1,0)))</f>
        <v/>
      </c>
      <c r="N299" s="37" t="str">
        <f>IF(B299&lt;&gt;"Subscriber","",IF(AND(B299="Subscriber",otherLoc="No"),workZip,'Entry Tab'!P300))</f>
        <v/>
      </c>
      <c r="P299" s="36" t="str">
        <f t="shared" si="47"/>
        <v/>
      </c>
      <c r="Q299" s="36" t="str">
        <f>IF('Entry Tab'!A300="","",IF(TRIM('Entry Tab'!E300)="","Subscriber",IF(OR(TRIM('Entry Tab'!E300)="Wife",TRIM('Entry Tab'!E300)="Husband"),"Spouse","Child")))</f>
        <v/>
      </c>
      <c r="R299" s="44" t="str">
        <f>IF(B299="","",IF('Entry Tab'!W300&lt;&gt;"",0,IF(Q299="Subscriber",1,IF(Q299="Spouse",1,0.01))))</f>
        <v/>
      </c>
      <c r="S299" s="44" t="str">
        <f t="shared" si="41"/>
        <v/>
      </c>
      <c r="T299" s="44" t="str">
        <f t="shared" si="42"/>
        <v/>
      </c>
      <c r="V299" s="36" t="str">
        <f t="shared" si="48"/>
        <v/>
      </c>
      <c r="W299" s="36" t="str">
        <f>IF('Entry Tab'!A300="","",IF(TRIM('Entry Tab'!E300)="","Subscriber",IF(OR(TRIM('Entry Tab'!E300)="Wife",TRIM('Entry Tab'!E300)="Husband"),"Spouse","Child")))</f>
        <v/>
      </c>
      <c r="X299" s="44" t="str">
        <f>IF(B299="","",IF('Entry Tab'!X300&lt;&gt;"",0,IF(W299="Subscriber",1,IF(W299="Spouse",1,0.01))))</f>
        <v/>
      </c>
      <c r="Y299" s="44" t="str">
        <f t="shared" si="43"/>
        <v/>
      </c>
      <c r="Z299" s="44" t="str">
        <f t="shared" si="44"/>
        <v/>
      </c>
      <c r="AB299" s="36" t="str">
        <f t="shared" si="49"/>
        <v/>
      </c>
      <c r="AC299" s="36" t="str">
        <f>IF('Entry Tab'!A300="","",IF(TRIM('Entry Tab'!E300)="","Subscriber",IF(OR(TRIM('Entry Tab'!E300)="Wife",TRIM('Entry Tab'!E300)="Husband"),"Spouse","Child")))</f>
        <v/>
      </c>
      <c r="AD299" s="44" t="str">
        <f>IF(B299="","",IF('Entry Tab'!AC300="",0,1))</f>
        <v/>
      </c>
      <c r="AE299" s="44" t="str">
        <f t="shared" si="45"/>
        <v/>
      </c>
      <c r="AF299" s="44" t="str">
        <f>IF(AE299="","",IF(AC299&lt;&gt;"Subscriber","",IF('Entry Tab'!AC300="","0",AE299)))</f>
        <v/>
      </c>
    </row>
    <row r="300" spans="1:32" x14ac:dyDescent="0.2">
      <c r="A300" s="36" t="str">
        <f t="shared" si="46"/>
        <v/>
      </c>
      <c r="B300" s="36" t="str">
        <f>IF('Entry Tab'!A301="","",IF(TRIM('Entry Tab'!E301)="","Subscriber",IF(OR(TRIM('Entry Tab'!E301)="Wife",TRIM('Entry Tab'!E301)="Husband"),"Spouse","Child")))</f>
        <v/>
      </c>
      <c r="C300" s="68" t="str">
        <f>IF(TRIM('Entry Tab'!A301)="","",TRIM('Entry Tab'!A301))</f>
        <v/>
      </c>
      <c r="D300" s="68" t="str">
        <f>IF(TRIM('Entry Tab'!A301)="","",TRIM('Entry Tab'!B301))</f>
        <v/>
      </c>
      <c r="E300" s="69" t="str">
        <f>IF(B300="Subscriber",'Entry Tab'!L301,"")</f>
        <v/>
      </c>
      <c r="F300" s="70" t="str">
        <f>IF('Entry Tab'!F301="","",'Entry Tab'!F301)</f>
        <v/>
      </c>
      <c r="G300" s="68" t="str">
        <f>IF(TRIM('Entry Tab'!G301)="","",TRIM('Entry Tab'!G301))</f>
        <v/>
      </c>
      <c r="H300" s="36" t="str">
        <f>IF(TRIM('Entry Tab'!A301)="","",IF(B300&lt;&gt;"Subscriber","",IF(AND(B300="Subscriber",OR(TRIM('Entry Tab'!AO301)&lt;&gt;"",TRIM('Entry Tab'!AN301)&lt;&gt;"",TRIM('Entry Tab'!AP301)&lt;&gt;"")),$AP$1,"0")))</f>
        <v/>
      </c>
      <c r="I300" s="71" t="str">
        <f>IF(TRIM('Entry Tab'!A301)="","",IF(AND(TRIM('Entry Tab'!AQ301)="Y",TRIM('Entry Tab'!AR301)="Y"),"N",IF(TRIM('Entry Tab'!AQ301)="","N",TRIM('Entry Tab'!AQ301))))</f>
        <v/>
      </c>
      <c r="J300" s="42" t="str">
        <f>IF(TRIM('Entry Tab'!A301)="","",IF(AND(TRIM('Entry Tab'!W301)&lt;&gt;"",TRIM('Entry Tab'!Y301)=""),0,14))</f>
        <v/>
      </c>
      <c r="K300" s="42" t="str">
        <f>IF(TRIM('Entry Tab'!A301)="","",IF(B300&lt;&gt;"Subscriber","",IF(AND(B300="Subscriber",dental="No"),13,IF(TRIM('Entry Tab'!X301)&lt;&gt;"",IF('Entry Tab'!X301="Spousal Coverage",8,13),IF(Z300="","",Z300)))))</f>
        <v/>
      </c>
      <c r="L300" s="36" t="str">
        <f t="shared" si="40"/>
        <v/>
      </c>
      <c r="M300" s="36" t="str">
        <f>IF(B300&lt;&gt;"Subscriber","",IF(disability="No",0,IF(AND(B300="Subscriber",'Entry Tab'!AE301&lt;&gt;""),1,0)))</f>
        <v/>
      </c>
      <c r="N300" s="37" t="str">
        <f>IF(B300&lt;&gt;"Subscriber","",IF(AND(B300="Subscriber",otherLoc="No"),workZip,'Entry Tab'!P301))</f>
        <v/>
      </c>
      <c r="P300" s="36" t="str">
        <f t="shared" si="47"/>
        <v/>
      </c>
      <c r="Q300" s="36" t="str">
        <f>IF('Entry Tab'!A301="","",IF(TRIM('Entry Tab'!E301)="","Subscriber",IF(OR(TRIM('Entry Tab'!E301)="Wife",TRIM('Entry Tab'!E301)="Husband"),"Spouse","Child")))</f>
        <v/>
      </c>
      <c r="R300" s="44" t="str">
        <f>IF(B300="","",IF('Entry Tab'!W301&lt;&gt;"",0,IF(Q300="Subscriber",1,IF(Q300="Spouse",1,0.01))))</f>
        <v/>
      </c>
      <c r="S300" s="44" t="str">
        <f t="shared" si="41"/>
        <v/>
      </c>
      <c r="T300" s="44" t="str">
        <f t="shared" si="42"/>
        <v/>
      </c>
      <c r="V300" s="36" t="str">
        <f t="shared" si="48"/>
        <v/>
      </c>
      <c r="W300" s="36" t="str">
        <f>IF('Entry Tab'!A301="","",IF(TRIM('Entry Tab'!E301)="","Subscriber",IF(OR(TRIM('Entry Tab'!E301)="Wife",TRIM('Entry Tab'!E301)="Husband"),"Spouse","Child")))</f>
        <v/>
      </c>
      <c r="X300" s="44" t="str">
        <f>IF(B300="","",IF('Entry Tab'!X301&lt;&gt;"",0,IF(W300="Subscriber",1,IF(W300="Spouse",1,0.01))))</f>
        <v/>
      </c>
      <c r="Y300" s="44" t="str">
        <f t="shared" si="43"/>
        <v/>
      </c>
      <c r="Z300" s="44" t="str">
        <f t="shared" si="44"/>
        <v/>
      </c>
      <c r="AB300" s="36" t="str">
        <f t="shared" si="49"/>
        <v/>
      </c>
      <c r="AC300" s="36" t="str">
        <f>IF('Entry Tab'!A301="","",IF(TRIM('Entry Tab'!E301)="","Subscriber",IF(OR(TRIM('Entry Tab'!E301)="Wife",TRIM('Entry Tab'!E301)="Husband"),"Spouse","Child")))</f>
        <v/>
      </c>
      <c r="AD300" s="44" t="str">
        <f>IF(B300="","",IF('Entry Tab'!AC301="",0,1))</f>
        <v/>
      </c>
      <c r="AE300" s="44" t="str">
        <f t="shared" si="45"/>
        <v/>
      </c>
      <c r="AF300" s="44" t="str">
        <f>IF(AE300="","",IF(AC300&lt;&gt;"Subscriber","",IF('Entry Tab'!AC301="","0",AE300)))</f>
        <v/>
      </c>
    </row>
    <row r="301" spans="1:32" x14ac:dyDescent="0.2">
      <c r="A301" s="36" t="str">
        <f t="shared" si="46"/>
        <v/>
      </c>
      <c r="B301" s="36" t="str">
        <f>IF('Entry Tab'!A302="","",IF(TRIM('Entry Tab'!E302)="","Subscriber",IF(OR(TRIM('Entry Tab'!E302)="Wife",TRIM('Entry Tab'!E302)="Husband"),"Spouse","Child")))</f>
        <v/>
      </c>
      <c r="C301" s="68" t="str">
        <f>IF(TRIM('Entry Tab'!A302)="","",TRIM('Entry Tab'!A302))</f>
        <v/>
      </c>
      <c r="D301" s="68" t="str">
        <f>IF(TRIM('Entry Tab'!A302)="","",TRIM('Entry Tab'!B302))</f>
        <v/>
      </c>
      <c r="E301" s="69" t="str">
        <f>IF(B301="Subscriber",'Entry Tab'!L302,"")</f>
        <v/>
      </c>
      <c r="F301" s="70" t="str">
        <f>IF('Entry Tab'!F302="","",'Entry Tab'!F302)</f>
        <v/>
      </c>
      <c r="G301" s="68" t="str">
        <f>IF(TRIM('Entry Tab'!G302)="","",TRIM('Entry Tab'!G302))</f>
        <v/>
      </c>
      <c r="H301" s="36" t="str">
        <f>IF(TRIM('Entry Tab'!A302)="","",IF(B301&lt;&gt;"Subscriber","",IF(AND(B301="Subscriber",OR(TRIM('Entry Tab'!AO302)&lt;&gt;"",TRIM('Entry Tab'!AN302)&lt;&gt;"",TRIM('Entry Tab'!AP302)&lt;&gt;"")),$AP$1,"0")))</f>
        <v/>
      </c>
      <c r="I301" s="71" t="str">
        <f>IF(TRIM('Entry Tab'!A302)="","",IF(AND(TRIM('Entry Tab'!AQ302)="Y",TRIM('Entry Tab'!AR302)="Y"),"N",IF(TRIM('Entry Tab'!AQ302)="","N",TRIM('Entry Tab'!AQ302))))</f>
        <v/>
      </c>
      <c r="J301" s="42" t="str">
        <f>IF(TRIM('Entry Tab'!A302)="","",IF(AND(TRIM('Entry Tab'!W302)&lt;&gt;"",TRIM('Entry Tab'!Y302)=""),0,14))</f>
        <v/>
      </c>
      <c r="K301" s="42" t="str">
        <f>IF(TRIM('Entry Tab'!A302)="","",IF(B301&lt;&gt;"Subscriber","",IF(AND(B301="Subscriber",dental="No"),13,IF(TRIM('Entry Tab'!X302)&lt;&gt;"",IF('Entry Tab'!X302="Spousal Coverage",8,13),IF(Z301="","",Z301)))))</f>
        <v/>
      </c>
      <c r="L301" s="36" t="str">
        <f t="shared" si="40"/>
        <v/>
      </c>
      <c r="M301" s="36" t="str">
        <f>IF(B301&lt;&gt;"Subscriber","",IF(disability="No",0,IF(AND(B301="Subscriber",'Entry Tab'!AE302&lt;&gt;""),1,0)))</f>
        <v/>
      </c>
      <c r="N301" s="37" t="str">
        <f>IF(B301&lt;&gt;"Subscriber","",IF(AND(B301="Subscriber",otherLoc="No"),workZip,'Entry Tab'!P302))</f>
        <v/>
      </c>
      <c r="P301" s="36" t="str">
        <f t="shared" si="47"/>
        <v/>
      </c>
      <c r="Q301" s="36" t="str">
        <f>IF('Entry Tab'!A302="","",IF(TRIM('Entry Tab'!E302)="","Subscriber",IF(OR(TRIM('Entry Tab'!E302)="Wife",TRIM('Entry Tab'!E302)="Husband"),"Spouse","Child")))</f>
        <v/>
      </c>
      <c r="R301" s="44" t="str">
        <f>IF(B301="","",IF('Entry Tab'!W302&lt;&gt;"",0,IF(Q301="Subscriber",1,IF(Q301="Spouse",1,0.01))))</f>
        <v/>
      </c>
      <c r="S301" s="44" t="str">
        <f t="shared" si="41"/>
        <v/>
      </c>
      <c r="T301" s="44" t="str">
        <f t="shared" si="42"/>
        <v/>
      </c>
      <c r="V301" s="36" t="str">
        <f t="shared" si="48"/>
        <v/>
      </c>
      <c r="W301" s="36" t="str">
        <f>IF('Entry Tab'!A302="","",IF(TRIM('Entry Tab'!E302)="","Subscriber",IF(OR(TRIM('Entry Tab'!E302)="Wife",TRIM('Entry Tab'!E302)="Husband"),"Spouse","Child")))</f>
        <v/>
      </c>
      <c r="X301" s="44" t="str">
        <f>IF(B301="","",IF('Entry Tab'!X302&lt;&gt;"",0,IF(W301="Subscriber",1,IF(W301="Spouse",1,0.01))))</f>
        <v/>
      </c>
      <c r="Y301" s="44" t="str">
        <f t="shared" si="43"/>
        <v/>
      </c>
      <c r="Z301" s="44" t="str">
        <f t="shared" si="44"/>
        <v/>
      </c>
      <c r="AB301" s="36" t="str">
        <f t="shared" si="49"/>
        <v/>
      </c>
      <c r="AC301" s="36" t="str">
        <f>IF('Entry Tab'!A302="","",IF(TRIM('Entry Tab'!E302)="","Subscriber",IF(OR(TRIM('Entry Tab'!E302)="Wife",TRIM('Entry Tab'!E302)="Husband"),"Spouse","Child")))</f>
        <v/>
      </c>
      <c r="AD301" s="44" t="str">
        <f>IF(B301="","",IF('Entry Tab'!AC302="",0,1))</f>
        <v/>
      </c>
      <c r="AE301" s="44" t="str">
        <f t="shared" si="45"/>
        <v/>
      </c>
      <c r="AF301" s="44" t="str">
        <f>IF(AE301="","",IF(AC301&lt;&gt;"Subscriber","",IF('Entry Tab'!AC302="","0",AE301)))</f>
        <v/>
      </c>
    </row>
    <row r="302" spans="1:32" x14ac:dyDescent="0.2">
      <c r="A302" s="36" t="str">
        <f t="shared" si="46"/>
        <v/>
      </c>
      <c r="B302" s="36" t="str">
        <f>IF('Entry Tab'!A303="","",IF(TRIM('Entry Tab'!E303)="","Subscriber",IF(OR(TRIM('Entry Tab'!E303)="Wife",TRIM('Entry Tab'!E303)="Husband"),"Spouse","Child")))</f>
        <v/>
      </c>
      <c r="C302" s="68" t="str">
        <f>IF(TRIM('Entry Tab'!A303)="","",TRIM('Entry Tab'!A303))</f>
        <v/>
      </c>
      <c r="D302" s="68" t="str">
        <f>IF(TRIM('Entry Tab'!A303)="","",TRIM('Entry Tab'!B303))</f>
        <v/>
      </c>
      <c r="E302" s="69" t="str">
        <f>IF(B302="Subscriber",'Entry Tab'!L303,"")</f>
        <v/>
      </c>
      <c r="F302" s="70" t="str">
        <f>IF('Entry Tab'!F303="","",'Entry Tab'!F303)</f>
        <v/>
      </c>
      <c r="G302" s="68" t="str">
        <f>IF(TRIM('Entry Tab'!G303)="","",TRIM('Entry Tab'!G303))</f>
        <v/>
      </c>
      <c r="H302" s="36" t="str">
        <f>IF(TRIM('Entry Tab'!A303)="","",IF(B302&lt;&gt;"Subscriber","",IF(AND(B302="Subscriber",OR(TRIM('Entry Tab'!AO303)&lt;&gt;"",TRIM('Entry Tab'!AN303)&lt;&gt;"",TRIM('Entry Tab'!AP303)&lt;&gt;"")),$AP$1,"0")))</f>
        <v/>
      </c>
      <c r="I302" s="71" t="str">
        <f>IF(TRIM('Entry Tab'!A303)="","",IF(AND(TRIM('Entry Tab'!AQ303)="Y",TRIM('Entry Tab'!AR303)="Y"),"N",IF(TRIM('Entry Tab'!AQ303)="","N",TRIM('Entry Tab'!AQ303))))</f>
        <v/>
      </c>
      <c r="J302" s="42" t="str">
        <f>IF(TRIM('Entry Tab'!A303)="","",IF(AND(TRIM('Entry Tab'!W303)&lt;&gt;"",TRIM('Entry Tab'!Y303)=""),0,14))</f>
        <v/>
      </c>
      <c r="K302" s="42" t="str">
        <f>IF(TRIM('Entry Tab'!A303)="","",IF(B302&lt;&gt;"Subscriber","",IF(AND(B302="Subscriber",dental="No"),13,IF(TRIM('Entry Tab'!X303)&lt;&gt;"",IF('Entry Tab'!X303="Spousal Coverage",8,13),IF(Z302="","",Z302)))))</f>
        <v/>
      </c>
      <c r="L302" s="36" t="str">
        <f t="shared" si="40"/>
        <v/>
      </c>
      <c r="M302" s="36" t="str">
        <f>IF(B302&lt;&gt;"Subscriber","",IF(disability="No",0,IF(AND(B302="Subscriber",'Entry Tab'!AE303&lt;&gt;""),1,0)))</f>
        <v/>
      </c>
      <c r="N302" s="37" t="str">
        <f>IF(B302&lt;&gt;"Subscriber","",IF(AND(B302="Subscriber",otherLoc="No"),workZip,'Entry Tab'!P303))</f>
        <v/>
      </c>
      <c r="P302" s="36" t="str">
        <f t="shared" si="47"/>
        <v/>
      </c>
      <c r="Q302" s="36" t="str">
        <f>IF('Entry Tab'!A303="","",IF(TRIM('Entry Tab'!E303)="","Subscriber",IF(OR(TRIM('Entry Tab'!E303)="Wife",TRIM('Entry Tab'!E303)="Husband"),"Spouse","Child")))</f>
        <v/>
      </c>
      <c r="R302" s="44" t="str">
        <f>IF(B302="","",IF('Entry Tab'!W303&lt;&gt;"",0,IF(Q302="Subscriber",1,IF(Q302="Spouse",1,0.01))))</f>
        <v/>
      </c>
      <c r="S302" s="44" t="str">
        <f t="shared" si="41"/>
        <v/>
      </c>
      <c r="T302" s="44" t="str">
        <f t="shared" si="42"/>
        <v/>
      </c>
      <c r="V302" s="36" t="str">
        <f t="shared" si="48"/>
        <v/>
      </c>
      <c r="W302" s="36" t="str">
        <f>IF('Entry Tab'!A303="","",IF(TRIM('Entry Tab'!E303)="","Subscriber",IF(OR(TRIM('Entry Tab'!E303)="Wife",TRIM('Entry Tab'!E303)="Husband"),"Spouse","Child")))</f>
        <v/>
      </c>
      <c r="X302" s="44" t="str">
        <f>IF(B302="","",IF('Entry Tab'!X303&lt;&gt;"",0,IF(W302="Subscriber",1,IF(W302="Spouse",1,0.01))))</f>
        <v/>
      </c>
      <c r="Y302" s="44" t="str">
        <f t="shared" si="43"/>
        <v/>
      </c>
      <c r="Z302" s="44" t="str">
        <f t="shared" si="44"/>
        <v/>
      </c>
      <c r="AB302" s="36" t="str">
        <f t="shared" si="49"/>
        <v/>
      </c>
      <c r="AC302" s="36" t="str">
        <f>IF('Entry Tab'!A303="","",IF(TRIM('Entry Tab'!E303)="","Subscriber",IF(OR(TRIM('Entry Tab'!E303)="Wife",TRIM('Entry Tab'!E303)="Husband"),"Spouse","Child")))</f>
        <v/>
      </c>
      <c r="AD302" s="44" t="str">
        <f>IF(B302="","",IF('Entry Tab'!AC303="",0,1))</f>
        <v/>
      </c>
      <c r="AE302" s="44" t="str">
        <f t="shared" si="45"/>
        <v/>
      </c>
      <c r="AF302" s="44" t="str">
        <f>IF(AE302="","",IF(AC302&lt;&gt;"Subscriber","",IF('Entry Tab'!AC303="","0",AE302)))</f>
        <v/>
      </c>
    </row>
    <row r="303" spans="1:32" x14ac:dyDescent="0.2">
      <c r="A303" s="36" t="str">
        <f t="shared" si="46"/>
        <v/>
      </c>
      <c r="B303" s="36" t="str">
        <f>IF('Entry Tab'!A304="","",IF(TRIM('Entry Tab'!E304)="","Subscriber",IF(OR(TRIM('Entry Tab'!E304)="Wife",TRIM('Entry Tab'!E304)="Husband"),"Spouse","Child")))</f>
        <v/>
      </c>
      <c r="C303" s="68" t="str">
        <f>IF(TRIM('Entry Tab'!A304)="","",TRIM('Entry Tab'!A304))</f>
        <v/>
      </c>
      <c r="D303" s="68" t="str">
        <f>IF(TRIM('Entry Tab'!A304)="","",TRIM('Entry Tab'!B304))</f>
        <v/>
      </c>
      <c r="E303" s="69" t="str">
        <f>IF(B303="Subscriber",'Entry Tab'!L304,"")</f>
        <v/>
      </c>
      <c r="F303" s="70" t="str">
        <f>IF('Entry Tab'!F304="","",'Entry Tab'!F304)</f>
        <v/>
      </c>
      <c r="G303" s="68" t="str">
        <f>IF(TRIM('Entry Tab'!G304)="","",TRIM('Entry Tab'!G304))</f>
        <v/>
      </c>
      <c r="H303" s="36" t="str">
        <f>IF(TRIM('Entry Tab'!A304)="","",IF(B303&lt;&gt;"Subscriber","",IF(AND(B303="Subscriber",OR(TRIM('Entry Tab'!AO304)&lt;&gt;"",TRIM('Entry Tab'!AN304)&lt;&gt;"",TRIM('Entry Tab'!AP304)&lt;&gt;"")),$AP$1,"0")))</f>
        <v/>
      </c>
      <c r="I303" s="71" t="str">
        <f>IF(TRIM('Entry Tab'!A304)="","",IF(AND(TRIM('Entry Tab'!AQ304)="Y",TRIM('Entry Tab'!AR304)="Y"),"N",IF(TRIM('Entry Tab'!AQ304)="","N",TRIM('Entry Tab'!AQ304))))</f>
        <v/>
      </c>
      <c r="J303" s="42" t="str">
        <f>IF(TRIM('Entry Tab'!A304)="","",IF(AND(TRIM('Entry Tab'!W304)&lt;&gt;"",TRIM('Entry Tab'!Y304)=""),0,14))</f>
        <v/>
      </c>
      <c r="K303" s="42" t="str">
        <f>IF(TRIM('Entry Tab'!A304)="","",IF(B303&lt;&gt;"Subscriber","",IF(AND(B303="Subscriber",dental="No"),13,IF(TRIM('Entry Tab'!X304)&lt;&gt;"",IF('Entry Tab'!X304="Spousal Coverage",8,13),IF(Z303="","",Z303)))))</f>
        <v/>
      </c>
      <c r="L303" s="36" t="str">
        <f t="shared" si="40"/>
        <v/>
      </c>
      <c r="M303" s="36" t="str">
        <f>IF(B303&lt;&gt;"Subscriber","",IF(disability="No",0,IF(AND(B303="Subscriber",'Entry Tab'!AE304&lt;&gt;""),1,0)))</f>
        <v/>
      </c>
      <c r="N303" s="37" t="str">
        <f>IF(B303&lt;&gt;"Subscriber","",IF(AND(B303="Subscriber",otherLoc="No"),workZip,'Entry Tab'!P304))</f>
        <v/>
      </c>
      <c r="P303" s="36" t="str">
        <f t="shared" si="47"/>
        <v/>
      </c>
      <c r="Q303" s="36" t="str">
        <f>IF('Entry Tab'!A304="","",IF(TRIM('Entry Tab'!E304)="","Subscriber",IF(OR(TRIM('Entry Tab'!E304)="Wife",TRIM('Entry Tab'!E304)="Husband"),"Spouse","Child")))</f>
        <v/>
      </c>
      <c r="R303" s="44" t="str">
        <f>IF(B303="","",IF('Entry Tab'!W304&lt;&gt;"",0,IF(Q303="Subscriber",1,IF(Q303="Spouse",1,0.01))))</f>
        <v/>
      </c>
      <c r="S303" s="44" t="str">
        <f t="shared" si="41"/>
        <v/>
      </c>
      <c r="T303" s="44" t="str">
        <f t="shared" si="42"/>
        <v/>
      </c>
      <c r="V303" s="36" t="str">
        <f t="shared" si="48"/>
        <v/>
      </c>
      <c r="W303" s="36" t="str">
        <f>IF('Entry Tab'!A304="","",IF(TRIM('Entry Tab'!E304)="","Subscriber",IF(OR(TRIM('Entry Tab'!E304)="Wife",TRIM('Entry Tab'!E304)="Husband"),"Spouse","Child")))</f>
        <v/>
      </c>
      <c r="X303" s="44" t="str">
        <f>IF(B303="","",IF('Entry Tab'!X304&lt;&gt;"",0,IF(W303="Subscriber",1,IF(W303="Spouse",1,0.01))))</f>
        <v/>
      </c>
      <c r="Y303" s="44" t="str">
        <f t="shared" si="43"/>
        <v/>
      </c>
      <c r="Z303" s="44" t="str">
        <f t="shared" si="44"/>
        <v/>
      </c>
      <c r="AB303" s="36" t="str">
        <f t="shared" si="49"/>
        <v/>
      </c>
      <c r="AC303" s="36" t="str">
        <f>IF('Entry Tab'!A304="","",IF(TRIM('Entry Tab'!E304)="","Subscriber",IF(OR(TRIM('Entry Tab'!E304)="Wife",TRIM('Entry Tab'!E304)="Husband"),"Spouse","Child")))</f>
        <v/>
      </c>
      <c r="AD303" s="44" t="str">
        <f>IF(B303="","",IF('Entry Tab'!AC304="",0,1))</f>
        <v/>
      </c>
      <c r="AE303" s="44" t="str">
        <f t="shared" si="45"/>
        <v/>
      </c>
      <c r="AF303" s="44" t="str">
        <f>IF(AE303="","",IF(AC303&lt;&gt;"Subscriber","",IF('Entry Tab'!AC304="","0",AE303)))</f>
        <v/>
      </c>
    </row>
    <row r="304" spans="1:32" x14ac:dyDescent="0.2">
      <c r="A304" s="36" t="str">
        <f t="shared" si="46"/>
        <v/>
      </c>
      <c r="B304" s="36" t="str">
        <f>IF('Entry Tab'!A305="","",IF(TRIM('Entry Tab'!E305)="","Subscriber",IF(OR(TRIM('Entry Tab'!E305)="Wife",TRIM('Entry Tab'!E305)="Husband"),"Spouse","Child")))</f>
        <v/>
      </c>
      <c r="C304" s="68" t="str">
        <f>IF(TRIM('Entry Tab'!A305)="","",TRIM('Entry Tab'!A305))</f>
        <v/>
      </c>
      <c r="D304" s="68" t="str">
        <f>IF(TRIM('Entry Tab'!A305)="","",TRIM('Entry Tab'!B305))</f>
        <v/>
      </c>
      <c r="E304" s="69" t="str">
        <f>IF(B304="Subscriber",'Entry Tab'!L305,"")</f>
        <v/>
      </c>
      <c r="F304" s="70" t="str">
        <f>IF('Entry Tab'!F305="","",'Entry Tab'!F305)</f>
        <v/>
      </c>
      <c r="G304" s="68" t="str">
        <f>IF(TRIM('Entry Tab'!G305)="","",TRIM('Entry Tab'!G305))</f>
        <v/>
      </c>
      <c r="H304" s="36" t="str">
        <f>IF(TRIM('Entry Tab'!A305)="","",IF(B304&lt;&gt;"Subscriber","",IF(AND(B304="Subscriber",OR(TRIM('Entry Tab'!AO305)&lt;&gt;"",TRIM('Entry Tab'!AN305)&lt;&gt;"",TRIM('Entry Tab'!AP305)&lt;&gt;"")),$AP$1,"0")))</f>
        <v/>
      </c>
      <c r="I304" s="71" t="str">
        <f>IF(TRIM('Entry Tab'!A305)="","",IF(AND(TRIM('Entry Tab'!AQ305)="Y",TRIM('Entry Tab'!AR305)="Y"),"N",IF(TRIM('Entry Tab'!AQ305)="","N",TRIM('Entry Tab'!AQ305))))</f>
        <v/>
      </c>
      <c r="J304" s="42" t="str">
        <f>IF(TRIM('Entry Tab'!A305)="","",IF(AND(TRIM('Entry Tab'!W305)&lt;&gt;"",TRIM('Entry Tab'!Y305)=""),0,14))</f>
        <v/>
      </c>
      <c r="K304" s="42" t="str">
        <f>IF(TRIM('Entry Tab'!A305)="","",IF(B304&lt;&gt;"Subscriber","",IF(AND(B304="Subscriber",dental="No"),13,IF(TRIM('Entry Tab'!X305)&lt;&gt;"",IF('Entry Tab'!X305="Spousal Coverage",8,13),IF(Z304="","",Z304)))))</f>
        <v/>
      </c>
      <c r="L304" s="36" t="str">
        <f t="shared" si="40"/>
        <v/>
      </c>
      <c r="M304" s="36" t="str">
        <f>IF(B304&lt;&gt;"Subscriber","",IF(disability="No",0,IF(AND(B304="Subscriber",'Entry Tab'!AE305&lt;&gt;""),1,0)))</f>
        <v/>
      </c>
      <c r="N304" s="37" t="str">
        <f>IF(B304&lt;&gt;"Subscriber","",IF(AND(B304="Subscriber",otherLoc="No"),workZip,'Entry Tab'!P305))</f>
        <v/>
      </c>
      <c r="P304" s="36" t="str">
        <f t="shared" si="47"/>
        <v/>
      </c>
      <c r="Q304" s="36" t="str">
        <f>IF('Entry Tab'!A305="","",IF(TRIM('Entry Tab'!E305)="","Subscriber",IF(OR(TRIM('Entry Tab'!E305)="Wife",TRIM('Entry Tab'!E305)="Husband"),"Spouse","Child")))</f>
        <v/>
      </c>
      <c r="R304" s="44" t="str">
        <f>IF(B304="","",IF('Entry Tab'!W305&lt;&gt;"",0,IF(Q304="Subscriber",1,IF(Q304="Spouse",1,0.01))))</f>
        <v/>
      </c>
      <c r="S304" s="44" t="str">
        <f t="shared" si="41"/>
        <v/>
      </c>
      <c r="T304" s="44" t="str">
        <f t="shared" si="42"/>
        <v/>
      </c>
      <c r="V304" s="36" t="str">
        <f t="shared" si="48"/>
        <v/>
      </c>
      <c r="W304" s="36" t="str">
        <f>IF('Entry Tab'!A305="","",IF(TRIM('Entry Tab'!E305)="","Subscriber",IF(OR(TRIM('Entry Tab'!E305)="Wife",TRIM('Entry Tab'!E305)="Husband"),"Spouse","Child")))</f>
        <v/>
      </c>
      <c r="X304" s="44" t="str">
        <f>IF(B304="","",IF('Entry Tab'!X305&lt;&gt;"",0,IF(W304="Subscriber",1,IF(W304="Spouse",1,0.01))))</f>
        <v/>
      </c>
      <c r="Y304" s="44" t="str">
        <f t="shared" si="43"/>
        <v/>
      </c>
      <c r="Z304" s="44" t="str">
        <f t="shared" si="44"/>
        <v/>
      </c>
      <c r="AB304" s="36" t="str">
        <f t="shared" si="49"/>
        <v/>
      </c>
      <c r="AC304" s="36" t="str">
        <f>IF('Entry Tab'!A305="","",IF(TRIM('Entry Tab'!E305)="","Subscriber",IF(OR(TRIM('Entry Tab'!E305)="Wife",TRIM('Entry Tab'!E305)="Husband"),"Spouse","Child")))</f>
        <v/>
      </c>
      <c r="AD304" s="44" t="str">
        <f>IF(B304="","",IF('Entry Tab'!AC305="",0,1))</f>
        <v/>
      </c>
      <c r="AE304" s="44" t="str">
        <f t="shared" si="45"/>
        <v/>
      </c>
      <c r="AF304" s="44" t="str">
        <f>IF(AE304="","",IF(AC304&lt;&gt;"Subscriber","",IF('Entry Tab'!AC305="","0",AE304)))</f>
        <v/>
      </c>
    </row>
    <row r="305" spans="1:32" x14ac:dyDescent="0.2">
      <c r="A305" s="36" t="str">
        <f t="shared" si="46"/>
        <v/>
      </c>
      <c r="B305" s="36" t="str">
        <f>IF('Entry Tab'!A306="","",IF(TRIM('Entry Tab'!E306)="","Subscriber",IF(OR(TRIM('Entry Tab'!E306)="Wife",TRIM('Entry Tab'!E306)="Husband"),"Spouse","Child")))</f>
        <v/>
      </c>
      <c r="C305" s="68" t="str">
        <f>IF(TRIM('Entry Tab'!A306)="","",TRIM('Entry Tab'!A306))</f>
        <v/>
      </c>
      <c r="D305" s="68" t="str">
        <f>IF(TRIM('Entry Tab'!A306)="","",TRIM('Entry Tab'!B306))</f>
        <v/>
      </c>
      <c r="E305" s="69" t="str">
        <f>IF(B305="Subscriber",'Entry Tab'!L306,"")</f>
        <v/>
      </c>
      <c r="F305" s="70" t="str">
        <f>IF('Entry Tab'!F306="","",'Entry Tab'!F306)</f>
        <v/>
      </c>
      <c r="G305" s="68" t="str">
        <f>IF(TRIM('Entry Tab'!G306)="","",TRIM('Entry Tab'!G306))</f>
        <v/>
      </c>
      <c r="H305" s="36" t="str">
        <f>IF(TRIM('Entry Tab'!A306)="","",IF(B305&lt;&gt;"Subscriber","",IF(AND(B305="Subscriber",OR(TRIM('Entry Tab'!AO306)&lt;&gt;"",TRIM('Entry Tab'!AN306)&lt;&gt;"",TRIM('Entry Tab'!AP306)&lt;&gt;"")),$AP$1,"0")))</f>
        <v/>
      </c>
      <c r="I305" s="71" t="str">
        <f>IF(TRIM('Entry Tab'!A306)="","",IF(AND(TRIM('Entry Tab'!AQ306)="Y",TRIM('Entry Tab'!AR306)="Y"),"N",IF(TRIM('Entry Tab'!AQ306)="","N",TRIM('Entry Tab'!AQ306))))</f>
        <v/>
      </c>
      <c r="J305" s="42" t="str">
        <f>IF(TRIM('Entry Tab'!A306)="","",IF(AND(TRIM('Entry Tab'!W306)&lt;&gt;"",TRIM('Entry Tab'!Y306)=""),0,14))</f>
        <v/>
      </c>
      <c r="K305" s="42" t="str">
        <f>IF(TRIM('Entry Tab'!A306)="","",IF(B305&lt;&gt;"Subscriber","",IF(AND(B305="Subscriber",dental="No"),13,IF(TRIM('Entry Tab'!X306)&lt;&gt;"",IF('Entry Tab'!X306="Spousal Coverage",8,13),IF(Z305="","",Z305)))))</f>
        <v/>
      </c>
      <c r="L305" s="36" t="str">
        <f t="shared" si="40"/>
        <v/>
      </c>
      <c r="M305" s="36" t="str">
        <f>IF(B305&lt;&gt;"Subscriber","",IF(disability="No",0,IF(AND(B305="Subscriber",'Entry Tab'!AE306&lt;&gt;""),1,0)))</f>
        <v/>
      </c>
      <c r="N305" s="37" t="str">
        <f>IF(B305&lt;&gt;"Subscriber","",IF(AND(B305="Subscriber",otherLoc="No"),workZip,'Entry Tab'!P306))</f>
        <v/>
      </c>
      <c r="P305" s="36" t="str">
        <f t="shared" si="47"/>
        <v/>
      </c>
      <c r="Q305" s="36" t="str">
        <f>IF('Entry Tab'!A306="","",IF(TRIM('Entry Tab'!E306)="","Subscriber",IF(OR(TRIM('Entry Tab'!E306)="Wife",TRIM('Entry Tab'!E306)="Husband"),"Spouse","Child")))</f>
        <v/>
      </c>
      <c r="R305" s="44" t="str">
        <f>IF(B305="","",IF('Entry Tab'!W306&lt;&gt;"",0,IF(Q305="Subscriber",1,IF(Q305="Spouse",1,0.01))))</f>
        <v/>
      </c>
      <c r="S305" s="44" t="str">
        <f t="shared" si="41"/>
        <v/>
      </c>
      <c r="T305" s="44" t="str">
        <f t="shared" si="42"/>
        <v/>
      </c>
      <c r="V305" s="36" t="str">
        <f t="shared" si="48"/>
        <v/>
      </c>
      <c r="W305" s="36" t="str">
        <f>IF('Entry Tab'!A306="","",IF(TRIM('Entry Tab'!E306)="","Subscriber",IF(OR(TRIM('Entry Tab'!E306)="Wife",TRIM('Entry Tab'!E306)="Husband"),"Spouse","Child")))</f>
        <v/>
      </c>
      <c r="X305" s="44" t="str">
        <f>IF(B305="","",IF('Entry Tab'!X306&lt;&gt;"",0,IF(W305="Subscriber",1,IF(W305="Spouse",1,0.01))))</f>
        <v/>
      </c>
      <c r="Y305" s="44" t="str">
        <f t="shared" si="43"/>
        <v/>
      </c>
      <c r="Z305" s="44" t="str">
        <f t="shared" si="44"/>
        <v/>
      </c>
      <c r="AB305" s="36" t="str">
        <f t="shared" si="49"/>
        <v/>
      </c>
      <c r="AC305" s="36" t="str">
        <f>IF('Entry Tab'!A306="","",IF(TRIM('Entry Tab'!E306)="","Subscriber",IF(OR(TRIM('Entry Tab'!E306)="Wife",TRIM('Entry Tab'!E306)="Husband"),"Spouse","Child")))</f>
        <v/>
      </c>
      <c r="AD305" s="44" t="str">
        <f>IF(B305="","",IF('Entry Tab'!AC306="",0,1))</f>
        <v/>
      </c>
      <c r="AE305" s="44" t="str">
        <f t="shared" si="45"/>
        <v/>
      </c>
      <c r="AF305" s="44" t="str">
        <f>IF(AE305="","",IF(AC305&lt;&gt;"Subscriber","",IF('Entry Tab'!AC306="","0",AE305)))</f>
        <v/>
      </c>
    </row>
    <row r="306" spans="1:32" x14ac:dyDescent="0.2">
      <c r="A306" s="36" t="str">
        <f t="shared" si="46"/>
        <v/>
      </c>
      <c r="B306" s="36" t="str">
        <f>IF('Entry Tab'!A307="","",IF(TRIM('Entry Tab'!E307)="","Subscriber",IF(OR(TRIM('Entry Tab'!E307)="Wife",TRIM('Entry Tab'!E307)="Husband"),"Spouse","Child")))</f>
        <v/>
      </c>
      <c r="C306" s="68" t="str">
        <f>IF(TRIM('Entry Tab'!A307)="","",TRIM('Entry Tab'!A307))</f>
        <v/>
      </c>
      <c r="D306" s="68" t="str">
        <f>IF(TRIM('Entry Tab'!A307)="","",TRIM('Entry Tab'!B307))</f>
        <v/>
      </c>
      <c r="E306" s="69" t="str">
        <f>IF(B306="Subscriber",'Entry Tab'!L307,"")</f>
        <v/>
      </c>
      <c r="F306" s="70" t="str">
        <f>IF('Entry Tab'!F307="","",'Entry Tab'!F307)</f>
        <v/>
      </c>
      <c r="G306" s="68" t="str">
        <f>IF(TRIM('Entry Tab'!G307)="","",TRIM('Entry Tab'!G307))</f>
        <v/>
      </c>
      <c r="H306" s="36" t="str">
        <f>IF(TRIM('Entry Tab'!A307)="","",IF(B306&lt;&gt;"Subscriber","",IF(AND(B306="Subscriber",OR(TRIM('Entry Tab'!AO307)&lt;&gt;"",TRIM('Entry Tab'!AN307)&lt;&gt;"",TRIM('Entry Tab'!AP307)&lt;&gt;"")),$AP$1,"0")))</f>
        <v/>
      </c>
      <c r="I306" s="71" t="str">
        <f>IF(TRIM('Entry Tab'!A307)="","",IF(AND(TRIM('Entry Tab'!AQ307)="Y",TRIM('Entry Tab'!AR307)="Y"),"N",IF(TRIM('Entry Tab'!AQ307)="","N",TRIM('Entry Tab'!AQ307))))</f>
        <v/>
      </c>
      <c r="J306" s="42" t="str">
        <f>IF(TRIM('Entry Tab'!A307)="","",IF(AND(TRIM('Entry Tab'!W307)&lt;&gt;"",TRIM('Entry Tab'!Y307)=""),0,14))</f>
        <v/>
      </c>
      <c r="K306" s="42" t="str">
        <f>IF(TRIM('Entry Tab'!A307)="","",IF(B306&lt;&gt;"Subscriber","",IF(AND(B306="Subscriber",dental="No"),13,IF(TRIM('Entry Tab'!X307)&lt;&gt;"",IF('Entry Tab'!X307="Spousal Coverage",8,13),IF(Z306="","",Z306)))))</f>
        <v/>
      </c>
      <c r="L306" s="36" t="str">
        <f t="shared" si="40"/>
        <v/>
      </c>
      <c r="M306" s="36" t="str">
        <f>IF(B306&lt;&gt;"Subscriber","",IF(disability="No",0,IF(AND(B306="Subscriber",'Entry Tab'!AE307&lt;&gt;""),1,0)))</f>
        <v/>
      </c>
      <c r="N306" s="37" t="str">
        <f>IF(B306&lt;&gt;"Subscriber","",IF(AND(B306="Subscriber",otherLoc="No"),workZip,'Entry Tab'!P307))</f>
        <v/>
      </c>
      <c r="P306" s="36" t="str">
        <f t="shared" si="47"/>
        <v/>
      </c>
      <c r="Q306" s="36" t="str">
        <f>IF('Entry Tab'!A307="","",IF(TRIM('Entry Tab'!E307)="","Subscriber",IF(OR(TRIM('Entry Tab'!E307)="Wife",TRIM('Entry Tab'!E307)="Husband"),"Spouse","Child")))</f>
        <v/>
      </c>
      <c r="R306" s="44" t="str">
        <f>IF(B306="","",IF('Entry Tab'!W307&lt;&gt;"",0,IF(Q306="Subscriber",1,IF(Q306="Spouse",1,0.01))))</f>
        <v/>
      </c>
      <c r="S306" s="44" t="str">
        <f t="shared" si="41"/>
        <v/>
      </c>
      <c r="T306" s="44" t="str">
        <f t="shared" si="42"/>
        <v/>
      </c>
      <c r="V306" s="36" t="str">
        <f t="shared" si="48"/>
        <v/>
      </c>
      <c r="W306" s="36" t="str">
        <f>IF('Entry Tab'!A307="","",IF(TRIM('Entry Tab'!E307)="","Subscriber",IF(OR(TRIM('Entry Tab'!E307)="Wife",TRIM('Entry Tab'!E307)="Husband"),"Spouse","Child")))</f>
        <v/>
      </c>
      <c r="X306" s="44" t="str">
        <f>IF(B306="","",IF('Entry Tab'!X307&lt;&gt;"",0,IF(W306="Subscriber",1,IF(W306="Spouse",1,0.01))))</f>
        <v/>
      </c>
      <c r="Y306" s="44" t="str">
        <f t="shared" si="43"/>
        <v/>
      </c>
      <c r="Z306" s="44" t="str">
        <f t="shared" si="44"/>
        <v/>
      </c>
      <c r="AB306" s="36" t="str">
        <f t="shared" si="49"/>
        <v/>
      </c>
      <c r="AC306" s="36" t="str">
        <f>IF('Entry Tab'!A307="","",IF(TRIM('Entry Tab'!E307)="","Subscriber",IF(OR(TRIM('Entry Tab'!E307)="Wife",TRIM('Entry Tab'!E307)="Husband"),"Spouse","Child")))</f>
        <v/>
      </c>
      <c r="AD306" s="44" t="str">
        <f>IF(B306="","",IF('Entry Tab'!AC307="",0,1))</f>
        <v/>
      </c>
      <c r="AE306" s="44" t="str">
        <f t="shared" si="45"/>
        <v/>
      </c>
      <c r="AF306" s="44" t="str">
        <f>IF(AE306="","",IF(AC306&lt;&gt;"Subscriber","",IF('Entry Tab'!AC307="","0",AE306)))</f>
        <v/>
      </c>
    </row>
    <row r="307" spans="1:32" x14ac:dyDescent="0.2">
      <c r="A307" s="36" t="str">
        <f t="shared" si="46"/>
        <v/>
      </c>
      <c r="B307" s="36" t="str">
        <f>IF('Entry Tab'!A308="","",IF(TRIM('Entry Tab'!E308)="","Subscriber",IF(OR(TRIM('Entry Tab'!E308)="Wife",TRIM('Entry Tab'!E308)="Husband"),"Spouse","Child")))</f>
        <v/>
      </c>
      <c r="C307" s="68" t="str">
        <f>IF(TRIM('Entry Tab'!A308)="","",TRIM('Entry Tab'!A308))</f>
        <v/>
      </c>
      <c r="D307" s="68" t="str">
        <f>IF(TRIM('Entry Tab'!A308)="","",TRIM('Entry Tab'!B308))</f>
        <v/>
      </c>
      <c r="E307" s="69" t="str">
        <f>IF(B307="Subscriber",'Entry Tab'!L308,"")</f>
        <v/>
      </c>
      <c r="F307" s="70" t="str">
        <f>IF('Entry Tab'!F308="","",'Entry Tab'!F308)</f>
        <v/>
      </c>
      <c r="G307" s="68" t="str">
        <f>IF(TRIM('Entry Tab'!G308)="","",TRIM('Entry Tab'!G308))</f>
        <v/>
      </c>
      <c r="H307" s="36" t="str">
        <f>IF(TRIM('Entry Tab'!A308)="","",IF(B307&lt;&gt;"Subscriber","",IF(AND(B307="Subscriber",OR(TRIM('Entry Tab'!AO308)&lt;&gt;"",TRIM('Entry Tab'!AN308)&lt;&gt;"",TRIM('Entry Tab'!AP308)&lt;&gt;"")),$AP$1,"0")))</f>
        <v/>
      </c>
      <c r="I307" s="71" t="str">
        <f>IF(TRIM('Entry Tab'!A308)="","",IF(AND(TRIM('Entry Tab'!AQ308)="Y",TRIM('Entry Tab'!AR308)="Y"),"N",IF(TRIM('Entry Tab'!AQ308)="","N",TRIM('Entry Tab'!AQ308))))</f>
        <v/>
      </c>
      <c r="J307" s="42" t="str">
        <f>IF(TRIM('Entry Tab'!A308)="","",IF(AND(TRIM('Entry Tab'!W308)&lt;&gt;"",TRIM('Entry Tab'!Y308)=""),0,14))</f>
        <v/>
      </c>
      <c r="K307" s="42" t="str">
        <f>IF(TRIM('Entry Tab'!A308)="","",IF(B307&lt;&gt;"Subscriber","",IF(AND(B307="Subscriber",dental="No"),13,IF(TRIM('Entry Tab'!X308)&lt;&gt;"",IF('Entry Tab'!X308="Spousal Coverage",8,13),IF(Z307="","",Z307)))))</f>
        <v/>
      </c>
      <c r="L307" s="36" t="str">
        <f t="shared" si="40"/>
        <v/>
      </c>
      <c r="M307" s="36" t="str">
        <f>IF(B307&lt;&gt;"Subscriber","",IF(disability="No",0,IF(AND(B307="Subscriber",'Entry Tab'!AE308&lt;&gt;""),1,0)))</f>
        <v/>
      </c>
      <c r="N307" s="37" t="str">
        <f>IF(B307&lt;&gt;"Subscriber","",IF(AND(B307="Subscriber",otherLoc="No"),workZip,'Entry Tab'!P308))</f>
        <v/>
      </c>
      <c r="P307" s="36" t="str">
        <f t="shared" si="47"/>
        <v/>
      </c>
      <c r="Q307" s="36" t="str">
        <f>IF('Entry Tab'!A308="","",IF(TRIM('Entry Tab'!E308)="","Subscriber",IF(OR(TRIM('Entry Tab'!E308)="Wife",TRIM('Entry Tab'!E308)="Husband"),"Spouse","Child")))</f>
        <v/>
      </c>
      <c r="R307" s="44" t="str">
        <f>IF(B307="","",IF('Entry Tab'!W308&lt;&gt;"",0,IF(Q307="Subscriber",1,IF(Q307="Spouse",1,0.01))))</f>
        <v/>
      </c>
      <c r="S307" s="44" t="str">
        <f t="shared" si="41"/>
        <v/>
      </c>
      <c r="T307" s="44" t="str">
        <f t="shared" si="42"/>
        <v/>
      </c>
      <c r="V307" s="36" t="str">
        <f t="shared" si="48"/>
        <v/>
      </c>
      <c r="W307" s="36" t="str">
        <f>IF('Entry Tab'!A308="","",IF(TRIM('Entry Tab'!E308)="","Subscriber",IF(OR(TRIM('Entry Tab'!E308)="Wife",TRIM('Entry Tab'!E308)="Husband"),"Spouse","Child")))</f>
        <v/>
      </c>
      <c r="X307" s="44" t="str">
        <f>IF(B307="","",IF('Entry Tab'!X308&lt;&gt;"",0,IF(W307="Subscriber",1,IF(W307="Spouse",1,0.01))))</f>
        <v/>
      </c>
      <c r="Y307" s="44" t="str">
        <f t="shared" si="43"/>
        <v/>
      </c>
      <c r="Z307" s="44" t="str">
        <f t="shared" si="44"/>
        <v/>
      </c>
      <c r="AB307" s="36" t="str">
        <f t="shared" si="49"/>
        <v/>
      </c>
      <c r="AC307" s="36" t="str">
        <f>IF('Entry Tab'!A308="","",IF(TRIM('Entry Tab'!E308)="","Subscriber",IF(OR(TRIM('Entry Tab'!E308)="Wife",TRIM('Entry Tab'!E308)="Husband"),"Spouse","Child")))</f>
        <v/>
      </c>
      <c r="AD307" s="44" t="str">
        <f>IF(B307="","",IF('Entry Tab'!AC308="",0,1))</f>
        <v/>
      </c>
      <c r="AE307" s="44" t="str">
        <f t="shared" si="45"/>
        <v/>
      </c>
      <c r="AF307" s="44" t="str">
        <f>IF(AE307="","",IF(AC307&lt;&gt;"Subscriber","",IF('Entry Tab'!AC308="","0",AE307)))</f>
        <v/>
      </c>
    </row>
    <row r="308" spans="1:32" x14ac:dyDescent="0.2">
      <c r="A308" s="36" t="str">
        <f t="shared" si="46"/>
        <v/>
      </c>
      <c r="B308" s="36" t="str">
        <f>IF('Entry Tab'!A309="","",IF(TRIM('Entry Tab'!E309)="","Subscriber",IF(OR(TRIM('Entry Tab'!E309)="Wife",TRIM('Entry Tab'!E309)="Husband"),"Spouse","Child")))</f>
        <v/>
      </c>
      <c r="C308" s="68" t="str">
        <f>IF(TRIM('Entry Tab'!A309)="","",TRIM('Entry Tab'!A309))</f>
        <v/>
      </c>
      <c r="D308" s="68" t="str">
        <f>IF(TRIM('Entry Tab'!A309)="","",TRIM('Entry Tab'!B309))</f>
        <v/>
      </c>
      <c r="E308" s="69" t="str">
        <f>IF(B308="Subscriber",'Entry Tab'!L309,"")</f>
        <v/>
      </c>
      <c r="F308" s="70" t="str">
        <f>IF('Entry Tab'!F309="","",'Entry Tab'!F309)</f>
        <v/>
      </c>
      <c r="G308" s="68" t="str">
        <f>IF(TRIM('Entry Tab'!G309)="","",TRIM('Entry Tab'!G309))</f>
        <v/>
      </c>
      <c r="H308" s="36" t="str">
        <f>IF(TRIM('Entry Tab'!A309)="","",IF(B308&lt;&gt;"Subscriber","",IF(AND(B308="Subscriber",OR(TRIM('Entry Tab'!AO309)&lt;&gt;"",TRIM('Entry Tab'!AN309)&lt;&gt;"",TRIM('Entry Tab'!AP309)&lt;&gt;"")),$AP$1,"0")))</f>
        <v/>
      </c>
      <c r="I308" s="71" t="str">
        <f>IF(TRIM('Entry Tab'!A309)="","",IF(AND(TRIM('Entry Tab'!AQ309)="Y",TRIM('Entry Tab'!AR309)="Y"),"N",IF(TRIM('Entry Tab'!AQ309)="","N",TRIM('Entry Tab'!AQ309))))</f>
        <v/>
      </c>
      <c r="J308" s="42" t="str">
        <f>IF(TRIM('Entry Tab'!A309)="","",IF(AND(TRIM('Entry Tab'!W309)&lt;&gt;"",TRIM('Entry Tab'!Y309)=""),0,14))</f>
        <v/>
      </c>
      <c r="K308" s="42" t="str">
        <f>IF(TRIM('Entry Tab'!A309)="","",IF(B308&lt;&gt;"Subscriber","",IF(AND(B308="Subscriber",dental="No"),13,IF(TRIM('Entry Tab'!X309)&lt;&gt;"",IF('Entry Tab'!X309="Spousal Coverage",8,13),IF(Z308="","",Z308)))))</f>
        <v/>
      </c>
      <c r="L308" s="36" t="str">
        <f t="shared" si="40"/>
        <v/>
      </c>
      <c r="M308" s="36" t="str">
        <f>IF(B308&lt;&gt;"Subscriber","",IF(disability="No",0,IF(AND(B308="Subscriber",'Entry Tab'!AE309&lt;&gt;""),1,0)))</f>
        <v/>
      </c>
      <c r="N308" s="37" t="str">
        <f>IF(B308&lt;&gt;"Subscriber","",IF(AND(B308="Subscriber",otherLoc="No"),workZip,'Entry Tab'!P309))</f>
        <v/>
      </c>
      <c r="P308" s="36" t="str">
        <f t="shared" si="47"/>
        <v/>
      </c>
      <c r="Q308" s="36" t="str">
        <f>IF('Entry Tab'!A309="","",IF(TRIM('Entry Tab'!E309)="","Subscriber",IF(OR(TRIM('Entry Tab'!E309)="Wife",TRIM('Entry Tab'!E309)="Husband"),"Spouse","Child")))</f>
        <v/>
      </c>
      <c r="R308" s="44" t="str">
        <f>IF(B308="","",IF('Entry Tab'!W309&lt;&gt;"",0,IF(Q308="Subscriber",1,IF(Q308="Spouse",1,0.01))))</f>
        <v/>
      </c>
      <c r="S308" s="44" t="str">
        <f t="shared" si="41"/>
        <v/>
      </c>
      <c r="T308" s="44" t="str">
        <f t="shared" si="42"/>
        <v/>
      </c>
      <c r="V308" s="36" t="str">
        <f t="shared" si="48"/>
        <v/>
      </c>
      <c r="W308" s="36" t="str">
        <f>IF('Entry Tab'!A309="","",IF(TRIM('Entry Tab'!E309)="","Subscriber",IF(OR(TRIM('Entry Tab'!E309)="Wife",TRIM('Entry Tab'!E309)="Husband"),"Spouse","Child")))</f>
        <v/>
      </c>
      <c r="X308" s="44" t="str">
        <f>IF(B308="","",IF('Entry Tab'!X309&lt;&gt;"",0,IF(W308="Subscriber",1,IF(W308="Spouse",1,0.01))))</f>
        <v/>
      </c>
      <c r="Y308" s="44" t="str">
        <f t="shared" si="43"/>
        <v/>
      </c>
      <c r="Z308" s="44" t="str">
        <f t="shared" si="44"/>
        <v/>
      </c>
      <c r="AB308" s="36" t="str">
        <f t="shared" si="49"/>
        <v/>
      </c>
      <c r="AC308" s="36" t="str">
        <f>IF('Entry Tab'!A309="","",IF(TRIM('Entry Tab'!E309)="","Subscriber",IF(OR(TRIM('Entry Tab'!E309)="Wife",TRIM('Entry Tab'!E309)="Husband"),"Spouse","Child")))</f>
        <v/>
      </c>
      <c r="AD308" s="44" t="str">
        <f>IF(B308="","",IF('Entry Tab'!AC309="",0,1))</f>
        <v/>
      </c>
      <c r="AE308" s="44" t="str">
        <f t="shared" si="45"/>
        <v/>
      </c>
      <c r="AF308" s="44" t="str">
        <f>IF(AE308="","",IF(AC308&lt;&gt;"Subscriber","",IF('Entry Tab'!AC309="","0",AE308)))</f>
        <v/>
      </c>
    </row>
    <row r="309" spans="1:32" x14ac:dyDescent="0.2">
      <c r="A309" s="36" t="str">
        <f t="shared" si="46"/>
        <v/>
      </c>
      <c r="B309" s="36" t="str">
        <f>IF('Entry Tab'!A310="","",IF(TRIM('Entry Tab'!E310)="","Subscriber",IF(OR(TRIM('Entry Tab'!E310)="Wife",TRIM('Entry Tab'!E310)="Husband"),"Spouse","Child")))</f>
        <v/>
      </c>
      <c r="C309" s="68" t="str">
        <f>IF(TRIM('Entry Tab'!A310)="","",TRIM('Entry Tab'!A310))</f>
        <v/>
      </c>
      <c r="D309" s="68" t="str">
        <f>IF(TRIM('Entry Tab'!A310)="","",TRIM('Entry Tab'!B310))</f>
        <v/>
      </c>
      <c r="E309" s="69" t="str">
        <f>IF(B309="Subscriber",'Entry Tab'!L310,"")</f>
        <v/>
      </c>
      <c r="F309" s="70" t="str">
        <f>IF('Entry Tab'!F310="","",'Entry Tab'!F310)</f>
        <v/>
      </c>
      <c r="G309" s="68" t="str">
        <f>IF(TRIM('Entry Tab'!G310)="","",TRIM('Entry Tab'!G310))</f>
        <v/>
      </c>
      <c r="H309" s="36" t="str">
        <f>IF(TRIM('Entry Tab'!A310)="","",IF(B309&lt;&gt;"Subscriber","",IF(AND(B309="Subscriber",OR(TRIM('Entry Tab'!AO310)&lt;&gt;"",TRIM('Entry Tab'!AN310)&lt;&gt;"",TRIM('Entry Tab'!AP310)&lt;&gt;"")),$AP$1,"0")))</f>
        <v/>
      </c>
      <c r="I309" s="71" t="str">
        <f>IF(TRIM('Entry Tab'!A310)="","",IF(AND(TRIM('Entry Tab'!AQ310)="Y",TRIM('Entry Tab'!AR310)="Y"),"N",IF(TRIM('Entry Tab'!AQ310)="","N",TRIM('Entry Tab'!AQ310))))</f>
        <v/>
      </c>
      <c r="J309" s="42" t="str">
        <f>IF(TRIM('Entry Tab'!A310)="","",IF(AND(TRIM('Entry Tab'!W310)&lt;&gt;"",TRIM('Entry Tab'!Y310)=""),0,14))</f>
        <v/>
      </c>
      <c r="K309" s="42" t="str">
        <f>IF(TRIM('Entry Tab'!A310)="","",IF(B309&lt;&gt;"Subscriber","",IF(AND(B309="Subscriber",dental="No"),13,IF(TRIM('Entry Tab'!X310)&lt;&gt;"",IF('Entry Tab'!X310="Spousal Coverage",8,13),IF(Z309="","",Z309)))))</f>
        <v/>
      </c>
      <c r="L309" s="36" t="str">
        <f t="shared" si="40"/>
        <v/>
      </c>
      <c r="M309" s="36" t="str">
        <f>IF(B309&lt;&gt;"Subscriber","",IF(disability="No",0,IF(AND(B309="Subscriber",'Entry Tab'!AE310&lt;&gt;""),1,0)))</f>
        <v/>
      </c>
      <c r="N309" s="37" t="str">
        <f>IF(B309&lt;&gt;"Subscriber","",IF(AND(B309="Subscriber",otherLoc="No"),workZip,'Entry Tab'!P310))</f>
        <v/>
      </c>
      <c r="P309" s="36" t="str">
        <f t="shared" si="47"/>
        <v/>
      </c>
      <c r="Q309" s="36" t="str">
        <f>IF('Entry Tab'!A310="","",IF(TRIM('Entry Tab'!E310)="","Subscriber",IF(OR(TRIM('Entry Tab'!E310)="Wife",TRIM('Entry Tab'!E310)="Husband"),"Spouse","Child")))</f>
        <v/>
      </c>
      <c r="R309" s="44" t="str">
        <f>IF(B309="","",IF('Entry Tab'!W310&lt;&gt;"",0,IF(Q309="Subscriber",1,IF(Q309="Spouse",1,0.01))))</f>
        <v/>
      </c>
      <c r="S309" s="44" t="str">
        <f t="shared" si="41"/>
        <v/>
      </c>
      <c r="T309" s="44" t="str">
        <f t="shared" si="42"/>
        <v/>
      </c>
      <c r="V309" s="36" t="str">
        <f t="shared" si="48"/>
        <v/>
      </c>
      <c r="W309" s="36" t="str">
        <f>IF('Entry Tab'!A310="","",IF(TRIM('Entry Tab'!E310)="","Subscriber",IF(OR(TRIM('Entry Tab'!E310)="Wife",TRIM('Entry Tab'!E310)="Husband"),"Spouse","Child")))</f>
        <v/>
      </c>
      <c r="X309" s="44" t="str">
        <f>IF(B309="","",IF('Entry Tab'!X310&lt;&gt;"",0,IF(W309="Subscriber",1,IF(W309="Spouse",1,0.01))))</f>
        <v/>
      </c>
      <c r="Y309" s="44" t="str">
        <f t="shared" si="43"/>
        <v/>
      </c>
      <c r="Z309" s="44" t="str">
        <f t="shared" si="44"/>
        <v/>
      </c>
      <c r="AB309" s="36" t="str">
        <f t="shared" si="49"/>
        <v/>
      </c>
      <c r="AC309" s="36" t="str">
        <f>IF('Entry Tab'!A310="","",IF(TRIM('Entry Tab'!E310)="","Subscriber",IF(OR(TRIM('Entry Tab'!E310)="Wife",TRIM('Entry Tab'!E310)="Husband"),"Spouse","Child")))</f>
        <v/>
      </c>
      <c r="AD309" s="44" t="str">
        <f>IF(B309="","",IF('Entry Tab'!AC310="",0,1))</f>
        <v/>
      </c>
      <c r="AE309" s="44" t="str">
        <f t="shared" si="45"/>
        <v/>
      </c>
      <c r="AF309" s="44" t="str">
        <f>IF(AE309="","",IF(AC309&lt;&gt;"Subscriber","",IF('Entry Tab'!AC310="","0",AE309)))</f>
        <v/>
      </c>
    </row>
    <row r="310" spans="1:32" x14ac:dyDescent="0.2">
      <c r="A310" s="36" t="str">
        <f t="shared" si="46"/>
        <v/>
      </c>
      <c r="B310" s="36" t="str">
        <f>IF('Entry Tab'!A311="","",IF(TRIM('Entry Tab'!E311)="","Subscriber",IF(OR(TRIM('Entry Tab'!E311)="Wife",TRIM('Entry Tab'!E311)="Husband"),"Spouse","Child")))</f>
        <v/>
      </c>
      <c r="C310" s="68" t="str">
        <f>IF(TRIM('Entry Tab'!A311)="","",TRIM('Entry Tab'!A311))</f>
        <v/>
      </c>
      <c r="D310" s="68" t="str">
        <f>IF(TRIM('Entry Tab'!A311)="","",TRIM('Entry Tab'!B311))</f>
        <v/>
      </c>
      <c r="E310" s="69" t="str">
        <f>IF(B310="Subscriber",'Entry Tab'!L311,"")</f>
        <v/>
      </c>
      <c r="F310" s="70" t="str">
        <f>IF('Entry Tab'!F311="","",'Entry Tab'!F311)</f>
        <v/>
      </c>
      <c r="G310" s="68" t="str">
        <f>IF(TRIM('Entry Tab'!G311)="","",TRIM('Entry Tab'!G311))</f>
        <v/>
      </c>
      <c r="H310" s="36" t="str">
        <f>IF(TRIM('Entry Tab'!A311)="","",IF(B310&lt;&gt;"Subscriber","",IF(AND(B310="Subscriber",OR(TRIM('Entry Tab'!AO311)&lt;&gt;"",TRIM('Entry Tab'!AN311)&lt;&gt;"",TRIM('Entry Tab'!AP311)&lt;&gt;"")),$AP$1,"0")))</f>
        <v/>
      </c>
      <c r="I310" s="71" t="str">
        <f>IF(TRIM('Entry Tab'!A311)="","",IF(AND(TRIM('Entry Tab'!AQ311)="Y",TRIM('Entry Tab'!AR311)="Y"),"N",IF(TRIM('Entry Tab'!AQ311)="","N",TRIM('Entry Tab'!AQ311))))</f>
        <v/>
      </c>
      <c r="J310" s="42" t="str">
        <f>IF(TRIM('Entry Tab'!A311)="","",IF(AND(TRIM('Entry Tab'!W311)&lt;&gt;"",TRIM('Entry Tab'!Y311)=""),0,14))</f>
        <v/>
      </c>
      <c r="K310" s="42" t="str">
        <f>IF(TRIM('Entry Tab'!A311)="","",IF(B310&lt;&gt;"Subscriber","",IF(AND(B310="Subscriber",dental="No"),13,IF(TRIM('Entry Tab'!X311)&lt;&gt;"",IF('Entry Tab'!X311="Spousal Coverage",8,13),IF(Z310="","",Z310)))))</f>
        <v/>
      </c>
      <c r="L310" s="36" t="str">
        <f t="shared" si="40"/>
        <v/>
      </c>
      <c r="M310" s="36" t="str">
        <f>IF(B310&lt;&gt;"Subscriber","",IF(disability="No",0,IF(AND(B310="Subscriber",'Entry Tab'!AE311&lt;&gt;""),1,0)))</f>
        <v/>
      </c>
      <c r="N310" s="37" t="str">
        <f>IF(B310&lt;&gt;"Subscriber","",IF(AND(B310="Subscriber",otherLoc="No"),workZip,'Entry Tab'!P311))</f>
        <v/>
      </c>
      <c r="P310" s="36" t="str">
        <f t="shared" si="47"/>
        <v/>
      </c>
      <c r="Q310" s="36" t="str">
        <f>IF('Entry Tab'!A311="","",IF(TRIM('Entry Tab'!E311)="","Subscriber",IF(OR(TRIM('Entry Tab'!E311)="Wife",TRIM('Entry Tab'!E311)="Husband"),"Spouse","Child")))</f>
        <v/>
      </c>
      <c r="R310" s="44" t="str">
        <f>IF(B310="","",IF('Entry Tab'!W311&lt;&gt;"",0,IF(Q310="Subscriber",1,IF(Q310="Spouse",1,0.01))))</f>
        <v/>
      </c>
      <c r="S310" s="44" t="str">
        <f t="shared" si="41"/>
        <v/>
      </c>
      <c r="T310" s="44" t="str">
        <f t="shared" si="42"/>
        <v/>
      </c>
      <c r="V310" s="36" t="str">
        <f t="shared" si="48"/>
        <v/>
      </c>
      <c r="W310" s="36" t="str">
        <f>IF('Entry Tab'!A311="","",IF(TRIM('Entry Tab'!E311)="","Subscriber",IF(OR(TRIM('Entry Tab'!E311)="Wife",TRIM('Entry Tab'!E311)="Husband"),"Spouse","Child")))</f>
        <v/>
      </c>
      <c r="X310" s="44" t="str">
        <f>IF(B310="","",IF('Entry Tab'!X311&lt;&gt;"",0,IF(W310="Subscriber",1,IF(W310="Spouse",1,0.01))))</f>
        <v/>
      </c>
      <c r="Y310" s="44" t="str">
        <f t="shared" si="43"/>
        <v/>
      </c>
      <c r="Z310" s="44" t="str">
        <f t="shared" si="44"/>
        <v/>
      </c>
      <c r="AB310" s="36" t="str">
        <f t="shared" si="49"/>
        <v/>
      </c>
      <c r="AC310" s="36" t="str">
        <f>IF('Entry Tab'!A311="","",IF(TRIM('Entry Tab'!E311)="","Subscriber",IF(OR(TRIM('Entry Tab'!E311)="Wife",TRIM('Entry Tab'!E311)="Husband"),"Spouse","Child")))</f>
        <v/>
      </c>
      <c r="AD310" s="44" t="str">
        <f>IF(B310="","",IF('Entry Tab'!AC311="",0,1))</f>
        <v/>
      </c>
      <c r="AE310" s="44" t="str">
        <f t="shared" si="45"/>
        <v/>
      </c>
      <c r="AF310" s="44" t="str">
        <f>IF(AE310="","",IF(AC310&lt;&gt;"Subscriber","",IF('Entry Tab'!AC311="","0",AE310)))</f>
        <v/>
      </c>
    </row>
    <row r="311" spans="1:32" x14ac:dyDescent="0.2">
      <c r="A311" s="36" t="str">
        <f t="shared" si="46"/>
        <v/>
      </c>
      <c r="B311" s="36" t="str">
        <f>IF('Entry Tab'!A312="","",IF(TRIM('Entry Tab'!E312)="","Subscriber",IF(OR(TRIM('Entry Tab'!E312)="Wife",TRIM('Entry Tab'!E312)="Husband"),"Spouse","Child")))</f>
        <v/>
      </c>
      <c r="C311" s="68" t="str">
        <f>IF(TRIM('Entry Tab'!A312)="","",TRIM('Entry Tab'!A312))</f>
        <v/>
      </c>
      <c r="D311" s="68" t="str">
        <f>IF(TRIM('Entry Tab'!A312)="","",TRIM('Entry Tab'!B312))</f>
        <v/>
      </c>
      <c r="E311" s="69" t="str">
        <f>IF(B311="Subscriber",'Entry Tab'!L312,"")</f>
        <v/>
      </c>
      <c r="F311" s="70" t="str">
        <f>IF('Entry Tab'!F312="","",'Entry Tab'!F312)</f>
        <v/>
      </c>
      <c r="G311" s="68" t="str">
        <f>IF(TRIM('Entry Tab'!G312)="","",TRIM('Entry Tab'!G312))</f>
        <v/>
      </c>
      <c r="H311" s="36" t="str">
        <f>IF(TRIM('Entry Tab'!A312)="","",IF(B311&lt;&gt;"Subscriber","",IF(AND(B311="Subscriber",OR(TRIM('Entry Tab'!AO312)&lt;&gt;"",TRIM('Entry Tab'!AN312)&lt;&gt;"",TRIM('Entry Tab'!AP312)&lt;&gt;"")),$AP$1,"0")))</f>
        <v/>
      </c>
      <c r="I311" s="71" t="str">
        <f>IF(TRIM('Entry Tab'!A312)="","",IF(AND(TRIM('Entry Tab'!AQ312)="Y",TRIM('Entry Tab'!AR312)="Y"),"N",IF(TRIM('Entry Tab'!AQ312)="","N",TRIM('Entry Tab'!AQ312))))</f>
        <v/>
      </c>
      <c r="J311" s="42" t="str">
        <f>IF(TRIM('Entry Tab'!A312)="","",IF(AND(TRIM('Entry Tab'!W312)&lt;&gt;"",TRIM('Entry Tab'!Y312)=""),0,14))</f>
        <v/>
      </c>
      <c r="K311" s="42" t="str">
        <f>IF(TRIM('Entry Tab'!A312)="","",IF(B311&lt;&gt;"Subscriber","",IF(AND(B311="Subscriber",dental="No"),13,IF(TRIM('Entry Tab'!X312)&lt;&gt;"",IF('Entry Tab'!X312="Spousal Coverage",8,13),IF(Z311="","",Z311)))))</f>
        <v/>
      </c>
      <c r="L311" s="36" t="str">
        <f t="shared" si="40"/>
        <v/>
      </c>
      <c r="M311" s="36" t="str">
        <f>IF(B311&lt;&gt;"Subscriber","",IF(disability="No",0,IF(AND(B311="Subscriber",'Entry Tab'!AE312&lt;&gt;""),1,0)))</f>
        <v/>
      </c>
      <c r="N311" s="37" t="str">
        <f>IF(B311&lt;&gt;"Subscriber","",IF(AND(B311="Subscriber",otherLoc="No"),workZip,'Entry Tab'!P312))</f>
        <v/>
      </c>
      <c r="P311" s="36" t="str">
        <f t="shared" si="47"/>
        <v/>
      </c>
      <c r="Q311" s="36" t="str">
        <f>IF('Entry Tab'!A312="","",IF(TRIM('Entry Tab'!E312)="","Subscriber",IF(OR(TRIM('Entry Tab'!E312)="Wife",TRIM('Entry Tab'!E312)="Husband"),"Spouse","Child")))</f>
        <v/>
      </c>
      <c r="R311" s="44" t="str">
        <f>IF(B311="","",IF('Entry Tab'!W312&lt;&gt;"",0,IF(Q311="Subscriber",1,IF(Q311="Spouse",1,0.01))))</f>
        <v/>
      </c>
      <c r="S311" s="44" t="str">
        <f t="shared" si="41"/>
        <v/>
      </c>
      <c r="T311" s="44" t="str">
        <f t="shared" si="42"/>
        <v/>
      </c>
      <c r="V311" s="36" t="str">
        <f t="shared" si="48"/>
        <v/>
      </c>
      <c r="W311" s="36" t="str">
        <f>IF('Entry Tab'!A312="","",IF(TRIM('Entry Tab'!E312)="","Subscriber",IF(OR(TRIM('Entry Tab'!E312)="Wife",TRIM('Entry Tab'!E312)="Husband"),"Spouse","Child")))</f>
        <v/>
      </c>
      <c r="X311" s="44" t="str">
        <f>IF(B311="","",IF('Entry Tab'!X312&lt;&gt;"",0,IF(W311="Subscriber",1,IF(W311="Spouse",1,0.01))))</f>
        <v/>
      </c>
      <c r="Y311" s="44" t="str">
        <f t="shared" si="43"/>
        <v/>
      </c>
      <c r="Z311" s="44" t="str">
        <f t="shared" si="44"/>
        <v/>
      </c>
      <c r="AB311" s="36" t="str">
        <f t="shared" si="49"/>
        <v/>
      </c>
      <c r="AC311" s="36" t="str">
        <f>IF('Entry Tab'!A312="","",IF(TRIM('Entry Tab'!E312)="","Subscriber",IF(OR(TRIM('Entry Tab'!E312)="Wife",TRIM('Entry Tab'!E312)="Husband"),"Spouse","Child")))</f>
        <v/>
      </c>
      <c r="AD311" s="44" t="str">
        <f>IF(B311="","",IF('Entry Tab'!AC312="",0,1))</f>
        <v/>
      </c>
      <c r="AE311" s="44" t="str">
        <f t="shared" si="45"/>
        <v/>
      </c>
      <c r="AF311" s="44" t="str">
        <f>IF(AE311="","",IF(AC311&lt;&gt;"Subscriber","",IF('Entry Tab'!AC312="","0",AE311)))</f>
        <v/>
      </c>
    </row>
    <row r="312" spans="1:32" x14ac:dyDescent="0.2">
      <c r="A312" s="36" t="str">
        <f t="shared" si="46"/>
        <v/>
      </c>
      <c r="B312" s="36" t="str">
        <f>IF('Entry Tab'!A313="","",IF(TRIM('Entry Tab'!E313)="","Subscriber",IF(OR(TRIM('Entry Tab'!E313)="Wife",TRIM('Entry Tab'!E313)="Husband"),"Spouse","Child")))</f>
        <v/>
      </c>
      <c r="C312" s="68" t="str">
        <f>IF(TRIM('Entry Tab'!A313)="","",TRIM('Entry Tab'!A313))</f>
        <v/>
      </c>
      <c r="D312" s="68" t="str">
        <f>IF(TRIM('Entry Tab'!A313)="","",TRIM('Entry Tab'!B313))</f>
        <v/>
      </c>
      <c r="E312" s="69" t="str">
        <f>IF(B312="Subscriber",'Entry Tab'!L313,"")</f>
        <v/>
      </c>
      <c r="F312" s="70" t="str">
        <f>IF('Entry Tab'!F313="","",'Entry Tab'!F313)</f>
        <v/>
      </c>
      <c r="G312" s="68" t="str">
        <f>IF(TRIM('Entry Tab'!G313)="","",TRIM('Entry Tab'!G313))</f>
        <v/>
      </c>
      <c r="H312" s="36" t="str">
        <f>IF(TRIM('Entry Tab'!A313)="","",IF(B312&lt;&gt;"Subscriber","",IF(AND(B312="Subscriber",OR(TRIM('Entry Tab'!AO313)&lt;&gt;"",TRIM('Entry Tab'!AN313)&lt;&gt;"",TRIM('Entry Tab'!AP313)&lt;&gt;"")),$AP$1,"0")))</f>
        <v/>
      </c>
      <c r="I312" s="71" t="str">
        <f>IF(TRIM('Entry Tab'!A313)="","",IF(AND(TRIM('Entry Tab'!AQ313)="Y",TRIM('Entry Tab'!AR313)="Y"),"N",IF(TRIM('Entry Tab'!AQ313)="","N",TRIM('Entry Tab'!AQ313))))</f>
        <v/>
      </c>
      <c r="J312" s="42" t="str">
        <f>IF(TRIM('Entry Tab'!A313)="","",IF(AND(TRIM('Entry Tab'!W313)&lt;&gt;"",TRIM('Entry Tab'!Y313)=""),0,14))</f>
        <v/>
      </c>
      <c r="K312" s="42" t="str">
        <f>IF(TRIM('Entry Tab'!A313)="","",IF(B312&lt;&gt;"Subscriber","",IF(AND(B312="Subscriber",dental="No"),13,IF(TRIM('Entry Tab'!X313)&lt;&gt;"",IF('Entry Tab'!X313="Spousal Coverage",8,13),IF(Z312="","",Z312)))))</f>
        <v/>
      </c>
      <c r="L312" s="36" t="str">
        <f t="shared" si="40"/>
        <v/>
      </c>
      <c r="M312" s="36" t="str">
        <f>IF(B312&lt;&gt;"Subscriber","",IF(disability="No",0,IF(AND(B312="Subscriber",'Entry Tab'!AE313&lt;&gt;""),1,0)))</f>
        <v/>
      </c>
      <c r="N312" s="37" t="str">
        <f>IF(B312&lt;&gt;"Subscriber","",IF(AND(B312="Subscriber",otherLoc="No"),workZip,'Entry Tab'!P313))</f>
        <v/>
      </c>
      <c r="P312" s="36" t="str">
        <f t="shared" si="47"/>
        <v/>
      </c>
      <c r="Q312" s="36" t="str">
        <f>IF('Entry Tab'!A313="","",IF(TRIM('Entry Tab'!E313)="","Subscriber",IF(OR(TRIM('Entry Tab'!E313)="Wife",TRIM('Entry Tab'!E313)="Husband"),"Spouse","Child")))</f>
        <v/>
      </c>
      <c r="R312" s="44" t="str">
        <f>IF(B312="","",IF('Entry Tab'!W313&lt;&gt;"",0,IF(Q312="Subscriber",1,IF(Q312="Spouse",1,0.01))))</f>
        <v/>
      </c>
      <c r="S312" s="44" t="str">
        <f t="shared" si="41"/>
        <v/>
      </c>
      <c r="T312" s="44" t="str">
        <f t="shared" si="42"/>
        <v/>
      </c>
      <c r="V312" s="36" t="str">
        <f t="shared" si="48"/>
        <v/>
      </c>
      <c r="W312" s="36" t="str">
        <f>IF('Entry Tab'!A313="","",IF(TRIM('Entry Tab'!E313)="","Subscriber",IF(OR(TRIM('Entry Tab'!E313)="Wife",TRIM('Entry Tab'!E313)="Husband"),"Spouse","Child")))</f>
        <v/>
      </c>
      <c r="X312" s="44" t="str">
        <f>IF(B312="","",IF('Entry Tab'!X313&lt;&gt;"",0,IF(W312="Subscriber",1,IF(W312="Spouse",1,0.01))))</f>
        <v/>
      </c>
      <c r="Y312" s="44" t="str">
        <f t="shared" si="43"/>
        <v/>
      </c>
      <c r="Z312" s="44" t="str">
        <f t="shared" si="44"/>
        <v/>
      </c>
      <c r="AB312" s="36" t="str">
        <f t="shared" si="49"/>
        <v/>
      </c>
      <c r="AC312" s="36" t="str">
        <f>IF('Entry Tab'!A313="","",IF(TRIM('Entry Tab'!E313)="","Subscriber",IF(OR(TRIM('Entry Tab'!E313)="Wife",TRIM('Entry Tab'!E313)="Husband"),"Spouse","Child")))</f>
        <v/>
      </c>
      <c r="AD312" s="44" t="str">
        <f>IF(B312="","",IF('Entry Tab'!AC313="",0,1))</f>
        <v/>
      </c>
      <c r="AE312" s="44" t="str">
        <f t="shared" si="45"/>
        <v/>
      </c>
      <c r="AF312" s="44" t="str">
        <f>IF(AE312="","",IF(AC312&lt;&gt;"Subscriber","",IF('Entry Tab'!AC313="","0",AE312)))</f>
        <v/>
      </c>
    </row>
    <row r="313" spans="1:32" x14ac:dyDescent="0.2">
      <c r="A313" s="36" t="str">
        <f t="shared" si="46"/>
        <v/>
      </c>
      <c r="B313" s="36" t="str">
        <f>IF('Entry Tab'!A314="","",IF(TRIM('Entry Tab'!E314)="","Subscriber",IF(OR(TRIM('Entry Tab'!E314)="Wife",TRIM('Entry Tab'!E314)="Husband"),"Spouse","Child")))</f>
        <v/>
      </c>
      <c r="C313" s="68" t="str">
        <f>IF(TRIM('Entry Tab'!A314)="","",TRIM('Entry Tab'!A314))</f>
        <v/>
      </c>
      <c r="D313" s="68" t="str">
        <f>IF(TRIM('Entry Tab'!A314)="","",TRIM('Entry Tab'!B314))</f>
        <v/>
      </c>
      <c r="E313" s="69" t="str">
        <f>IF(B313="Subscriber",'Entry Tab'!L314,"")</f>
        <v/>
      </c>
      <c r="F313" s="70" t="str">
        <f>IF('Entry Tab'!F314="","",'Entry Tab'!F314)</f>
        <v/>
      </c>
      <c r="G313" s="68" t="str">
        <f>IF(TRIM('Entry Tab'!G314)="","",TRIM('Entry Tab'!G314))</f>
        <v/>
      </c>
      <c r="H313" s="36" t="str">
        <f>IF(TRIM('Entry Tab'!A314)="","",IF(B313&lt;&gt;"Subscriber","",IF(AND(B313="Subscriber",OR(TRIM('Entry Tab'!AO314)&lt;&gt;"",TRIM('Entry Tab'!AN314)&lt;&gt;"",TRIM('Entry Tab'!AP314)&lt;&gt;"")),$AP$1,"0")))</f>
        <v/>
      </c>
      <c r="I313" s="71" t="str">
        <f>IF(TRIM('Entry Tab'!A314)="","",IF(AND(TRIM('Entry Tab'!AQ314)="Y",TRIM('Entry Tab'!AR314)="Y"),"N",IF(TRIM('Entry Tab'!AQ314)="","N",TRIM('Entry Tab'!AQ314))))</f>
        <v/>
      </c>
      <c r="J313" s="42" t="str">
        <f>IF(TRIM('Entry Tab'!A314)="","",IF(AND(TRIM('Entry Tab'!W314)&lt;&gt;"",TRIM('Entry Tab'!Y314)=""),0,14))</f>
        <v/>
      </c>
      <c r="K313" s="42" t="str">
        <f>IF(TRIM('Entry Tab'!A314)="","",IF(B313&lt;&gt;"Subscriber","",IF(AND(B313="Subscriber",dental="No"),13,IF(TRIM('Entry Tab'!X314)&lt;&gt;"",IF('Entry Tab'!X314="Spousal Coverage",8,13),IF(Z313="","",Z313)))))</f>
        <v/>
      </c>
      <c r="L313" s="36" t="str">
        <f t="shared" si="40"/>
        <v/>
      </c>
      <c r="M313" s="36" t="str">
        <f>IF(B313&lt;&gt;"Subscriber","",IF(disability="No",0,IF(AND(B313="Subscriber",'Entry Tab'!AE314&lt;&gt;""),1,0)))</f>
        <v/>
      </c>
      <c r="N313" s="37" t="str">
        <f>IF(B313&lt;&gt;"Subscriber","",IF(AND(B313="Subscriber",otherLoc="No"),workZip,'Entry Tab'!P314))</f>
        <v/>
      </c>
      <c r="P313" s="36" t="str">
        <f t="shared" si="47"/>
        <v/>
      </c>
      <c r="Q313" s="36" t="str">
        <f>IF('Entry Tab'!A314="","",IF(TRIM('Entry Tab'!E314)="","Subscriber",IF(OR(TRIM('Entry Tab'!E314)="Wife",TRIM('Entry Tab'!E314)="Husband"),"Spouse","Child")))</f>
        <v/>
      </c>
      <c r="R313" s="44" t="str">
        <f>IF(B313="","",IF('Entry Tab'!W314&lt;&gt;"",0,IF(Q313="Subscriber",1,IF(Q313="Spouse",1,0.01))))</f>
        <v/>
      </c>
      <c r="S313" s="44" t="str">
        <f t="shared" si="41"/>
        <v/>
      </c>
      <c r="T313" s="44" t="str">
        <f t="shared" si="42"/>
        <v/>
      </c>
      <c r="V313" s="36" t="str">
        <f t="shared" si="48"/>
        <v/>
      </c>
      <c r="W313" s="36" t="str">
        <f>IF('Entry Tab'!A314="","",IF(TRIM('Entry Tab'!E314)="","Subscriber",IF(OR(TRIM('Entry Tab'!E314)="Wife",TRIM('Entry Tab'!E314)="Husband"),"Spouse","Child")))</f>
        <v/>
      </c>
      <c r="X313" s="44" t="str">
        <f>IF(B313="","",IF('Entry Tab'!X314&lt;&gt;"",0,IF(W313="Subscriber",1,IF(W313="Spouse",1,0.01))))</f>
        <v/>
      </c>
      <c r="Y313" s="44" t="str">
        <f t="shared" si="43"/>
        <v/>
      </c>
      <c r="Z313" s="44" t="str">
        <f t="shared" si="44"/>
        <v/>
      </c>
      <c r="AB313" s="36" t="str">
        <f t="shared" si="49"/>
        <v/>
      </c>
      <c r="AC313" s="36" t="str">
        <f>IF('Entry Tab'!A314="","",IF(TRIM('Entry Tab'!E314)="","Subscriber",IF(OR(TRIM('Entry Tab'!E314)="Wife",TRIM('Entry Tab'!E314)="Husband"),"Spouse","Child")))</f>
        <v/>
      </c>
      <c r="AD313" s="44" t="str">
        <f>IF(B313="","",IF('Entry Tab'!AC314="",0,1))</f>
        <v/>
      </c>
      <c r="AE313" s="44" t="str">
        <f t="shared" si="45"/>
        <v/>
      </c>
      <c r="AF313" s="44" t="str">
        <f>IF(AE313="","",IF(AC313&lt;&gt;"Subscriber","",IF('Entry Tab'!AC314="","0",AE313)))</f>
        <v/>
      </c>
    </row>
    <row r="314" spans="1:32" x14ac:dyDescent="0.2">
      <c r="A314" s="36" t="str">
        <f t="shared" si="46"/>
        <v/>
      </c>
      <c r="B314" s="36" t="str">
        <f>IF('Entry Tab'!A315="","",IF(TRIM('Entry Tab'!E315)="","Subscriber",IF(OR(TRIM('Entry Tab'!E315)="Wife",TRIM('Entry Tab'!E315)="Husband"),"Spouse","Child")))</f>
        <v/>
      </c>
      <c r="C314" s="68" t="str">
        <f>IF(TRIM('Entry Tab'!A315)="","",TRIM('Entry Tab'!A315))</f>
        <v/>
      </c>
      <c r="D314" s="68" t="str">
        <f>IF(TRIM('Entry Tab'!A315)="","",TRIM('Entry Tab'!B315))</f>
        <v/>
      </c>
      <c r="E314" s="69" t="str">
        <f>IF(B314="Subscriber",'Entry Tab'!L315,"")</f>
        <v/>
      </c>
      <c r="F314" s="70" t="str">
        <f>IF('Entry Tab'!F315="","",'Entry Tab'!F315)</f>
        <v/>
      </c>
      <c r="G314" s="68" t="str">
        <f>IF(TRIM('Entry Tab'!G315)="","",TRIM('Entry Tab'!G315))</f>
        <v/>
      </c>
      <c r="H314" s="36" t="str">
        <f>IF(TRIM('Entry Tab'!A315)="","",IF(B314&lt;&gt;"Subscriber","",IF(AND(B314="Subscriber",OR(TRIM('Entry Tab'!AO315)&lt;&gt;"",TRIM('Entry Tab'!AN315)&lt;&gt;"",TRIM('Entry Tab'!AP315)&lt;&gt;"")),$AP$1,"0")))</f>
        <v/>
      </c>
      <c r="I314" s="71" t="str">
        <f>IF(TRIM('Entry Tab'!A315)="","",IF(AND(TRIM('Entry Tab'!AQ315)="Y",TRIM('Entry Tab'!AR315)="Y"),"N",IF(TRIM('Entry Tab'!AQ315)="","N",TRIM('Entry Tab'!AQ315))))</f>
        <v/>
      </c>
      <c r="J314" s="42" t="str">
        <f>IF(TRIM('Entry Tab'!A315)="","",IF(AND(TRIM('Entry Tab'!W315)&lt;&gt;"",TRIM('Entry Tab'!Y315)=""),0,14))</f>
        <v/>
      </c>
      <c r="K314" s="42" t="str">
        <f>IF(TRIM('Entry Tab'!A315)="","",IF(B314&lt;&gt;"Subscriber","",IF(AND(B314="Subscriber",dental="No"),13,IF(TRIM('Entry Tab'!X315)&lt;&gt;"",IF('Entry Tab'!X315="Spousal Coverage",8,13),IF(Z314="","",Z314)))))</f>
        <v/>
      </c>
      <c r="L314" s="36" t="str">
        <f t="shared" si="40"/>
        <v/>
      </c>
      <c r="M314" s="36" t="str">
        <f>IF(B314&lt;&gt;"Subscriber","",IF(disability="No",0,IF(AND(B314="Subscriber",'Entry Tab'!AE315&lt;&gt;""),1,0)))</f>
        <v/>
      </c>
      <c r="N314" s="37" t="str">
        <f>IF(B314&lt;&gt;"Subscriber","",IF(AND(B314="Subscriber",otherLoc="No"),workZip,'Entry Tab'!P315))</f>
        <v/>
      </c>
      <c r="P314" s="36" t="str">
        <f t="shared" si="47"/>
        <v/>
      </c>
      <c r="Q314" s="36" t="str">
        <f>IF('Entry Tab'!A315="","",IF(TRIM('Entry Tab'!E315)="","Subscriber",IF(OR(TRIM('Entry Tab'!E315)="Wife",TRIM('Entry Tab'!E315)="Husband"),"Spouse","Child")))</f>
        <v/>
      </c>
      <c r="R314" s="44" t="str">
        <f>IF(B314="","",IF('Entry Tab'!W315&lt;&gt;"",0,IF(Q314="Subscriber",1,IF(Q314="Spouse",1,0.01))))</f>
        <v/>
      </c>
      <c r="S314" s="44" t="str">
        <f t="shared" si="41"/>
        <v/>
      </c>
      <c r="T314" s="44" t="str">
        <f t="shared" si="42"/>
        <v/>
      </c>
      <c r="V314" s="36" t="str">
        <f t="shared" si="48"/>
        <v/>
      </c>
      <c r="W314" s="36" t="str">
        <f>IF('Entry Tab'!A315="","",IF(TRIM('Entry Tab'!E315)="","Subscriber",IF(OR(TRIM('Entry Tab'!E315)="Wife",TRIM('Entry Tab'!E315)="Husband"),"Spouse","Child")))</f>
        <v/>
      </c>
      <c r="X314" s="44" t="str">
        <f>IF(B314="","",IF('Entry Tab'!X315&lt;&gt;"",0,IF(W314="Subscriber",1,IF(W314="Spouse",1,0.01))))</f>
        <v/>
      </c>
      <c r="Y314" s="44" t="str">
        <f t="shared" si="43"/>
        <v/>
      </c>
      <c r="Z314" s="44" t="str">
        <f t="shared" si="44"/>
        <v/>
      </c>
      <c r="AB314" s="36" t="str">
        <f t="shared" si="49"/>
        <v/>
      </c>
      <c r="AC314" s="36" t="str">
        <f>IF('Entry Tab'!A315="","",IF(TRIM('Entry Tab'!E315)="","Subscriber",IF(OR(TRIM('Entry Tab'!E315)="Wife",TRIM('Entry Tab'!E315)="Husband"),"Spouse","Child")))</f>
        <v/>
      </c>
      <c r="AD314" s="44" t="str">
        <f>IF(B314="","",IF('Entry Tab'!AC315="",0,1))</f>
        <v/>
      </c>
      <c r="AE314" s="44" t="str">
        <f t="shared" si="45"/>
        <v/>
      </c>
      <c r="AF314" s="44" t="str">
        <f>IF(AE314="","",IF(AC314&lt;&gt;"Subscriber","",IF('Entry Tab'!AC315="","0",AE314)))</f>
        <v/>
      </c>
    </row>
    <row r="315" spans="1:32" x14ac:dyDescent="0.2">
      <c r="A315" s="36" t="str">
        <f t="shared" si="46"/>
        <v/>
      </c>
      <c r="B315" s="36" t="str">
        <f>IF('Entry Tab'!A316="","",IF(TRIM('Entry Tab'!E316)="","Subscriber",IF(OR(TRIM('Entry Tab'!E316)="Wife",TRIM('Entry Tab'!E316)="Husband"),"Spouse","Child")))</f>
        <v/>
      </c>
      <c r="C315" s="68" t="str">
        <f>IF(TRIM('Entry Tab'!A316)="","",TRIM('Entry Tab'!A316))</f>
        <v/>
      </c>
      <c r="D315" s="68" t="str">
        <f>IF(TRIM('Entry Tab'!A316)="","",TRIM('Entry Tab'!B316))</f>
        <v/>
      </c>
      <c r="E315" s="69" t="str">
        <f>IF(B315="Subscriber",'Entry Tab'!L316,"")</f>
        <v/>
      </c>
      <c r="F315" s="70" t="str">
        <f>IF('Entry Tab'!F316="","",'Entry Tab'!F316)</f>
        <v/>
      </c>
      <c r="G315" s="68" t="str">
        <f>IF(TRIM('Entry Tab'!G316)="","",TRIM('Entry Tab'!G316))</f>
        <v/>
      </c>
      <c r="H315" s="36" t="str">
        <f>IF(TRIM('Entry Tab'!A316)="","",IF(B315&lt;&gt;"Subscriber","",IF(AND(B315="Subscriber",OR(TRIM('Entry Tab'!AO316)&lt;&gt;"",TRIM('Entry Tab'!AN316)&lt;&gt;"",TRIM('Entry Tab'!AP316)&lt;&gt;"")),$AP$1,"0")))</f>
        <v/>
      </c>
      <c r="I315" s="71" t="str">
        <f>IF(TRIM('Entry Tab'!A316)="","",IF(AND(TRIM('Entry Tab'!AQ316)="Y",TRIM('Entry Tab'!AR316)="Y"),"N",IF(TRIM('Entry Tab'!AQ316)="","N",TRIM('Entry Tab'!AQ316))))</f>
        <v/>
      </c>
      <c r="J315" s="42" t="str">
        <f>IF(TRIM('Entry Tab'!A316)="","",IF(AND(TRIM('Entry Tab'!W316)&lt;&gt;"",TRIM('Entry Tab'!Y316)=""),0,14))</f>
        <v/>
      </c>
      <c r="K315" s="42" t="str">
        <f>IF(TRIM('Entry Tab'!A316)="","",IF(B315&lt;&gt;"Subscriber","",IF(AND(B315="Subscriber",dental="No"),13,IF(TRIM('Entry Tab'!X316)&lt;&gt;"",IF('Entry Tab'!X316="Spousal Coverage",8,13),IF(Z315="","",Z315)))))</f>
        <v/>
      </c>
      <c r="L315" s="36" t="str">
        <f t="shared" si="40"/>
        <v/>
      </c>
      <c r="M315" s="36" t="str">
        <f>IF(B315&lt;&gt;"Subscriber","",IF(disability="No",0,IF(AND(B315="Subscriber",'Entry Tab'!AE316&lt;&gt;""),1,0)))</f>
        <v/>
      </c>
      <c r="N315" s="37" t="str">
        <f>IF(B315&lt;&gt;"Subscriber","",IF(AND(B315="Subscriber",otherLoc="No"),workZip,'Entry Tab'!P316))</f>
        <v/>
      </c>
      <c r="P315" s="36" t="str">
        <f t="shared" si="47"/>
        <v/>
      </c>
      <c r="Q315" s="36" t="str">
        <f>IF('Entry Tab'!A316="","",IF(TRIM('Entry Tab'!E316)="","Subscriber",IF(OR(TRIM('Entry Tab'!E316)="Wife",TRIM('Entry Tab'!E316)="Husband"),"Spouse","Child")))</f>
        <v/>
      </c>
      <c r="R315" s="44" t="str">
        <f>IF(B315="","",IF('Entry Tab'!W316&lt;&gt;"",0,IF(Q315="Subscriber",1,IF(Q315="Spouse",1,0.01))))</f>
        <v/>
      </c>
      <c r="S315" s="44" t="str">
        <f t="shared" si="41"/>
        <v/>
      </c>
      <c r="T315" s="44" t="str">
        <f t="shared" si="42"/>
        <v/>
      </c>
      <c r="V315" s="36" t="str">
        <f t="shared" si="48"/>
        <v/>
      </c>
      <c r="W315" s="36" t="str">
        <f>IF('Entry Tab'!A316="","",IF(TRIM('Entry Tab'!E316)="","Subscriber",IF(OR(TRIM('Entry Tab'!E316)="Wife",TRIM('Entry Tab'!E316)="Husband"),"Spouse","Child")))</f>
        <v/>
      </c>
      <c r="X315" s="44" t="str">
        <f>IF(B315="","",IF('Entry Tab'!X316&lt;&gt;"",0,IF(W315="Subscriber",1,IF(W315="Spouse",1,0.01))))</f>
        <v/>
      </c>
      <c r="Y315" s="44" t="str">
        <f t="shared" si="43"/>
        <v/>
      </c>
      <c r="Z315" s="44" t="str">
        <f t="shared" si="44"/>
        <v/>
      </c>
      <c r="AB315" s="36" t="str">
        <f t="shared" si="49"/>
        <v/>
      </c>
      <c r="AC315" s="36" t="str">
        <f>IF('Entry Tab'!A316="","",IF(TRIM('Entry Tab'!E316)="","Subscriber",IF(OR(TRIM('Entry Tab'!E316)="Wife",TRIM('Entry Tab'!E316)="Husband"),"Spouse","Child")))</f>
        <v/>
      </c>
      <c r="AD315" s="44" t="str">
        <f>IF(B315="","",IF('Entry Tab'!AC316="",0,1))</f>
        <v/>
      </c>
      <c r="AE315" s="44" t="str">
        <f t="shared" si="45"/>
        <v/>
      </c>
      <c r="AF315" s="44" t="str">
        <f>IF(AE315="","",IF(AC315&lt;&gt;"Subscriber","",IF('Entry Tab'!AC316="","0",AE315)))</f>
        <v/>
      </c>
    </row>
    <row r="316" spans="1:32" x14ac:dyDescent="0.2">
      <c r="A316" s="36" t="str">
        <f t="shared" si="46"/>
        <v/>
      </c>
      <c r="B316" s="36" t="str">
        <f>IF('Entry Tab'!A317="","",IF(TRIM('Entry Tab'!E317)="","Subscriber",IF(OR(TRIM('Entry Tab'!E317)="Wife",TRIM('Entry Tab'!E317)="Husband"),"Spouse","Child")))</f>
        <v/>
      </c>
      <c r="C316" s="68" t="str">
        <f>IF(TRIM('Entry Tab'!A317)="","",TRIM('Entry Tab'!A317))</f>
        <v/>
      </c>
      <c r="D316" s="68" t="str">
        <f>IF(TRIM('Entry Tab'!A317)="","",TRIM('Entry Tab'!B317))</f>
        <v/>
      </c>
      <c r="E316" s="69" t="str">
        <f>IF(B316="Subscriber",'Entry Tab'!L317,"")</f>
        <v/>
      </c>
      <c r="F316" s="70" t="str">
        <f>IF('Entry Tab'!F317="","",'Entry Tab'!F317)</f>
        <v/>
      </c>
      <c r="G316" s="68" t="str">
        <f>IF(TRIM('Entry Tab'!G317)="","",TRIM('Entry Tab'!G317))</f>
        <v/>
      </c>
      <c r="H316" s="36" t="str">
        <f>IF(TRIM('Entry Tab'!A317)="","",IF(B316&lt;&gt;"Subscriber","",IF(AND(B316="Subscriber",OR(TRIM('Entry Tab'!AO317)&lt;&gt;"",TRIM('Entry Tab'!AN317)&lt;&gt;"",TRIM('Entry Tab'!AP317)&lt;&gt;"")),$AP$1,"0")))</f>
        <v/>
      </c>
      <c r="I316" s="71" t="str">
        <f>IF(TRIM('Entry Tab'!A317)="","",IF(AND(TRIM('Entry Tab'!AQ317)="Y",TRIM('Entry Tab'!AR317)="Y"),"N",IF(TRIM('Entry Tab'!AQ317)="","N",TRIM('Entry Tab'!AQ317))))</f>
        <v/>
      </c>
      <c r="J316" s="42" t="str">
        <f>IF(TRIM('Entry Tab'!A317)="","",IF(AND(TRIM('Entry Tab'!W317)&lt;&gt;"",TRIM('Entry Tab'!Y317)=""),0,14))</f>
        <v/>
      </c>
      <c r="K316" s="42" t="str">
        <f>IF(TRIM('Entry Tab'!A317)="","",IF(B316&lt;&gt;"Subscriber","",IF(AND(B316="Subscriber",dental="No"),13,IF(TRIM('Entry Tab'!X317)&lt;&gt;"",IF('Entry Tab'!X317="Spousal Coverage",8,13),IF(Z316="","",Z316)))))</f>
        <v/>
      </c>
      <c r="L316" s="36" t="str">
        <f t="shared" si="40"/>
        <v/>
      </c>
      <c r="M316" s="36" t="str">
        <f>IF(B316&lt;&gt;"Subscriber","",IF(disability="No",0,IF(AND(B316="Subscriber",'Entry Tab'!AE317&lt;&gt;""),1,0)))</f>
        <v/>
      </c>
      <c r="N316" s="37" t="str">
        <f>IF(B316&lt;&gt;"Subscriber","",IF(AND(B316="Subscriber",otherLoc="No"),workZip,'Entry Tab'!P317))</f>
        <v/>
      </c>
      <c r="P316" s="36" t="str">
        <f t="shared" si="47"/>
        <v/>
      </c>
      <c r="Q316" s="36" t="str">
        <f>IF('Entry Tab'!A317="","",IF(TRIM('Entry Tab'!E317)="","Subscriber",IF(OR(TRIM('Entry Tab'!E317)="Wife",TRIM('Entry Tab'!E317)="Husband"),"Spouse","Child")))</f>
        <v/>
      </c>
      <c r="R316" s="44" t="str">
        <f>IF(B316="","",IF('Entry Tab'!W317&lt;&gt;"",0,IF(Q316="Subscriber",1,IF(Q316="Spouse",1,0.01))))</f>
        <v/>
      </c>
      <c r="S316" s="44" t="str">
        <f t="shared" si="41"/>
        <v/>
      </c>
      <c r="T316" s="44" t="str">
        <f t="shared" si="42"/>
        <v/>
      </c>
      <c r="V316" s="36" t="str">
        <f t="shared" si="48"/>
        <v/>
      </c>
      <c r="W316" s="36" t="str">
        <f>IF('Entry Tab'!A317="","",IF(TRIM('Entry Tab'!E317)="","Subscriber",IF(OR(TRIM('Entry Tab'!E317)="Wife",TRIM('Entry Tab'!E317)="Husband"),"Spouse","Child")))</f>
        <v/>
      </c>
      <c r="X316" s="44" t="str">
        <f>IF(B316="","",IF('Entry Tab'!X317&lt;&gt;"",0,IF(W316="Subscriber",1,IF(W316="Spouse",1,0.01))))</f>
        <v/>
      </c>
      <c r="Y316" s="44" t="str">
        <f t="shared" si="43"/>
        <v/>
      </c>
      <c r="Z316" s="44" t="str">
        <f t="shared" si="44"/>
        <v/>
      </c>
      <c r="AB316" s="36" t="str">
        <f t="shared" si="49"/>
        <v/>
      </c>
      <c r="AC316" s="36" t="str">
        <f>IF('Entry Tab'!A317="","",IF(TRIM('Entry Tab'!E317)="","Subscriber",IF(OR(TRIM('Entry Tab'!E317)="Wife",TRIM('Entry Tab'!E317)="Husband"),"Spouse","Child")))</f>
        <v/>
      </c>
      <c r="AD316" s="44" t="str">
        <f>IF(B316="","",IF('Entry Tab'!AC317="",0,1))</f>
        <v/>
      </c>
      <c r="AE316" s="44" t="str">
        <f t="shared" si="45"/>
        <v/>
      </c>
      <c r="AF316" s="44" t="str">
        <f>IF(AE316="","",IF(AC316&lt;&gt;"Subscriber","",IF('Entry Tab'!AC317="","0",AE316)))</f>
        <v/>
      </c>
    </row>
    <row r="317" spans="1:32" x14ac:dyDescent="0.2">
      <c r="A317" s="36" t="str">
        <f t="shared" si="46"/>
        <v/>
      </c>
      <c r="B317" s="36" t="str">
        <f>IF('Entry Tab'!A318="","",IF(TRIM('Entry Tab'!E318)="","Subscriber",IF(OR(TRIM('Entry Tab'!E318)="Wife",TRIM('Entry Tab'!E318)="Husband"),"Spouse","Child")))</f>
        <v/>
      </c>
      <c r="C317" s="68" t="str">
        <f>IF(TRIM('Entry Tab'!A318)="","",TRIM('Entry Tab'!A318))</f>
        <v/>
      </c>
      <c r="D317" s="68" t="str">
        <f>IF(TRIM('Entry Tab'!A318)="","",TRIM('Entry Tab'!B318))</f>
        <v/>
      </c>
      <c r="E317" s="69" t="str">
        <f>IF(B317="Subscriber",'Entry Tab'!L318,"")</f>
        <v/>
      </c>
      <c r="F317" s="70" t="str">
        <f>IF('Entry Tab'!F318="","",'Entry Tab'!F318)</f>
        <v/>
      </c>
      <c r="G317" s="68" t="str">
        <f>IF(TRIM('Entry Tab'!G318)="","",TRIM('Entry Tab'!G318))</f>
        <v/>
      </c>
      <c r="H317" s="36" t="str">
        <f>IF(TRIM('Entry Tab'!A318)="","",IF(B317&lt;&gt;"Subscriber","",IF(AND(B317="Subscriber",OR(TRIM('Entry Tab'!AO318)&lt;&gt;"",TRIM('Entry Tab'!AN318)&lt;&gt;"",TRIM('Entry Tab'!AP318)&lt;&gt;"")),$AP$1,"0")))</f>
        <v/>
      </c>
      <c r="I317" s="71" t="str">
        <f>IF(TRIM('Entry Tab'!A318)="","",IF(AND(TRIM('Entry Tab'!AQ318)="Y",TRIM('Entry Tab'!AR318)="Y"),"N",IF(TRIM('Entry Tab'!AQ318)="","N",TRIM('Entry Tab'!AQ318))))</f>
        <v/>
      </c>
      <c r="J317" s="42" t="str">
        <f>IF(TRIM('Entry Tab'!A318)="","",IF(AND(TRIM('Entry Tab'!W318)&lt;&gt;"",TRIM('Entry Tab'!Y318)=""),0,14))</f>
        <v/>
      </c>
      <c r="K317" s="42" t="str">
        <f>IF(TRIM('Entry Tab'!A318)="","",IF(B317&lt;&gt;"Subscriber","",IF(AND(B317="Subscriber",dental="No"),13,IF(TRIM('Entry Tab'!X318)&lt;&gt;"",IF('Entry Tab'!X318="Spousal Coverage",8,13),IF(Z317="","",Z317)))))</f>
        <v/>
      </c>
      <c r="L317" s="36" t="str">
        <f t="shared" si="40"/>
        <v/>
      </c>
      <c r="M317" s="36" t="str">
        <f>IF(B317&lt;&gt;"Subscriber","",IF(disability="No",0,IF(AND(B317="Subscriber",'Entry Tab'!AE318&lt;&gt;""),1,0)))</f>
        <v/>
      </c>
      <c r="N317" s="37" t="str">
        <f>IF(B317&lt;&gt;"Subscriber","",IF(AND(B317="Subscriber",otherLoc="No"),workZip,'Entry Tab'!P318))</f>
        <v/>
      </c>
      <c r="P317" s="36" t="str">
        <f t="shared" si="47"/>
        <v/>
      </c>
      <c r="Q317" s="36" t="str">
        <f>IF('Entry Tab'!A318="","",IF(TRIM('Entry Tab'!E318)="","Subscriber",IF(OR(TRIM('Entry Tab'!E318)="Wife",TRIM('Entry Tab'!E318)="Husband"),"Spouse","Child")))</f>
        <v/>
      </c>
      <c r="R317" s="44" t="str">
        <f>IF(B317="","",IF('Entry Tab'!W318&lt;&gt;"",0,IF(Q317="Subscriber",1,IF(Q317="Spouse",1,0.01))))</f>
        <v/>
      </c>
      <c r="S317" s="44" t="str">
        <f t="shared" si="41"/>
        <v/>
      </c>
      <c r="T317" s="44" t="str">
        <f t="shared" si="42"/>
        <v/>
      </c>
      <c r="V317" s="36" t="str">
        <f t="shared" si="48"/>
        <v/>
      </c>
      <c r="W317" s="36" t="str">
        <f>IF('Entry Tab'!A318="","",IF(TRIM('Entry Tab'!E318)="","Subscriber",IF(OR(TRIM('Entry Tab'!E318)="Wife",TRIM('Entry Tab'!E318)="Husband"),"Spouse","Child")))</f>
        <v/>
      </c>
      <c r="X317" s="44" t="str">
        <f>IF(B317="","",IF('Entry Tab'!X318&lt;&gt;"",0,IF(W317="Subscriber",1,IF(W317="Spouse",1,0.01))))</f>
        <v/>
      </c>
      <c r="Y317" s="44" t="str">
        <f t="shared" si="43"/>
        <v/>
      </c>
      <c r="Z317" s="44" t="str">
        <f t="shared" si="44"/>
        <v/>
      </c>
      <c r="AB317" s="36" t="str">
        <f t="shared" si="49"/>
        <v/>
      </c>
      <c r="AC317" s="36" t="str">
        <f>IF('Entry Tab'!A318="","",IF(TRIM('Entry Tab'!E318)="","Subscriber",IF(OR(TRIM('Entry Tab'!E318)="Wife",TRIM('Entry Tab'!E318)="Husband"),"Spouse","Child")))</f>
        <v/>
      </c>
      <c r="AD317" s="44" t="str">
        <f>IF(B317="","",IF('Entry Tab'!AC318="",0,1))</f>
        <v/>
      </c>
      <c r="AE317" s="44" t="str">
        <f t="shared" si="45"/>
        <v/>
      </c>
      <c r="AF317" s="44" t="str">
        <f>IF(AE317="","",IF(AC317&lt;&gt;"Subscriber","",IF('Entry Tab'!AC318="","0",AE317)))</f>
        <v/>
      </c>
    </row>
    <row r="318" spans="1:32" x14ac:dyDescent="0.2">
      <c r="A318" s="36" t="str">
        <f t="shared" si="46"/>
        <v/>
      </c>
      <c r="B318" s="36" t="str">
        <f>IF('Entry Tab'!A319="","",IF(TRIM('Entry Tab'!E319)="","Subscriber",IF(OR(TRIM('Entry Tab'!E319)="Wife",TRIM('Entry Tab'!E319)="Husband"),"Spouse","Child")))</f>
        <v/>
      </c>
      <c r="C318" s="68" t="str">
        <f>IF(TRIM('Entry Tab'!A319)="","",TRIM('Entry Tab'!A319))</f>
        <v/>
      </c>
      <c r="D318" s="68" t="str">
        <f>IF(TRIM('Entry Tab'!A319)="","",TRIM('Entry Tab'!B319))</f>
        <v/>
      </c>
      <c r="E318" s="69" t="str">
        <f>IF(B318="Subscriber",'Entry Tab'!L319,"")</f>
        <v/>
      </c>
      <c r="F318" s="70" t="str">
        <f>IF('Entry Tab'!F319="","",'Entry Tab'!F319)</f>
        <v/>
      </c>
      <c r="G318" s="68" t="str">
        <f>IF(TRIM('Entry Tab'!G319)="","",TRIM('Entry Tab'!G319))</f>
        <v/>
      </c>
      <c r="H318" s="36" t="str">
        <f>IF(TRIM('Entry Tab'!A319)="","",IF(B318&lt;&gt;"Subscriber","",IF(AND(B318="Subscriber",OR(TRIM('Entry Tab'!AO319)&lt;&gt;"",TRIM('Entry Tab'!AN319)&lt;&gt;"",TRIM('Entry Tab'!AP319)&lt;&gt;"")),$AP$1,"0")))</f>
        <v/>
      </c>
      <c r="I318" s="71" t="str">
        <f>IF(TRIM('Entry Tab'!A319)="","",IF(AND(TRIM('Entry Tab'!AQ319)="Y",TRIM('Entry Tab'!AR319)="Y"),"N",IF(TRIM('Entry Tab'!AQ319)="","N",TRIM('Entry Tab'!AQ319))))</f>
        <v/>
      </c>
      <c r="J318" s="42" t="str">
        <f>IF(TRIM('Entry Tab'!A319)="","",IF(AND(TRIM('Entry Tab'!W319)&lt;&gt;"",TRIM('Entry Tab'!Y319)=""),0,14))</f>
        <v/>
      </c>
      <c r="K318" s="42" t="str">
        <f>IF(TRIM('Entry Tab'!A319)="","",IF(B318&lt;&gt;"Subscriber","",IF(AND(B318="Subscriber",dental="No"),13,IF(TRIM('Entry Tab'!X319)&lt;&gt;"",IF('Entry Tab'!X319="Spousal Coverage",8,13),IF(Z318="","",Z318)))))</f>
        <v/>
      </c>
      <c r="L318" s="36" t="str">
        <f t="shared" si="40"/>
        <v/>
      </c>
      <c r="M318" s="36" t="str">
        <f>IF(B318&lt;&gt;"Subscriber","",IF(disability="No",0,IF(AND(B318="Subscriber",'Entry Tab'!AE319&lt;&gt;""),1,0)))</f>
        <v/>
      </c>
      <c r="N318" s="37" t="str">
        <f>IF(B318&lt;&gt;"Subscriber","",IF(AND(B318="Subscriber",otherLoc="No"),workZip,'Entry Tab'!P319))</f>
        <v/>
      </c>
      <c r="P318" s="36" t="str">
        <f t="shared" si="47"/>
        <v/>
      </c>
      <c r="Q318" s="36" t="str">
        <f>IF('Entry Tab'!A319="","",IF(TRIM('Entry Tab'!E319)="","Subscriber",IF(OR(TRIM('Entry Tab'!E319)="Wife",TRIM('Entry Tab'!E319)="Husband"),"Spouse","Child")))</f>
        <v/>
      </c>
      <c r="R318" s="44" t="str">
        <f>IF(B318="","",IF('Entry Tab'!W319&lt;&gt;"",0,IF(Q318="Subscriber",1,IF(Q318="Spouse",1,0.01))))</f>
        <v/>
      </c>
      <c r="S318" s="44" t="str">
        <f t="shared" si="41"/>
        <v/>
      </c>
      <c r="T318" s="44" t="str">
        <f t="shared" si="42"/>
        <v/>
      </c>
      <c r="V318" s="36" t="str">
        <f t="shared" si="48"/>
        <v/>
      </c>
      <c r="W318" s="36" t="str">
        <f>IF('Entry Tab'!A319="","",IF(TRIM('Entry Tab'!E319)="","Subscriber",IF(OR(TRIM('Entry Tab'!E319)="Wife",TRIM('Entry Tab'!E319)="Husband"),"Spouse","Child")))</f>
        <v/>
      </c>
      <c r="X318" s="44" t="str">
        <f>IF(B318="","",IF('Entry Tab'!X319&lt;&gt;"",0,IF(W318="Subscriber",1,IF(W318="Spouse",1,0.01))))</f>
        <v/>
      </c>
      <c r="Y318" s="44" t="str">
        <f t="shared" si="43"/>
        <v/>
      </c>
      <c r="Z318" s="44" t="str">
        <f t="shared" si="44"/>
        <v/>
      </c>
      <c r="AB318" s="36" t="str">
        <f t="shared" si="49"/>
        <v/>
      </c>
      <c r="AC318" s="36" t="str">
        <f>IF('Entry Tab'!A319="","",IF(TRIM('Entry Tab'!E319)="","Subscriber",IF(OR(TRIM('Entry Tab'!E319)="Wife",TRIM('Entry Tab'!E319)="Husband"),"Spouse","Child")))</f>
        <v/>
      </c>
      <c r="AD318" s="44" t="str">
        <f>IF(B318="","",IF('Entry Tab'!AC319="",0,1))</f>
        <v/>
      </c>
      <c r="AE318" s="44" t="str">
        <f t="shared" si="45"/>
        <v/>
      </c>
      <c r="AF318" s="44" t="str">
        <f>IF(AE318="","",IF(AC318&lt;&gt;"Subscriber","",IF('Entry Tab'!AC319="","0",AE318)))</f>
        <v/>
      </c>
    </row>
    <row r="319" spans="1:32" x14ac:dyDescent="0.2">
      <c r="A319" s="36" t="str">
        <f t="shared" si="46"/>
        <v/>
      </c>
      <c r="B319" s="36" t="str">
        <f>IF('Entry Tab'!A320="","",IF(TRIM('Entry Tab'!E320)="","Subscriber",IF(OR(TRIM('Entry Tab'!E320)="Wife",TRIM('Entry Tab'!E320)="Husband"),"Spouse","Child")))</f>
        <v/>
      </c>
      <c r="C319" s="68" t="str">
        <f>IF(TRIM('Entry Tab'!A320)="","",TRIM('Entry Tab'!A320))</f>
        <v/>
      </c>
      <c r="D319" s="68" t="str">
        <f>IF(TRIM('Entry Tab'!A320)="","",TRIM('Entry Tab'!B320))</f>
        <v/>
      </c>
      <c r="E319" s="69" t="str">
        <f>IF(B319="Subscriber",'Entry Tab'!L320,"")</f>
        <v/>
      </c>
      <c r="F319" s="70" t="str">
        <f>IF('Entry Tab'!F320="","",'Entry Tab'!F320)</f>
        <v/>
      </c>
      <c r="G319" s="68" t="str">
        <f>IF(TRIM('Entry Tab'!G320)="","",TRIM('Entry Tab'!G320))</f>
        <v/>
      </c>
      <c r="H319" s="36" t="str">
        <f>IF(TRIM('Entry Tab'!A320)="","",IF(B319&lt;&gt;"Subscriber","",IF(AND(B319="Subscriber",OR(TRIM('Entry Tab'!AO320)&lt;&gt;"",TRIM('Entry Tab'!AN320)&lt;&gt;"",TRIM('Entry Tab'!AP320)&lt;&gt;"")),$AP$1,"0")))</f>
        <v/>
      </c>
      <c r="I319" s="71" t="str">
        <f>IF(TRIM('Entry Tab'!A320)="","",IF(AND(TRIM('Entry Tab'!AQ320)="Y",TRIM('Entry Tab'!AR320)="Y"),"N",IF(TRIM('Entry Tab'!AQ320)="","N",TRIM('Entry Tab'!AQ320))))</f>
        <v/>
      </c>
      <c r="J319" s="42" t="str">
        <f>IF(TRIM('Entry Tab'!A320)="","",IF(AND(TRIM('Entry Tab'!W320)&lt;&gt;"",TRIM('Entry Tab'!Y320)=""),0,14))</f>
        <v/>
      </c>
      <c r="K319" s="42" t="str">
        <f>IF(TRIM('Entry Tab'!A320)="","",IF(B319&lt;&gt;"Subscriber","",IF(AND(B319="Subscriber",dental="No"),13,IF(TRIM('Entry Tab'!X320)&lt;&gt;"",IF('Entry Tab'!X320="Spousal Coverage",8,13),IF(Z319="","",Z319)))))</f>
        <v/>
      </c>
      <c r="L319" s="36" t="str">
        <f t="shared" si="40"/>
        <v/>
      </c>
      <c r="M319" s="36" t="str">
        <f>IF(B319&lt;&gt;"Subscriber","",IF(disability="No",0,IF(AND(B319="Subscriber",'Entry Tab'!AE320&lt;&gt;""),1,0)))</f>
        <v/>
      </c>
      <c r="N319" s="37" t="str">
        <f>IF(B319&lt;&gt;"Subscriber","",IF(AND(B319="Subscriber",otherLoc="No"),workZip,'Entry Tab'!P320))</f>
        <v/>
      </c>
      <c r="P319" s="36" t="str">
        <f t="shared" si="47"/>
        <v/>
      </c>
      <c r="Q319" s="36" t="str">
        <f>IF('Entry Tab'!A320="","",IF(TRIM('Entry Tab'!E320)="","Subscriber",IF(OR(TRIM('Entry Tab'!E320)="Wife",TRIM('Entry Tab'!E320)="Husband"),"Spouse","Child")))</f>
        <v/>
      </c>
      <c r="R319" s="44" t="str">
        <f>IF(B319="","",IF('Entry Tab'!W320&lt;&gt;"",0,IF(Q319="Subscriber",1,IF(Q319="Spouse",1,0.01))))</f>
        <v/>
      </c>
      <c r="S319" s="44" t="str">
        <f t="shared" si="41"/>
        <v/>
      </c>
      <c r="T319" s="44" t="str">
        <f t="shared" si="42"/>
        <v/>
      </c>
      <c r="V319" s="36" t="str">
        <f t="shared" si="48"/>
        <v/>
      </c>
      <c r="W319" s="36" t="str">
        <f>IF('Entry Tab'!A320="","",IF(TRIM('Entry Tab'!E320)="","Subscriber",IF(OR(TRIM('Entry Tab'!E320)="Wife",TRIM('Entry Tab'!E320)="Husband"),"Spouse","Child")))</f>
        <v/>
      </c>
      <c r="X319" s="44" t="str">
        <f>IF(B319="","",IF('Entry Tab'!X320&lt;&gt;"",0,IF(W319="Subscriber",1,IF(W319="Spouse",1,0.01))))</f>
        <v/>
      </c>
      <c r="Y319" s="44" t="str">
        <f t="shared" si="43"/>
        <v/>
      </c>
      <c r="Z319" s="44" t="str">
        <f t="shared" si="44"/>
        <v/>
      </c>
      <c r="AB319" s="36" t="str">
        <f t="shared" si="49"/>
        <v/>
      </c>
      <c r="AC319" s="36" t="str">
        <f>IF('Entry Tab'!A320="","",IF(TRIM('Entry Tab'!E320)="","Subscriber",IF(OR(TRIM('Entry Tab'!E320)="Wife",TRIM('Entry Tab'!E320)="Husband"),"Spouse","Child")))</f>
        <v/>
      </c>
      <c r="AD319" s="44" t="str">
        <f>IF(B319="","",IF('Entry Tab'!AC320="",0,1))</f>
        <v/>
      </c>
      <c r="AE319" s="44" t="str">
        <f t="shared" si="45"/>
        <v/>
      </c>
      <c r="AF319" s="44" t="str">
        <f>IF(AE319="","",IF(AC319&lt;&gt;"Subscriber","",IF('Entry Tab'!AC320="","0",AE319)))</f>
        <v/>
      </c>
    </row>
    <row r="320" spans="1:32" x14ac:dyDescent="0.2">
      <c r="A320" s="36" t="str">
        <f t="shared" si="46"/>
        <v/>
      </c>
      <c r="B320" s="36" t="str">
        <f>IF('Entry Tab'!A321="","",IF(TRIM('Entry Tab'!E321)="","Subscriber",IF(OR(TRIM('Entry Tab'!E321)="Wife",TRIM('Entry Tab'!E321)="Husband"),"Spouse","Child")))</f>
        <v/>
      </c>
      <c r="C320" s="68" t="str">
        <f>IF(TRIM('Entry Tab'!A321)="","",TRIM('Entry Tab'!A321))</f>
        <v/>
      </c>
      <c r="D320" s="68" t="str">
        <f>IF(TRIM('Entry Tab'!A321)="","",TRIM('Entry Tab'!B321))</f>
        <v/>
      </c>
      <c r="E320" s="69" t="str">
        <f>IF(B320="Subscriber",'Entry Tab'!L321,"")</f>
        <v/>
      </c>
      <c r="F320" s="70" t="str">
        <f>IF('Entry Tab'!F321="","",'Entry Tab'!F321)</f>
        <v/>
      </c>
      <c r="G320" s="68" t="str">
        <f>IF(TRIM('Entry Tab'!G321)="","",TRIM('Entry Tab'!G321))</f>
        <v/>
      </c>
      <c r="H320" s="36" t="str">
        <f>IF(TRIM('Entry Tab'!A321)="","",IF(B320&lt;&gt;"Subscriber","",IF(AND(B320="Subscriber",OR(TRIM('Entry Tab'!AO321)&lt;&gt;"",TRIM('Entry Tab'!AN321)&lt;&gt;"",TRIM('Entry Tab'!AP321)&lt;&gt;"")),$AP$1,"0")))</f>
        <v/>
      </c>
      <c r="I320" s="71" t="str">
        <f>IF(TRIM('Entry Tab'!A321)="","",IF(AND(TRIM('Entry Tab'!AQ321)="Y",TRIM('Entry Tab'!AR321)="Y"),"N",IF(TRIM('Entry Tab'!AQ321)="","N",TRIM('Entry Tab'!AQ321))))</f>
        <v/>
      </c>
      <c r="J320" s="42" t="str">
        <f>IF(TRIM('Entry Tab'!A321)="","",IF(AND(TRIM('Entry Tab'!W321)&lt;&gt;"",TRIM('Entry Tab'!Y321)=""),0,14))</f>
        <v/>
      </c>
      <c r="K320" s="42" t="str">
        <f>IF(TRIM('Entry Tab'!A321)="","",IF(B320&lt;&gt;"Subscriber","",IF(AND(B320="Subscriber",dental="No"),13,IF(TRIM('Entry Tab'!X321)&lt;&gt;"",IF('Entry Tab'!X321="Spousal Coverage",8,13),IF(Z320="","",Z320)))))</f>
        <v/>
      </c>
      <c r="L320" s="36" t="str">
        <f t="shared" si="40"/>
        <v/>
      </c>
      <c r="M320" s="36" t="str">
        <f>IF(B320&lt;&gt;"Subscriber","",IF(disability="No",0,IF(AND(B320="Subscriber",'Entry Tab'!AE321&lt;&gt;""),1,0)))</f>
        <v/>
      </c>
      <c r="N320" s="37" t="str">
        <f>IF(B320&lt;&gt;"Subscriber","",IF(AND(B320="Subscriber",otherLoc="No"),workZip,'Entry Tab'!P321))</f>
        <v/>
      </c>
      <c r="P320" s="36" t="str">
        <f t="shared" si="47"/>
        <v/>
      </c>
      <c r="Q320" s="36" t="str">
        <f>IF('Entry Tab'!A321="","",IF(TRIM('Entry Tab'!E321)="","Subscriber",IF(OR(TRIM('Entry Tab'!E321)="Wife",TRIM('Entry Tab'!E321)="Husband"),"Spouse","Child")))</f>
        <v/>
      </c>
      <c r="R320" s="44" t="str">
        <f>IF(B320="","",IF('Entry Tab'!W321&lt;&gt;"",0,IF(Q320="Subscriber",1,IF(Q320="Spouse",1,0.01))))</f>
        <v/>
      </c>
      <c r="S320" s="44" t="str">
        <f t="shared" si="41"/>
        <v/>
      </c>
      <c r="T320" s="44" t="str">
        <f t="shared" si="42"/>
        <v/>
      </c>
      <c r="V320" s="36" t="str">
        <f t="shared" si="48"/>
        <v/>
      </c>
      <c r="W320" s="36" t="str">
        <f>IF('Entry Tab'!A321="","",IF(TRIM('Entry Tab'!E321)="","Subscriber",IF(OR(TRIM('Entry Tab'!E321)="Wife",TRIM('Entry Tab'!E321)="Husband"),"Spouse","Child")))</f>
        <v/>
      </c>
      <c r="X320" s="44" t="str">
        <f>IF(B320="","",IF('Entry Tab'!X321&lt;&gt;"",0,IF(W320="Subscriber",1,IF(W320="Spouse",1,0.01))))</f>
        <v/>
      </c>
      <c r="Y320" s="44" t="str">
        <f t="shared" si="43"/>
        <v/>
      </c>
      <c r="Z320" s="44" t="str">
        <f t="shared" si="44"/>
        <v/>
      </c>
      <c r="AB320" s="36" t="str">
        <f t="shared" si="49"/>
        <v/>
      </c>
      <c r="AC320" s="36" t="str">
        <f>IF('Entry Tab'!A321="","",IF(TRIM('Entry Tab'!E321)="","Subscriber",IF(OR(TRIM('Entry Tab'!E321)="Wife",TRIM('Entry Tab'!E321)="Husband"),"Spouse","Child")))</f>
        <v/>
      </c>
      <c r="AD320" s="44" t="str">
        <f>IF(B320="","",IF('Entry Tab'!AC321="",0,1))</f>
        <v/>
      </c>
      <c r="AE320" s="44" t="str">
        <f t="shared" si="45"/>
        <v/>
      </c>
      <c r="AF320" s="44" t="str">
        <f>IF(AE320="","",IF(AC320&lt;&gt;"Subscriber","",IF('Entry Tab'!AC321="","0",AE320)))</f>
        <v/>
      </c>
    </row>
    <row r="321" spans="1:32" x14ac:dyDescent="0.2">
      <c r="A321" s="36" t="str">
        <f t="shared" si="46"/>
        <v/>
      </c>
      <c r="B321" s="36" t="str">
        <f>IF('Entry Tab'!A322="","",IF(TRIM('Entry Tab'!E322)="","Subscriber",IF(OR(TRIM('Entry Tab'!E322)="Wife",TRIM('Entry Tab'!E322)="Husband"),"Spouse","Child")))</f>
        <v/>
      </c>
      <c r="C321" s="68" t="str">
        <f>IF(TRIM('Entry Tab'!A322)="","",TRIM('Entry Tab'!A322))</f>
        <v/>
      </c>
      <c r="D321" s="68" t="str">
        <f>IF(TRIM('Entry Tab'!A322)="","",TRIM('Entry Tab'!B322))</f>
        <v/>
      </c>
      <c r="E321" s="69" t="str">
        <f>IF(B321="Subscriber",'Entry Tab'!L322,"")</f>
        <v/>
      </c>
      <c r="F321" s="70" t="str">
        <f>IF('Entry Tab'!F322="","",'Entry Tab'!F322)</f>
        <v/>
      </c>
      <c r="G321" s="68" t="str">
        <f>IF(TRIM('Entry Tab'!G322)="","",TRIM('Entry Tab'!G322))</f>
        <v/>
      </c>
      <c r="H321" s="36" t="str">
        <f>IF(TRIM('Entry Tab'!A322)="","",IF(B321&lt;&gt;"Subscriber","",IF(AND(B321="Subscriber",OR(TRIM('Entry Tab'!AO322)&lt;&gt;"",TRIM('Entry Tab'!AN322)&lt;&gt;"",TRIM('Entry Tab'!AP322)&lt;&gt;"")),$AP$1,"0")))</f>
        <v/>
      </c>
      <c r="I321" s="71" t="str">
        <f>IF(TRIM('Entry Tab'!A322)="","",IF(AND(TRIM('Entry Tab'!AQ322)="Y",TRIM('Entry Tab'!AR322)="Y"),"N",IF(TRIM('Entry Tab'!AQ322)="","N",TRIM('Entry Tab'!AQ322))))</f>
        <v/>
      </c>
      <c r="J321" s="42" t="str">
        <f>IF(TRIM('Entry Tab'!A322)="","",IF(AND(TRIM('Entry Tab'!W322)&lt;&gt;"",TRIM('Entry Tab'!Y322)=""),0,14))</f>
        <v/>
      </c>
      <c r="K321" s="42" t="str">
        <f>IF(TRIM('Entry Tab'!A322)="","",IF(B321&lt;&gt;"Subscriber","",IF(AND(B321="Subscriber",dental="No"),13,IF(TRIM('Entry Tab'!X322)&lt;&gt;"",IF('Entry Tab'!X322="Spousal Coverage",8,13),IF(Z321="","",Z321)))))</f>
        <v/>
      </c>
      <c r="L321" s="36" t="str">
        <f t="shared" si="40"/>
        <v/>
      </c>
      <c r="M321" s="36" t="str">
        <f>IF(B321&lt;&gt;"Subscriber","",IF(disability="No",0,IF(AND(B321="Subscriber",'Entry Tab'!AE322&lt;&gt;""),1,0)))</f>
        <v/>
      </c>
      <c r="N321" s="37" t="str">
        <f>IF(B321&lt;&gt;"Subscriber","",IF(AND(B321="Subscriber",otherLoc="No"),workZip,'Entry Tab'!P322))</f>
        <v/>
      </c>
      <c r="P321" s="36" t="str">
        <f t="shared" si="47"/>
        <v/>
      </c>
      <c r="Q321" s="36" t="str">
        <f>IF('Entry Tab'!A322="","",IF(TRIM('Entry Tab'!E322)="","Subscriber",IF(OR(TRIM('Entry Tab'!E322)="Wife",TRIM('Entry Tab'!E322)="Husband"),"Spouse","Child")))</f>
        <v/>
      </c>
      <c r="R321" s="44" t="str">
        <f>IF(B321="","",IF('Entry Tab'!W322&lt;&gt;"",0,IF(Q321="Subscriber",1,IF(Q321="Spouse",1,0.01))))</f>
        <v/>
      </c>
      <c r="S321" s="44" t="str">
        <f t="shared" si="41"/>
        <v/>
      </c>
      <c r="T321" s="44" t="str">
        <f t="shared" si="42"/>
        <v/>
      </c>
      <c r="V321" s="36" t="str">
        <f t="shared" si="48"/>
        <v/>
      </c>
      <c r="W321" s="36" t="str">
        <f>IF('Entry Tab'!A322="","",IF(TRIM('Entry Tab'!E322)="","Subscriber",IF(OR(TRIM('Entry Tab'!E322)="Wife",TRIM('Entry Tab'!E322)="Husband"),"Spouse","Child")))</f>
        <v/>
      </c>
      <c r="X321" s="44" t="str">
        <f>IF(B321="","",IF('Entry Tab'!X322&lt;&gt;"",0,IF(W321="Subscriber",1,IF(W321="Spouse",1,0.01))))</f>
        <v/>
      </c>
      <c r="Y321" s="44" t="str">
        <f t="shared" si="43"/>
        <v/>
      </c>
      <c r="Z321" s="44" t="str">
        <f t="shared" si="44"/>
        <v/>
      </c>
      <c r="AB321" s="36" t="str">
        <f t="shared" si="49"/>
        <v/>
      </c>
      <c r="AC321" s="36" t="str">
        <f>IF('Entry Tab'!A322="","",IF(TRIM('Entry Tab'!E322)="","Subscriber",IF(OR(TRIM('Entry Tab'!E322)="Wife",TRIM('Entry Tab'!E322)="Husband"),"Spouse","Child")))</f>
        <v/>
      </c>
      <c r="AD321" s="44" t="str">
        <f>IF(B321="","",IF('Entry Tab'!AC322="",0,1))</f>
        <v/>
      </c>
      <c r="AE321" s="44" t="str">
        <f t="shared" si="45"/>
        <v/>
      </c>
      <c r="AF321" s="44" t="str">
        <f>IF(AE321="","",IF(AC321&lt;&gt;"Subscriber","",IF('Entry Tab'!AC322="","0",AE321)))</f>
        <v/>
      </c>
    </row>
    <row r="322" spans="1:32" x14ac:dyDescent="0.2">
      <c r="A322" s="36" t="str">
        <f t="shared" si="46"/>
        <v/>
      </c>
      <c r="B322" s="36" t="str">
        <f>IF('Entry Tab'!A323="","",IF(TRIM('Entry Tab'!E323)="","Subscriber",IF(OR(TRIM('Entry Tab'!E323)="Wife",TRIM('Entry Tab'!E323)="Husband"),"Spouse","Child")))</f>
        <v/>
      </c>
      <c r="C322" s="68" t="str">
        <f>IF(TRIM('Entry Tab'!A323)="","",TRIM('Entry Tab'!A323))</f>
        <v/>
      </c>
      <c r="D322" s="68" t="str">
        <f>IF(TRIM('Entry Tab'!A323)="","",TRIM('Entry Tab'!B323))</f>
        <v/>
      </c>
      <c r="E322" s="69" t="str">
        <f>IF(B322="Subscriber",'Entry Tab'!L323,"")</f>
        <v/>
      </c>
      <c r="F322" s="70" t="str">
        <f>IF('Entry Tab'!F323="","",'Entry Tab'!F323)</f>
        <v/>
      </c>
      <c r="G322" s="68" t="str">
        <f>IF(TRIM('Entry Tab'!G323)="","",TRIM('Entry Tab'!G323))</f>
        <v/>
      </c>
      <c r="H322" s="36" t="str">
        <f>IF(TRIM('Entry Tab'!A323)="","",IF(B322&lt;&gt;"Subscriber","",IF(AND(B322="Subscriber",OR(TRIM('Entry Tab'!AO323)&lt;&gt;"",TRIM('Entry Tab'!AN323)&lt;&gt;"",TRIM('Entry Tab'!AP323)&lt;&gt;"")),$AP$1,"0")))</f>
        <v/>
      </c>
      <c r="I322" s="71" t="str">
        <f>IF(TRIM('Entry Tab'!A323)="","",IF(AND(TRIM('Entry Tab'!AQ323)="Y",TRIM('Entry Tab'!AR323)="Y"),"N",IF(TRIM('Entry Tab'!AQ323)="","N",TRIM('Entry Tab'!AQ323))))</f>
        <v/>
      </c>
      <c r="J322" s="42" t="str">
        <f>IF(TRIM('Entry Tab'!A323)="","",IF(AND(TRIM('Entry Tab'!W323)&lt;&gt;"",TRIM('Entry Tab'!Y323)=""),0,14))</f>
        <v/>
      </c>
      <c r="K322" s="42" t="str">
        <f>IF(TRIM('Entry Tab'!A323)="","",IF(B322&lt;&gt;"Subscriber","",IF(AND(B322="Subscriber",dental="No"),13,IF(TRIM('Entry Tab'!X323)&lt;&gt;"",IF('Entry Tab'!X323="Spousal Coverage",8,13),IF(Z322="","",Z322)))))</f>
        <v/>
      </c>
      <c r="L322" s="36" t="str">
        <f t="shared" si="40"/>
        <v/>
      </c>
      <c r="M322" s="36" t="str">
        <f>IF(B322&lt;&gt;"Subscriber","",IF(disability="No",0,IF(AND(B322="Subscriber",'Entry Tab'!AE323&lt;&gt;""),1,0)))</f>
        <v/>
      </c>
      <c r="N322" s="37" t="str">
        <f>IF(B322&lt;&gt;"Subscriber","",IF(AND(B322="Subscriber",otherLoc="No"),workZip,'Entry Tab'!P323))</f>
        <v/>
      </c>
      <c r="P322" s="36" t="str">
        <f t="shared" si="47"/>
        <v/>
      </c>
      <c r="Q322" s="36" t="str">
        <f>IF('Entry Tab'!A323="","",IF(TRIM('Entry Tab'!E323)="","Subscriber",IF(OR(TRIM('Entry Tab'!E323)="Wife",TRIM('Entry Tab'!E323)="Husband"),"Spouse","Child")))</f>
        <v/>
      </c>
      <c r="R322" s="44" t="str">
        <f>IF(B322="","",IF('Entry Tab'!W323&lt;&gt;"",0,IF(Q322="Subscriber",1,IF(Q322="Spouse",1,0.01))))</f>
        <v/>
      </c>
      <c r="S322" s="44" t="str">
        <f t="shared" si="41"/>
        <v/>
      </c>
      <c r="T322" s="44" t="str">
        <f t="shared" si="42"/>
        <v/>
      </c>
      <c r="V322" s="36" t="str">
        <f t="shared" si="48"/>
        <v/>
      </c>
      <c r="W322" s="36" t="str">
        <f>IF('Entry Tab'!A323="","",IF(TRIM('Entry Tab'!E323)="","Subscriber",IF(OR(TRIM('Entry Tab'!E323)="Wife",TRIM('Entry Tab'!E323)="Husband"),"Spouse","Child")))</f>
        <v/>
      </c>
      <c r="X322" s="44" t="str">
        <f>IF(B322="","",IF('Entry Tab'!X323&lt;&gt;"",0,IF(W322="Subscriber",1,IF(W322="Spouse",1,0.01))))</f>
        <v/>
      </c>
      <c r="Y322" s="44" t="str">
        <f t="shared" si="43"/>
        <v/>
      </c>
      <c r="Z322" s="44" t="str">
        <f t="shared" si="44"/>
        <v/>
      </c>
      <c r="AB322" s="36" t="str">
        <f t="shared" si="49"/>
        <v/>
      </c>
      <c r="AC322" s="36" t="str">
        <f>IF('Entry Tab'!A323="","",IF(TRIM('Entry Tab'!E323)="","Subscriber",IF(OR(TRIM('Entry Tab'!E323)="Wife",TRIM('Entry Tab'!E323)="Husband"),"Spouse","Child")))</f>
        <v/>
      </c>
      <c r="AD322" s="44" t="str">
        <f>IF(B322="","",IF('Entry Tab'!AC323="",0,1))</f>
        <v/>
      </c>
      <c r="AE322" s="44" t="str">
        <f t="shared" si="45"/>
        <v/>
      </c>
      <c r="AF322" s="44" t="str">
        <f>IF(AE322="","",IF(AC322&lt;&gt;"Subscriber","",IF('Entry Tab'!AC323="","0",AE322)))</f>
        <v/>
      </c>
    </row>
    <row r="323" spans="1:32" x14ac:dyDescent="0.2">
      <c r="A323" s="36" t="str">
        <f t="shared" si="46"/>
        <v/>
      </c>
      <c r="B323" s="36" t="str">
        <f>IF('Entry Tab'!A324="","",IF(TRIM('Entry Tab'!E324)="","Subscriber",IF(OR(TRIM('Entry Tab'!E324)="Wife",TRIM('Entry Tab'!E324)="Husband"),"Spouse","Child")))</f>
        <v/>
      </c>
      <c r="C323" s="68" t="str">
        <f>IF(TRIM('Entry Tab'!A324)="","",TRIM('Entry Tab'!A324))</f>
        <v/>
      </c>
      <c r="D323" s="68" t="str">
        <f>IF(TRIM('Entry Tab'!A324)="","",TRIM('Entry Tab'!B324))</f>
        <v/>
      </c>
      <c r="E323" s="69" t="str">
        <f>IF(B323="Subscriber",'Entry Tab'!L324,"")</f>
        <v/>
      </c>
      <c r="F323" s="70" t="str">
        <f>IF('Entry Tab'!F324="","",'Entry Tab'!F324)</f>
        <v/>
      </c>
      <c r="G323" s="68" t="str">
        <f>IF(TRIM('Entry Tab'!G324)="","",TRIM('Entry Tab'!G324))</f>
        <v/>
      </c>
      <c r="H323" s="36" t="str">
        <f>IF(TRIM('Entry Tab'!A324)="","",IF(B323&lt;&gt;"Subscriber","",IF(AND(B323="Subscriber",OR(TRIM('Entry Tab'!AO324)&lt;&gt;"",TRIM('Entry Tab'!AN324)&lt;&gt;"",TRIM('Entry Tab'!AP324)&lt;&gt;"")),$AP$1,"0")))</f>
        <v/>
      </c>
      <c r="I323" s="71" t="str">
        <f>IF(TRIM('Entry Tab'!A324)="","",IF(AND(TRIM('Entry Tab'!AQ324)="Y",TRIM('Entry Tab'!AR324)="Y"),"N",IF(TRIM('Entry Tab'!AQ324)="","N",TRIM('Entry Tab'!AQ324))))</f>
        <v/>
      </c>
      <c r="J323" s="42" t="str">
        <f>IF(TRIM('Entry Tab'!A324)="","",IF(AND(TRIM('Entry Tab'!W324)&lt;&gt;"",TRIM('Entry Tab'!Y324)=""),0,14))</f>
        <v/>
      </c>
      <c r="K323" s="42" t="str">
        <f>IF(TRIM('Entry Tab'!A324)="","",IF(B323&lt;&gt;"Subscriber","",IF(AND(B323="Subscriber",dental="No"),13,IF(TRIM('Entry Tab'!X324)&lt;&gt;"",IF('Entry Tab'!X324="Spousal Coverage",8,13),IF(Z323="","",Z323)))))</f>
        <v/>
      </c>
      <c r="L323" s="36" t="str">
        <f t="shared" ref="L323:L386" si="50">IF(B323&lt;&gt;"Subscriber","",IF(life="No",0,AF323))</f>
        <v/>
      </c>
      <c r="M323" s="36" t="str">
        <f>IF(B323&lt;&gt;"Subscriber","",IF(disability="No",0,IF(AND(B323="Subscriber",'Entry Tab'!AE324&lt;&gt;""),1,0)))</f>
        <v/>
      </c>
      <c r="N323" s="37" t="str">
        <f>IF(B323&lt;&gt;"Subscriber","",IF(AND(B323="Subscriber",otherLoc="No"),workZip,'Entry Tab'!P324))</f>
        <v/>
      </c>
      <c r="P323" s="36" t="str">
        <f t="shared" si="47"/>
        <v/>
      </c>
      <c r="Q323" s="36" t="str">
        <f>IF('Entry Tab'!A324="","",IF(TRIM('Entry Tab'!E324)="","Subscriber",IF(OR(TRIM('Entry Tab'!E324)="Wife",TRIM('Entry Tab'!E324)="Husband"),"Spouse","Child")))</f>
        <v/>
      </c>
      <c r="R323" s="44" t="str">
        <f>IF(B323="","",IF('Entry Tab'!W324&lt;&gt;"",0,IF(Q323="Subscriber",1,IF(Q323="Spouse",1,0.01))))</f>
        <v/>
      </c>
      <c r="S323" s="44" t="str">
        <f t="shared" si="41"/>
        <v/>
      </c>
      <c r="T323" s="44" t="str">
        <f t="shared" si="42"/>
        <v/>
      </c>
      <c r="V323" s="36" t="str">
        <f t="shared" si="48"/>
        <v/>
      </c>
      <c r="W323" s="36" t="str">
        <f>IF('Entry Tab'!A324="","",IF(TRIM('Entry Tab'!E324)="","Subscriber",IF(OR(TRIM('Entry Tab'!E324)="Wife",TRIM('Entry Tab'!E324)="Husband"),"Spouse","Child")))</f>
        <v/>
      </c>
      <c r="X323" s="44" t="str">
        <f>IF(B323="","",IF('Entry Tab'!X324&lt;&gt;"",0,IF(W323="Subscriber",1,IF(W323="Spouse",1,0.01))))</f>
        <v/>
      </c>
      <c r="Y323" s="44" t="str">
        <f t="shared" si="43"/>
        <v/>
      </c>
      <c r="Z323" s="44" t="str">
        <f t="shared" si="44"/>
        <v/>
      </c>
      <c r="AB323" s="36" t="str">
        <f t="shared" si="49"/>
        <v/>
      </c>
      <c r="AC323" s="36" t="str">
        <f>IF('Entry Tab'!A324="","",IF(TRIM('Entry Tab'!E324)="","Subscriber",IF(OR(TRIM('Entry Tab'!E324)="Wife",TRIM('Entry Tab'!E324)="Husband"),"Spouse","Child")))</f>
        <v/>
      </c>
      <c r="AD323" s="44" t="str">
        <f>IF(B323="","",IF('Entry Tab'!AC324="",0,1))</f>
        <v/>
      </c>
      <c r="AE323" s="44" t="str">
        <f t="shared" si="45"/>
        <v/>
      </c>
      <c r="AF323" s="44" t="str">
        <f>IF(AE323="","",IF(AC323&lt;&gt;"Subscriber","",IF('Entry Tab'!AC324="","0",AE323)))</f>
        <v/>
      </c>
    </row>
    <row r="324" spans="1:32" x14ac:dyDescent="0.2">
      <c r="A324" s="36" t="str">
        <f t="shared" si="46"/>
        <v/>
      </c>
      <c r="B324" s="36" t="str">
        <f>IF('Entry Tab'!A325="","",IF(TRIM('Entry Tab'!E325)="","Subscriber",IF(OR(TRIM('Entry Tab'!E325)="Wife",TRIM('Entry Tab'!E325)="Husband"),"Spouse","Child")))</f>
        <v/>
      </c>
      <c r="C324" s="68" t="str">
        <f>IF(TRIM('Entry Tab'!A325)="","",TRIM('Entry Tab'!A325))</f>
        <v/>
      </c>
      <c r="D324" s="68" t="str">
        <f>IF(TRIM('Entry Tab'!A325)="","",TRIM('Entry Tab'!B325))</f>
        <v/>
      </c>
      <c r="E324" s="69" t="str">
        <f>IF(B324="Subscriber",'Entry Tab'!L325,"")</f>
        <v/>
      </c>
      <c r="F324" s="70" t="str">
        <f>IF('Entry Tab'!F325="","",'Entry Tab'!F325)</f>
        <v/>
      </c>
      <c r="G324" s="68" t="str">
        <f>IF(TRIM('Entry Tab'!G325)="","",TRIM('Entry Tab'!G325))</f>
        <v/>
      </c>
      <c r="H324" s="36" t="str">
        <f>IF(TRIM('Entry Tab'!A325)="","",IF(B324&lt;&gt;"Subscriber","",IF(AND(B324="Subscriber",OR(TRIM('Entry Tab'!AO325)&lt;&gt;"",TRIM('Entry Tab'!AN325)&lt;&gt;"",TRIM('Entry Tab'!AP325)&lt;&gt;"")),$AP$1,"0")))</f>
        <v/>
      </c>
      <c r="I324" s="71" t="str">
        <f>IF(TRIM('Entry Tab'!A325)="","",IF(AND(TRIM('Entry Tab'!AQ325)="Y",TRIM('Entry Tab'!AR325)="Y"),"N",IF(TRIM('Entry Tab'!AQ325)="","N",TRIM('Entry Tab'!AQ325))))</f>
        <v/>
      </c>
      <c r="J324" s="42" t="str">
        <f>IF(TRIM('Entry Tab'!A325)="","",IF(AND(TRIM('Entry Tab'!W325)&lt;&gt;"",TRIM('Entry Tab'!Y325)=""),0,14))</f>
        <v/>
      </c>
      <c r="K324" s="42" t="str">
        <f>IF(TRIM('Entry Tab'!A325)="","",IF(B324&lt;&gt;"Subscriber","",IF(AND(B324="Subscriber",dental="No"),13,IF(TRIM('Entry Tab'!X325)&lt;&gt;"",IF('Entry Tab'!X325="Spousal Coverage",8,13),IF(Z324="","",Z324)))))</f>
        <v/>
      </c>
      <c r="L324" s="36" t="str">
        <f t="shared" si="50"/>
        <v/>
      </c>
      <c r="M324" s="36" t="str">
        <f>IF(B324&lt;&gt;"Subscriber","",IF(disability="No",0,IF(AND(B324="Subscriber",'Entry Tab'!AE325&lt;&gt;""),1,0)))</f>
        <v/>
      </c>
      <c r="N324" s="37" t="str">
        <f>IF(B324&lt;&gt;"Subscriber","",IF(AND(B324="Subscriber",otherLoc="No"),workZip,'Entry Tab'!P325))</f>
        <v/>
      </c>
      <c r="P324" s="36" t="str">
        <f t="shared" si="47"/>
        <v/>
      </c>
      <c r="Q324" s="36" t="str">
        <f>IF('Entry Tab'!A325="","",IF(TRIM('Entry Tab'!E325)="","Subscriber",IF(OR(TRIM('Entry Tab'!E325)="Wife",TRIM('Entry Tab'!E325)="Husband"),"Spouse","Child")))</f>
        <v/>
      </c>
      <c r="R324" s="44" t="str">
        <f>IF(B324="","",IF('Entry Tab'!W325&lt;&gt;"",0,IF(Q324="Subscriber",1,IF(Q324="Spouse",1,0.01))))</f>
        <v/>
      </c>
      <c r="S324" s="44" t="str">
        <f t="shared" ref="S324:S387" si="51">IF(B324="","",IF(Q324="Subscriber",SUMIF($P$3:$P$502,P324,$R$3:$R$502),""))</f>
        <v/>
      </c>
      <c r="T324" s="44" t="str">
        <f t="shared" ref="T324:T387" si="52">IF(S324="","",IF(S324=1,"1",IF(S324=2,"2",IF(S324&gt;2,"4","3"))))</f>
        <v/>
      </c>
      <c r="V324" s="36" t="str">
        <f t="shared" si="48"/>
        <v/>
      </c>
      <c r="W324" s="36" t="str">
        <f>IF('Entry Tab'!A325="","",IF(TRIM('Entry Tab'!E325)="","Subscriber",IF(OR(TRIM('Entry Tab'!E325)="Wife",TRIM('Entry Tab'!E325)="Husband"),"Spouse","Child")))</f>
        <v/>
      </c>
      <c r="X324" s="44" t="str">
        <f>IF(B324="","",IF('Entry Tab'!X325&lt;&gt;"",0,IF(W324="Subscriber",1,IF(W324="Spouse",1,0.01))))</f>
        <v/>
      </c>
      <c r="Y324" s="44" t="str">
        <f t="shared" ref="Y324:Y387" si="53">IF(H324="","",IF(W324="Subscriber",SUMIF($V$3:$V$502,V324,$X$3:$X$502),""))</f>
        <v/>
      </c>
      <c r="Z324" s="44" t="str">
        <f t="shared" ref="Z324:Z387" si="54">IF(Y324="","",IF(Y324=1,"1",IF(Y324=2,"2",IF(Y324&gt;2,"4","3"))))</f>
        <v/>
      </c>
      <c r="AB324" s="36" t="str">
        <f t="shared" si="49"/>
        <v/>
      </c>
      <c r="AC324" s="36" t="str">
        <f>IF('Entry Tab'!A325="","",IF(TRIM('Entry Tab'!E325)="","Subscriber",IF(OR(TRIM('Entry Tab'!E325)="Wife",TRIM('Entry Tab'!E325)="Husband"),"Spouse","Child")))</f>
        <v/>
      </c>
      <c r="AD324" s="44" t="str">
        <f>IF(B324="","",IF('Entry Tab'!AC325="",0,1))</f>
        <v/>
      </c>
      <c r="AE324" s="44" t="str">
        <f t="shared" ref="AE324:AE387" si="55">IF(B324="","",IF(AC324="Subscriber",SUMIF($AB$3:$AB$502,AB324,$AD$3:$AD$502),""))</f>
        <v/>
      </c>
      <c r="AF324" s="44" t="str">
        <f>IF(AE324="","",IF(AC324&lt;&gt;"Subscriber","",IF('Entry Tab'!AC325="","0",AE324)))</f>
        <v/>
      </c>
    </row>
    <row r="325" spans="1:32" x14ac:dyDescent="0.2">
      <c r="A325" s="36" t="str">
        <f t="shared" ref="A325:A388" si="56">IF(B325="","",IF(B325="Subscriber",A324+1,A324))</f>
        <v/>
      </c>
      <c r="B325" s="36" t="str">
        <f>IF('Entry Tab'!A326="","",IF(TRIM('Entry Tab'!E326)="","Subscriber",IF(OR(TRIM('Entry Tab'!E326)="Wife",TRIM('Entry Tab'!E326)="Husband"),"Spouse","Child")))</f>
        <v/>
      </c>
      <c r="C325" s="68" t="str">
        <f>IF(TRIM('Entry Tab'!A326)="","",TRIM('Entry Tab'!A326))</f>
        <v/>
      </c>
      <c r="D325" s="68" t="str">
        <f>IF(TRIM('Entry Tab'!A326)="","",TRIM('Entry Tab'!B326))</f>
        <v/>
      </c>
      <c r="E325" s="69" t="str">
        <f>IF(B325="Subscriber",'Entry Tab'!L326,"")</f>
        <v/>
      </c>
      <c r="F325" s="70" t="str">
        <f>IF('Entry Tab'!F326="","",'Entry Tab'!F326)</f>
        <v/>
      </c>
      <c r="G325" s="68" t="str">
        <f>IF(TRIM('Entry Tab'!G326)="","",TRIM('Entry Tab'!G326))</f>
        <v/>
      </c>
      <c r="H325" s="36" t="str">
        <f>IF(TRIM('Entry Tab'!A326)="","",IF(B325&lt;&gt;"Subscriber","",IF(AND(B325="Subscriber",OR(TRIM('Entry Tab'!AO326)&lt;&gt;"",TRIM('Entry Tab'!AN326)&lt;&gt;"",TRIM('Entry Tab'!AP326)&lt;&gt;"")),$AP$1,"0")))</f>
        <v/>
      </c>
      <c r="I325" s="71" t="str">
        <f>IF(TRIM('Entry Tab'!A326)="","",IF(AND(TRIM('Entry Tab'!AQ326)="Y",TRIM('Entry Tab'!AR326)="Y"),"N",IF(TRIM('Entry Tab'!AQ326)="","N",TRIM('Entry Tab'!AQ326))))</f>
        <v/>
      </c>
      <c r="J325" s="42" t="str">
        <f>IF(TRIM('Entry Tab'!A326)="","",IF(AND(TRIM('Entry Tab'!W326)&lt;&gt;"",TRIM('Entry Tab'!Y326)=""),0,14))</f>
        <v/>
      </c>
      <c r="K325" s="42" t="str">
        <f>IF(TRIM('Entry Tab'!A326)="","",IF(B325&lt;&gt;"Subscriber","",IF(AND(B325="Subscriber",dental="No"),13,IF(TRIM('Entry Tab'!X326)&lt;&gt;"",IF('Entry Tab'!X326="Spousal Coverage",8,13),IF(Z325="","",Z325)))))</f>
        <v/>
      </c>
      <c r="L325" s="36" t="str">
        <f t="shared" si="50"/>
        <v/>
      </c>
      <c r="M325" s="36" t="str">
        <f>IF(B325&lt;&gt;"Subscriber","",IF(disability="No",0,IF(AND(B325="Subscriber",'Entry Tab'!AE326&lt;&gt;""),1,0)))</f>
        <v/>
      </c>
      <c r="N325" s="37" t="str">
        <f>IF(B325&lt;&gt;"Subscriber","",IF(AND(B325="Subscriber",otherLoc="No"),workZip,'Entry Tab'!P326))</f>
        <v/>
      </c>
      <c r="P325" s="36" t="str">
        <f t="shared" ref="P325:P388" si="57">IF(Q325="","",IF(Q325="Subscriber",P324+1,P324))</f>
        <v/>
      </c>
      <c r="Q325" s="36" t="str">
        <f>IF('Entry Tab'!A326="","",IF(TRIM('Entry Tab'!E326)="","Subscriber",IF(OR(TRIM('Entry Tab'!E326)="Wife",TRIM('Entry Tab'!E326)="Husband"),"Spouse","Child")))</f>
        <v/>
      </c>
      <c r="R325" s="44" t="str">
        <f>IF(B325="","",IF('Entry Tab'!W326&lt;&gt;"",0,IF(Q325="Subscriber",1,IF(Q325="Spouse",1,0.01))))</f>
        <v/>
      </c>
      <c r="S325" s="44" t="str">
        <f t="shared" si="51"/>
        <v/>
      </c>
      <c r="T325" s="44" t="str">
        <f t="shared" si="52"/>
        <v/>
      </c>
      <c r="V325" s="36" t="str">
        <f t="shared" ref="V325:V388" si="58">IF(W325="","",IF(W325="Subscriber",V324+1,V324))</f>
        <v/>
      </c>
      <c r="W325" s="36" t="str">
        <f>IF('Entry Tab'!A326="","",IF(TRIM('Entry Tab'!E326)="","Subscriber",IF(OR(TRIM('Entry Tab'!E326)="Wife",TRIM('Entry Tab'!E326)="Husband"),"Spouse","Child")))</f>
        <v/>
      </c>
      <c r="X325" s="44" t="str">
        <f>IF(B325="","",IF('Entry Tab'!X326&lt;&gt;"",0,IF(W325="Subscriber",1,IF(W325="Spouse",1,0.01))))</f>
        <v/>
      </c>
      <c r="Y325" s="44" t="str">
        <f t="shared" si="53"/>
        <v/>
      </c>
      <c r="Z325" s="44" t="str">
        <f t="shared" si="54"/>
        <v/>
      </c>
      <c r="AB325" s="36" t="str">
        <f t="shared" ref="AB325:AB388" si="59">IF(AC325="","",IF(AC325="Subscriber",AB324+1,AB324))</f>
        <v/>
      </c>
      <c r="AC325" s="36" t="str">
        <f>IF('Entry Tab'!A326="","",IF(TRIM('Entry Tab'!E326)="","Subscriber",IF(OR(TRIM('Entry Tab'!E326)="Wife",TRIM('Entry Tab'!E326)="Husband"),"Spouse","Child")))</f>
        <v/>
      </c>
      <c r="AD325" s="44" t="str">
        <f>IF(B325="","",IF('Entry Tab'!AC326="",0,1))</f>
        <v/>
      </c>
      <c r="AE325" s="44" t="str">
        <f t="shared" si="55"/>
        <v/>
      </c>
      <c r="AF325" s="44" t="str">
        <f>IF(AE325="","",IF(AC325&lt;&gt;"Subscriber","",IF('Entry Tab'!AC326="","0",AE325)))</f>
        <v/>
      </c>
    </row>
    <row r="326" spans="1:32" x14ac:dyDescent="0.2">
      <c r="A326" s="36" t="str">
        <f t="shared" si="56"/>
        <v/>
      </c>
      <c r="B326" s="36" t="str">
        <f>IF('Entry Tab'!A327="","",IF(TRIM('Entry Tab'!E327)="","Subscriber",IF(OR(TRIM('Entry Tab'!E327)="Wife",TRIM('Entry Tab'!E327)="Husband"),"Spouse","Child")))</f>
        <v/>
      </c>
      <c r="C326" s="68" t="str">
        <f>IF(TRIM('Entry Tab'!A327)="","",TRIM('Entry Tab'!A327))</f>
        <v/>
      </c>
      <c r="D326" s="68" t="str">
        <f>IF(TRIM('Entry Tab'!A327)="","",TRIM('Entry Tab'!B327))</f>
        <v/>
      </c>
      <c r="E326" s="69" t="str">
        <f>IF(B326="Subscriber",'Entry Tab'!L327,"")</f>
        <v/>
      </c>
      <c r="F326" s="70" t="str">
        <f>IF('Entry Tab'!F327="","",'Entry Tab'!F327)</f>
        <v/>
      </c>
      <c r="G326" s="68" t="str">
        <f>IF(TRIM('Entry Tab'!G327)="","",TRIM('Entry Tab'!G327))</f>
        <v/>
      </c>
      <c r="H326" s="36" t="str">
        <f>IF(TRIM('Entry Tab'!A327)="","",IF(B326&lt;&gt;"Subscriber","",IF(AND(B326="Subscriber",OR(TRIM('Entry Tab'!AO327)&lt;&gt;"",TRIM('Entry Tab'!AN327)&lt;&gt;"",TRIM('Entry Tab'!AP327)&lt;&gt;"")),$AP$1,"0")))</f>
        <v/>
      </c>
      <c r="I326" s="71" t="str">
        <f>IF(TRIM('Entry Tab'!A327)="","",IF(AND(TRIM('Entry Tab'!AQ327)="Y",TRIM('Entry Tab'!AR327)="Y"),"N",IF(TRIM('Entry Tab'!AQ327)="","N",TRIM('Entry Tab'!AQ327))))</f>
        <v/>
      </c>
      <c r="J326" s="42" t="str">
        <f>IF(TRIM('Entry Tab'!A327)="","",IF(AND(TRIM('Entry Tab'!W327)&lt;&gt;"",TRIM('Entry Tab'!Y327)=""),0,14))</f>
        <v/>
      </c>
      <c r="K326" s="42" t="str">
        <f>IF(TRIM('Entry Tab'!A327)="","",IF(B326&lt;&gt;"Subscriber","",IF(AND(B326="Subscriber",dental="No"),13,IF(TRIM('Entry Tab'!X327)&lt;&gt;"",IF('Entry Tab'!X327="Spousal Coverage",8,13),IF(Z326="","",Z326)))))</f>
        <v/>
      </c>
      <c r="L326" s="36" t="str">
        <f t="shared" si="50"/>
        <v/>
      </c>
      <c r="M326" s="36" t="str">
        <f>IF(B326&lt;&gt;"Subscriber","",IF(disability="No",0,IF(AND(B326="Subscriber",'Entry Tab'!AE327&lt;&gt;""),1,0)))</f>
        <v/>
      </c>
      <c r="N326" s="37" t="str">
        <f>IF(B326&lt;&gt;"Subscriber","",IF(AND(B326="Subscriber",otherLoc="No"),workZip,'Entry Tab'!P327))</f>
        <v/>
      </c>
      <c r="P326" s="36" t="str">
        <f t="shared" si="57"/>
        <v/>
      </c>
      <c r="Q326" s="36" t="str">
        <f>IF('Entry Tab'!A327="","",IF(TRIM('Entry Tab'!E327)="","Subscriber",IF(OR(TRIM('Entry Tab'!E327)="Wife",TRIM('Entry Tab'!E327)="Husband"),"Spouse","Child")))</f>
        <v/>
      </c>
      <c r="R326" s="44" t="str">
        <f>IF(B326="","",IF('Entry Tab'!W327&lt;&gt;"",0,IF(Q326="Subscriber",1,IF(Q326="Spouse",1,0.01))))</f>
        <v/>
      </c>
      <c r="S326" s="44" t="str">
        <f t="shared" si="51"/>
        <v/>
      </c>
      <c r="T326" s="44" t="str">
        <f t="shared" si="52"/>
        <v/>
      </c>
      <c r="V326" s="36" t="str">
        <f t="shared" si="58"/>
        <v/>
      </c>
      <c r="W326" s="36" t="str">
        <f>IF('Entry Tab'!A327="","",IF(TRIM('Entry Tab'!E327)="","Subscriber",IF(OR(TRIM('Entry Tab'!E327)="Wife",TRIM('Entry Tab'!E327)="Husband"),"Spouse","Child")))</f>
        <v/>
      </c>
      <c r="X326" s="44" t="str">
        <f>IF(B326="","",IF('Entry Tab'!X327&lt;&gt;"",0,IF(W326="Subscriber",1,IF(W326="Spouse",1,0.01))))</f>
        <v/>
      </c>
      <c r="Y326" s="44" t="str">
        <f t="shared" si="53"/>
        <v/>
      </c>
      <c r="Z326" s="44" t="str">
        <f t="shared" si="54"/>
        <v/>
      </c>
      <c r="AB326" s="36" t="str">
        <f t="shared" si="59"/>
        <v/>
      </c>
      <c r="AC326" s="36" t="str">
        <f>IF('Entry Tab'!A327="","",IF(TRIM('Entry Tab'!E327)="","Subscriber",IF(OR(TRIM('Entry Tab'!E327)="Wife",TRIM('Entry Tab'!E327)="Husband"),"Spouse","Child")))</f>
        <v/>
      </c>
      <c r="AD326" s="44" t="str">
        <f>IF(B326="","",IF('Entry Tab'!AC327="",0,1))</f>
        <v/>
      </c>
      <c r="AE326" s="44" t="str">
        <f t="shared" si="55"/>
        <v/>
      </c>
      <c r="AF326" s="44" t="str">
        <f>IF(AE326="","",IF(AC326&lt;&gt;"Subscriber","",IF('Entry Tab'!AC327="","0",AE326)))</f>
        <v/>
      </c>
    </row>
    <row r="327" spans="1:32" x14ac:dyDescent="0.2">
      <c r="A327" s="36" t="str">
        <f t="shared" si="56"/>
        <v/>
      </c>
      <c r="B327" s="36" t="str">
        <f>IF('Entry Tab'!A328="","",IF(TRIM('Entry Tab'!E328)="","Subscriber",IF(OR(TRIM('Entry Tab'!E328)="Wife",TRIM('Entry Tab'!E328)="Husband"),"Spouse","Child")))</f>
        <v/>
      </c>
      <c r="C327" s="68" t="str">
        <f>IF(TRIM('Entry Tab'!A328)="","",TRIM('Entry Tab'!A328))</f>
        <v/>
      </c>
      <c r="D327" s="68" t="str">
        <f>IF(TRIM('Entry Tab'!A328)="","",TRIM('Entry Tab'!B328))</f>
        <v/>
      </c>
      <c r="E327" s="69" t="str">
        <f>IF(B327="Subscriber",'Entry Tab'!L328,"")</f>
        <v/>
      </c>
      <c r="F327" s="70" t="str">
        <f>IF('Entry Tab'!F328="","",'Entry Tab'!F328)</f>
        <v/>
      </c>
      <c r="G327" s="68" t="str">
        <f>IF(TRIM('Entry Tab'!G328)="","",TRIM('Entry Tab'!G328))</f>
        <v/>
      </c>
      <c r="H327" s="36" t="str">
        <f>IF(TRIM('Entry Tab'!A328)="","",IF(B327&lt;&gt;"Subscriber","",IF(AND(B327="Subscriber",OR(TRIM('Entry Tab'!AO328)&lt;&gt;"",TRIM('Entry Tab'!AN328)&lt;&gt;"",TRIM('Entry Tab'!AP328)&lt;&gt;"")),$AP$1,"0")))</f>
        <v/>
      </c>
      <c r="I327" s="71" t="str">
        <f>IF(TRIM('Entry Tab'!A328)="","",IF(AND(TRIM('Entry Tab'!AQ328)="Y",TRIM('Entry Tab'!AR328)="Y"),"N",IF(TRIM('Entry Tab'!AQ328)="","N",TRIM('Entry Tab'!AQ328))))</f>
        <v/>
      </c>
      <c r="J327" s="42" t="str">
        <f>IF(TRIM('Entry Tab'!A328)="","",IF(AND(TRIM('Entry Tab'!W328)&lt;&gt;"",TRIM('Entry Tab'!Y328)=""),0,14))</f>
        <v/>
      </c>
      <c r="K327" s="42" t="str">
        <f>IF(TRIM('Entry Tab'!A328)="","",IF(B327&lt;&gt;"Subscriber","",IF(AND(B327="Subscriber",dental="No"),13,IF(TRIM('Entry Tab'!X328)&lt;&gt;"",IF('Entry Tab'!X328="Spousal Coverage",8,13),IF(Z327="","",Z327)))))</f>
        <v/>
      </c>
      <c r="L327" s="36" t="str">
        <f t="shared" si="50"/>
        <v/>
      </c>
      <c r="M327" s="36" t="str">
        <f>IF(B327&lt;&gt;"Subscriber","",IF(disability="No",0,IF(AND(B327="Subscriber",'Entry Tab'!AE328&lt;&gt;""),1,0)))</f>
        <v/>
      </c>
      <c r="N327" s="37" t="str">
        <f>IF(B327&lt;&gt;"Subscriber","",IF(AND(B327="Subscriber",otherLoc="No"),workZip,'Entry Tab'!P328))</f>
        <v/>
      </c>
      <c r="P327" s="36" t="str">
        <f t="shared" si="57"/>
        <v/>
      </c>
      <c r="Q327" s="36" t="str">
        <f>IF('Entry Tab'!A328="","",IF(TRIM('Entry Tab'!E328)="","Subscriber",IF(OR(TRIM('Entry Tab'!E328)="Wife",TRIM('Entry Tab'!E328)="Husband"),"Spouse","Child")))</f>
        <v/>
      </c>
      <c r="R327" s="44" t="str">
        <f>IF(B327="","",IF('Entry Tab'!W328&lt;&gt;"",0,IF(Q327="Subscriber",1,IF(Q327="Spouse",1,0.01))))</f>
        <v/>
      </c>
      <c r="S327" s="44" t="str">
        <f t="shared" si="51"/>
        <v/>
      </c>
      <c r="T327" s="44" t="str">
        <f t="shared" si="52"/>
        <v/>
      </c>
      <c r="V327" s="36" t="str">
        <f t="shared" si="58"/>
        <v/>
      </c>
      <c r="W327" s="36" t="str">
        <f>IF('Entry Tab'!A328="","",IF(TRIM('Entry Tab'!E328)="","Subscriber",IF(OR(TRIM('Entry Tab'!E328)="Wife",TRIM('Entry Tab'!E328)="Husband"),"Spouse","Child")))</f>
        <v/>
      </c>
      <c r="X327" s="44" t="str">
        <f>IF(B327="","",IF('Entry Tab'!X328&lt;&gt;"",0,IF(W327="Subscriber",1,IF(W327="Spouse",1,0.01))))</f>
        <v/>
      </c>
      <c r="Y327" s="44" t="str">
        <f t="shared" si="53"/>
        <v/>
      </c>
      <c r="Z327" s="44" t="str">
        <f t="shared" si="54"/>
        <v/>
      </c>
      <c r="AB327" s="36" t="str">
        <f t="shared" si="59"/>
        <v/>
      </c>
      <c r="AC327" s="36" t="str">
        <f>IF('Entry Tab'!A328="","",IF(TRIM('Entry Tab'!E328)="","Subscriber",IF(OR(TRIM('Entry Tab'!E328)="Wife",TRIM('Entry Tab'!E328)="Husband"),"Spouse","Child")))</f>
        <v/>
      </c>
      <c r="AD327" s="44" t="str">
        <f>IF(B327="","",IF('Entry Tab'!AC328="",0,1))</f>
        <v/>
      </c>
      <c r="AE327" s="44" t="str">
        <f t="shared" si="55"/>
        <v/>
      </c>
      <c r="AF327" s="44" t="str">
        <f>IF(AE327="","",IF(AC327&lt;&gt;"Subscriber","",IF('Entry Tab'!AC328="","0",AE327)))</f>
        <v/>
      </c>
    </row>
    <row r="328" spans="1:32" x14ac:dyDescent="0.2">
      <c r="A328" s="36" t="str">
        <f t="shared" si="56"/>
        <v/>
      </c>
      <c r="B328" s="36" t="str">
        <f>IF('Entry Tab'!A329="","",IF(TRIM('Entry Tab'!E329)="","Subscriber",IF(OR(TRIM('Entry Tab'!E329)="Wife",TRIM('Entry Tab'!E329)="Husband"),"Spouse","Child")))</f>
        <v/>
      </c>
      <c r="C328" s="68" t="str">
        <f>IF(TRIM('Entry Tab'!A329)="","",TRIM('Entry Tab'!A329))</f>
        <v/>
      </c>
      <c r="D328" s="68" t="str">
        <f>IF(TRIM('Entry Tab'!A329)="","",TRIM('Entry Tab'!B329))</f>
        <v/>
      </c>
      <c r="E328" s="69" t="str">
        <f>IF(B328="Subscriber",'Entry Tab'!L329,"")</f>
        <v/>
      </c>
      <c r="F328" s="70" t="str">
        <f>IF('Entry Tab'!F329="","",'Entry Tab'!F329)</f>
        <v/>
      </c>
      <c r="G328" s="68" t="str">
        <f>IF(TRIM('Entry Tab'!G329)="","",TRIM('Entry Tab'!G329))</f>
        <v/>
      </c>
      <c r="H328" s="36" t="str">
        <f>IF(TRIM('Entry Tab'!A329)="","",IF(B328&lt;&gt;"Subscriber","",IF(AND(B328="Subscriber",OR(TRIM('Entry Tab'!AO329)&lt;&gt;"",TRIM('Entry Tab'!AN329)&lt;&gt;"",TRIM('Entry Tab'!AP329)&lt;&gt;"")),$AP$1,"0")))</f>
        <v/>
      </c>
      <c r="I328" s="71" t="str">
        <f>IF(TRIM('Entry Tab'!A329)="","",IF(AND(TRIM('Entry Tab'!AQ329)="Y",TRIM('Entry Tab'!AR329)="Y"),"N",IF(TRIM('Entry Tab'!AQ329)="","N",TRIM('Entry Tab'!AQ329))))</f>
        <v/>
      </c>
      <c r="J328" s="42" t="str">
        <f>IF(TRIM('Entry Tab'!A329)="","",IF(AND(TRIM('Entry Tab'!W329)&lt;&gt;"",TRIM('Entry Tab'!Y329)=""),0,14))</f>
        <v/>
      </c>
      <c r="K328" s="42" t="str">
        <f>IF(TRIM('Entry Tab'!A329)="","",IF(B328&lt;&gt;"Subscriber","",IF(AND(B328="Subscriber",dental="No"),13,IF(TRIM('Entry Tab'!X329)&lt;&gt;"",IF('Entry Tab'!X329="Spousal Coverage",8,13),IF(Z328="","",Z328)))))</f>
        <v/>
      </c>
      <c r="L328" s="36" t="str">
        <f t="shared" si="50"/>
        <v/>
      </c>
      <c r="M328" s="36" t="str">
        <f>IF(B328&lt;&gt;"Subscriber","",IF(disability="No",0,IF(AND(B328="Subscriber",'Entry Tab'!AE329&lt;&gt;""),1,0)))</f>
        <v/>
      </c>
      <c r="N328" s="37" t="str">
        <f>IF(B328&lt;&gt;"Subscriber","",IF(AND(B328="Subscriber",otherLoc="No"),workZip,'Entry Tab'!P329))</f>
        <v/>
      </c>
      <c r="P328" s="36" t="str">
        <f t="shared" si="57"/>
        <v/>
      </c>
      <c r="Q328" s="36" t="str">
        <f>IF('Entry Tab'!A329="","",IF(TRIM('Entry Tab'!E329)="","Subscriber",IF(OR(TRIM('Entry Tab'!E329)="Wife",TRIM('Entry Tab'!E329)="Husband"),"Spouse","Child")))</f>
        <v/>
      </c>
      <c r="R328" s="44" t="str">
        <f>IF(B328="","",IF('Entry Tab'!W329&lt;&gt;"",0,IF(Q328="Subscriber",1,IF(Q328="Spouse",1,0.01))))</f>
        <v/>
      </c>
      <c r="S328" s="44" t="str">
        <f t="shared" si="51"/>
        <v/>
      </c>
      <c r="T328" s="44" t="str">
        <f t="shared" si="52"/>
        <v/>
      </c>
      <c r="V328" s="36" t="str">
        <f t="shared" si="58"/>
        <v/>
      </c>
      <c r="W328" s="36" t="str">
        <f>IF('Entry Tab'!A329="","",IF(TRIM('Entry Tab'!E329)="","Subscriber",IF(OR(TRIM('Entry Tab'!E329)="Wife",TRIM('Entry Tab'!E329)="Husband"),"Spouse","Child")))</f>
        <v/>
      </c>
      <c r="X328" s="44" t="str">
        <f>IF(B328="","",IF('Entry Tab'!X329&lt;&gt;"",0,IF(W328="Subscriber",1,IF(W328="Spouse",1,0.01))))</f>
        <v/>
      </c>
      <c r="Y328" s="44" t="str">
        <f t="shared" si="53"/>
        <v/>
      </c>
      <c r="Z328" s="44" t="str">
        <f t="shared" si="54"/>
        <v/>
      </c>
      <c r="AB328" s="36" t="str">
        <f t="shared" si="59"/>
        <v/>
      </c>
      <c r="AC328" s="36" t="str">
        <f>IF('Entry Tab'!A329="","",IF(TRIM('Entry Tab'!E329)="","Subscriber",IF(OR(TRIM('Entry Tab'!E329)="Wife",TRIM('Entry Tab'!E329)="Husband"),"Spouse","Child")))</f>
        <v/>
      </c>
      <c r="AD328" s="44" t="str">
        <f>IF(B328="","",IF('Entry Tab'!AC329="",0,1))</f>
        <v/>
      </c>
      <c r="AE328" s="44" t="str">
        <f t="shared" si="55"/>
        <v/>
      </c>
      <c r="AF328" s="44" t="str">
        <f>IF(AE328="","",IF(AC328&lt;&gt;"Subscriber","",IF('Entry Tab'!AC329="","0",AE328)))</f>
        <v/>
      </c>
    </row>
    <row r="329" spans="1:32" x14ac:dyDescent="0.2">
      <c r="A329" s="36" t="str">
        <f t="shared" si="56"/>
        <v/>
      </c>
      <c r="B329" s="36" t="str">
        <f>IF('Entry Tab'!A330="","",IF(TRIM('Entry Tab'!E330)="","Subscriber",IF(OR(TRIM('Entry Tab'!E330)="Wife",TRIM('Entry Tab'!E330)="Husband"),"Spouse","Child")))</f>
        <v/>
      </c>
      <c r="C329" s="68" t="str">
        <f>IF(TRIM('Entry Tab'!A330)="","",TRIM('Entry Tab'!A330))</f>
        <v/>
      </c>
      <c r="D329" s="68" t="str">
        <f>IF(TRIM('Entry Tab'!A330)="","",TRIM('Entry Tab'!B330))</f>
        <v/>
      </c>
      <c r="E329" s="69" t="str">
        <f>IF(B329="Subscriber",'Entry Tab'!L330,"")</f>
        <v/>
      </c>
      <c r="F329" s="70" t="str">
        <f>IF('Entry Tab'!F330="","",'Entry Tab'!F330)</f>
        <v/>
      </c>
      <c r="G329" s="68" t="str">
        <f>IF(TRIM('Entry Tab'!G330)="","",TRIM('Entry Tab'!G330))</f>
        <v/>
      </c>
      <c r="H329" s="36" t="str">
        <f>IF(TRIM('Entry Tab'!A330)="","",IF(B329&lt;&gt;"Subscriber","",IF(AND(B329="Subscriber",OR(TRIM('Entry Tab'!AO330)&lt;&gt;"",TRIM('Entry Tab'!AN330)&lt;&gt;"",TRIM('Entry Tab'!AP330)&lt;&gt;"")),$AP$1,"0")))</f>
        <v/>
      </c>
      <c r="I329" s="71" t="str">
        <f>IF(TRIM('Entry Tab'!A330)="","",IF(AND(TRIM('Entry Tab'!AQ330)="Y",TRIM('Entry Tab'!AR330)="Y"),"N",IF(TRIM('Entry Tab'!AQ330)="","N",TRIM('Entry Tab'!AQ330))))</f>
        <v/>
      </c>
      <c r="J329" s="42" t="str">
        <f>IF(TRIM('Entry Tab'!A330)="","",IF(AND(TRIM('Entry Tab'!W330)&lt;&gt;"",TRIM('Entry Tab'!Y330)=""),0,14))</f>
        <v/>
      </c>
      <c r="K329" s="42" t="str">
        <f>IF(TRIM('Entry Tab'!A330)="","",IF(B329&lt;&gt;"Subscriber","",IF(AND(B329="Subscriber",dental="No"),13,IF(TRIM('Entry Tab'!X330)&lt;&gt;"",IF('Entry Tab'!X330="Spousal Coverage",8,13),IF(Z329="","",Z329)))))</f>
        <v/>
      </c>
      <c r="L329" s="36" t="str">
        <f t="shared" si="50"/>
        <v/>
      </c>
      <c r="M329" s="36" t="str">
        <f>IF(B329&lt;&gt;"Subscriber","",IF(disability="No",0,IF(AND(B329="Subscriber",'Entry Tab'!AE330&lt;&gt;""),1,0)))</f>
        <v/>
      </c>
      <c r="N329" s="37" t="str">
        <f>IF(B329&lt;&gt;"Subscriber","",IF(AND(B329="Subscriber",otherLoc="No"),workZip,'Entry Tab'!P330))</f>
        <v/>
      </c>
      <c r="P329" s="36" t="str">
        <f t="shared" si="57"/>
        <v/>
      </c>
      <c r="Q329" s="36" t="str">
        <f>IF('Entry Tab'!A330="","",IF(TRIM('Entry Tab'!E330)="","Subscriber",IF(OR(TRIM('Entry Tab'!E330)="Wife",TRIM('Entry Tab'!E330)="Husband"),"Spouse","Child")))</f>
        <v/>
      </c>
      <c r="R329" s="44" t="str">
        <f>IF(B329="","",IF('Entry Tab'!W330&lt;&gt;"",0,IF(Q329="Subscriber",1,IF(Q329="Spouse",1,0.01))))</f>
        <v/>
      </c>
      <c r="S329" s="44" t="str">
        <f t="shared" si="51"/>
        <v/>
      </c>
      <c r="T329" s="44" t="str">
        <f t="shared" si="52"/>
        <v/>
      </c>
      <c r="V329" s="36" t="str">
        <f t="shared" si="58"/>
        <v/>
      </c>
      <c r="W329" s="36" t="str">
        <f>IF('Entry Tab'!A330="","",IF(TRIM('Entry Tab'!E330)="","Subscriber",IF(OR(TRIM('Entry Tab'!E330)="Wife",TRIM('Entry Tab'!E330)="Husband"),"Spouse","Child")))</f>
        <v/>
      </c>
      <c r="X329" s="44" t="str">
        <f>IF(B329="","",IF('Entry Tab'!X330&lt;&gt;"",0,IF(W329="Subscriber",1,IF(W329="Spouse",1,0.01))))</f>
        <v/>
      </c>
      <c r="Y329" s="44" t="str">
        <f t="shared" si="53"/>
        <v/>
      </c>
      <c r="Z329" s="44" t="str">
        <f t="shared" si="54"/>
        <v/>
      </c>
      <c r="AB329" s="36" t="str">
        <f t="shared" si="59"/>
        <v/>
      </c>
      <c r="AC329" s="36" t="str">
        <f>IF('Entry Tab'!A330="","",IF(TRIM('Entry Tab'!E330)="","Subscriber",IF(OR(TRIM('Entry Tab'!E330)="Wife",TRIM('Entry Tab'!E330)="Husband"),"Spouse","Child")))</f>
        <v/>
      </c>
      <c r="AD329" s="44" t="str">
        <f>IF(B329="","",IF('Entry Tab'!AC330="",0,1))</f>
        <v/>
      </c>
      <c r="AE329" s="44" t="str">
        <f t="shared" si="55"/>
        <v/>
      </c>
      <c r="AF329" s="44" t="str">
        <f>IF(AE329="","",IF(AC329&lt;&gt;"Subscriber","",IF('Entry Tab'!AC330="","0",AE329)))</f>
        <v/>
      </c>
    </row>
    <row r="330" spans="1:32" x14ac:dyDescent="0.2">
      <c r="A330" s="36" t="str">
        <f t="shared" si="56"/>
        <v/>
      </c>
      <c r="B330" s="36" t="str">
        <f>IF('Entry Tab'!A331="","",IF(TRIM('Entry Tab'!E331)="","Subscriber",IF(OR(TRIM('Entry Tab'!E331)="Wife",TRIM('Entry Tab'!E331)="Husband"),"Spouse","Child")))</f>
        <v/>
      </c>
      <c r="C330" s="68" t="str">
        <f>IF(TRIM('Entry Tab'!A331)="","",TRIM('Entry Tab'!A331))</f>
        <v/>
      </c>
      <c r="D330" s="68" t="str">
        <f>IF(TRIM('Entry Tab'!A331)="","",TRIM('Entry Tab'!B331))</f>
        <v/>
      </c>
      <c r="E330" s="69" t="str">
        <f>IF(B330="Subscriber",'Entry Tab'!L331,"")</f>
        <v/>
      </c>
      <c r="F330" s="70" t="str">
        <f>IF('Entry Tab'!F331="","",'Entry Tab'!F331)</f>
        <v/>
      </c>
      <c r="G330" s="68" t="str">
        <f>IF(TRIM('Entry Tab'!G331)="","",TRIM('Entry Tab'!G331))</f>
        <v/>
      </c>
      <c r="H330" s="36" t="str">
        <f>IF(TRIM('Entry Tab'!A331)="","",IF(B330&lt;&gt;"Subscriber","",IF(AND(B330="Subscriber",OR(TRIM('Entry Tab'!AO331)&lt;&gt;"",TRIM('Entry Tab'!AN331)&lt;&gt;"",TRIM('Entry Tab'!AP331)&lt;&gt;"")),$AP$1,"0")))</f>
        <v/>
      </c>
      <c r="I330" s="71" t="str">
        <f>IF(TRIM('Entry Tab'!A331)="","",IF(AND(TRIM('Entry Tab'!AQ331)="Y",TRIM('Entry Tab'!AR331)="Y"),"N",IF(TRIM('Entry Tab'!AQ331)="","N",TRIM('Entry Tab'!AQ331))))</f>
        <v/>
      </c>
      <c r="J330" s="42" t="str">
        <f>IF(TRIM('Entry Tab'!A331)="","",IF(AND(TRIM('Entry Tab'!W331)&lt;&gt;"",TRIM('Entry Tab'!Y331)=""),0,14))</f>
        <v/>
      </c>
      <c r="K330" s="42" t="str">
        <f>IF(TRIM('Entry Tab'!A331)="","",IF(B330&lt;&gt;"Subscriber","",IF(AND(B330="Subscriber",dental="No"),13,IF(TRIM('Entry Tab'!X331)&lt;&gt;"",IF('Entry Tab'!X331="Spousal Coverage",8,13),IF(Z330="","",Z330)))))</f>
        <v/>
      </c>
      <c r="L330" s="36" t="str">
        <f t="shared" si="50"/>
        <v/>
      </c>
      <c r="M330" s="36" t="str">
        <f>IF(B330&lt;&gt;"Subscriber","",IF(disability="No",0,IF(AND(B330="Subscriber",'Entry Tab'!AE331&lt;&gt;""),1,0)))</f>
        <v/>
      </c>
      <c r="N330" s="37" t="str">
        <f>IF(B330&lt;&gt;"Subscriber","",IF(AND(B330="Subscriber",otherLoc="No"),workZip,'Entry Tab'!P331))</f>
        <v/>
      </c>
      <c r="P330" s="36" t="str">
        <f t="shared" si="57"/>
        <v/>
      </c>
      <c r="Q330" s="36" t="str">
        <f>IF('Entry Tab'!A331="","",IF(TRIM('Entry Tab'!E331)="","Subscriber",IF(OR(TRIM('Entry Tab'!E331)="Wife",TRIM('Entry Tab'!E331)="Husband"),"Spouse","Child")))</f>
        <v/>
      </c>
      <c r="R330" s="44" t="str">
        <f>IF(B330="","",IF('Entry Tab'!W331&lt;&gt;"",0,IF(Q330="Subscriber",1,IF(Q330="Spouse",1,0.01))))</f>
        <v/>
      </c>
      <c r="S330" s="44" t="str">
        <f t="shared" si="51"/>
        <v/>
      </c>
      <c r="T330" s="44" t="str">
        <f t="shared" si="52"/>
        <v/>
      </c>
      <c r="V330" s="36" t="str">
        <f t="shared" si="58"/>
        <v/>
      </c>
      <c r="W330" s="36" t="str">
        <f>IF('Entry Tab'!A331="","",IF(TRIM('Entry Tab'!E331)="","Subscriber",IF(OR(TRIM('Entry Tab'!E331)="Wife",TRIM('Entry Tab'!E331)="Husband"),"Spouse","Child")))</f>
        <v/>
      </c>
      <c r="X330" s="44" t="str">
        <f>IF(B330="","",IF('Entry Tab'!X331&lt;&gt;"",0,IF(W330="Subscriber",1,IF(W330="Spouse",1,0.01))))</f>
        <v/>
      </c>
      <c r="Y330" s="44" t="str">
        <f t="shared" si="53"/>
        <v/>
      </c>
      <c r="Z330" s="44" t="str">
        <f t="shared" si="54"/>
        <v/>
      </c>
      <c r="AB330" s="36" t="str">
        <f t="shared" si="59"/>
        <v/>
      </c>
      <c r="AC330" s="36" t="str">
        <f>IF('Entry Tab'!A331="","",IF(TRIM('Entry Tab'!E331)="","Subscriber",IF(OR(TRIM('Entry Tab'!E331)="Wife",TRIM('Entry Tab'!E331)="Husband"),"Spouse","Child")))</f>
        <v/>
      </c>
      <c r="AD330" s="44" t="str">
        <f>IF(B330="","",IF('Entry Tab'!AC331="",0,1))</f>
        <v/>
      </c>
      <c r="AE330" s="44" t="str">
        <f t="shared" si="55"/>
        <v/>
      </c>
      <c r="AF330" s="44" t="str">
        <f>IF(AE330="","",IF(AC330&lt;&gt;"Subscriber","",IF('Entry Tab'!AC331="","0",AE330)))</f>
        <v/>
      </c>
    </row>
    <row r="331" spans="1:32" x14ac:dyDescent="0.2">
      <c r="A331" s="36" t="str">
        <f t="shared" si="56"/>
        <v/>
      </c>
      <c r="B331" s="36" t="str">
        <f>IF('Entry Tab'!A332="","",IF(TRIM('Entry Tab'!E332)="","Subscriber",IF(OR(TRIM('Entry Tab'!E332)="Wife",TRIM('Entry Tab'!E332)="Husband"),"Spouse","Child")))</f>
        <v/>
      </c>
      <c r="C331" s="68" t="str">
        <f>IF(TRIM('Entry Tab'!A332)="","",TRIM('Entry Tab'!A332))</f>
        <v/>
      </c>
      <c r="D331" s="68" t="str">
        <f>IF(TRIM('Entry Tab'!A332)="","",TRIM('Entry Tab'!B332))</f>
        <v/>
      </c>
      <c r="E331" s="69" t="str">
        <f>IF(B331="Subscriber",'Entry Tab'!L332,"")</f>
        <v/>
      </c>
      <c r="F331" s="70" t="str">
        <f>IF('Entry Tab'!F332="","",'Entry Tab'!F332)</f>
        <v/>
      </c>
      <c r="G331" s="68" t="str">
        <f>IF(TRIM('Entry Tab'!G332)="","",TRIM('Entry Tab'!G332))</f>
        <v/>
      </c>
      <c r="H331" s="36" t="str">
        <f>IF(TRIM('Entry Tab'!A332)="","",IF(B331&lt;&gt;"Subscriber","",IF(AND(B331="Subscriber",OR(TRIM('Entry Tab'!AO332)&lt;&gt;"",TRIM('Entry Tab'!AN332)&lt;&gt;"",TRIM('Entry Tab'!AP332)&lt;&gt;"")),$AP$1,"0")))</f>
        <v/>
      </c>
      <c r="I331" s="71" t="str">
        <f>IF(TRIM('Entry Tab'!A332)="","",IF(AND(TRIM('Entry Tab'!AQ332)="Y",TRIM('Entry Tab'!AR332)="Y"),"N",IF(TRIM('Entry Tab'!AQ332)="","N",TRIM('Entry Tab'!AQ332))))</f>
        <v/>
      </c>
      <c r="J331" s="42" t="str">
        <f>IF(TRIM('Entry Tab'!A332)="","",IF(AND(TRIM('Entry Tab'!W332)&lt;&gt;"",TRIM('Entry Tab'!Y332)=""),0,14))</f>
        <v/>
      </c>
      <c r="K331" s="42" t="str">
        <f>IF(TRIM('Entry Tab'!A332)="","",IF(B331&lt;&gt;"Subscriber","",IF(AND(B331="Subscriber",dental="No"),13,IF(TRIM('Entry Tab'!X332)&lt;&gt;"",IF('Entry Tab'!X332="Spousal Coverage",8,13),IF(Z331="","",Z331)))))</f>
        <v/>
      </c>
      <c r="L331" s="36" t="str">
        <f t="shared" si="50"/>
        <v/>
      </c>
      <c r="M331" s="36" t="str">
        <f>IF(B331&lt;&gt;"Subscriber","",IF(disability="No",0,IF(AND(B331="Subscriber",'Entry Tab'!AE332&lt;&gt;""),1,0)))</f>
        <v/>
      </c>
      <c r="N331" s="37" t="str">
        <f>IF(B331&lt;&gt;"Subscriber","",IF(AND(B331="Subscriber",otherLoc="No"),workZip,'Entry Tab'!P332))</f>
        <v/>
      </c>
      <c r="P331" s="36" t="str">
        <f t="shared" si="57"/>
        <v/>
      </c>
      <c r="Q331" s="36" t="str">
        <f>IF('Entry Tab'!A332="","",IF(TRIM('Entry Tab'!E332)="","Subscriber",IF(OR(TRIM('Entry Tab'!E332)="Wife",TRIM('Entry Tab'!E332)="Husband"),"Spouse","Child")))</f>
        <v/>
      </c>
      <c r="R331" s="44" t="str">
        <f>IF(B331="","",IF('Entry Tab'!W332&lt;&gt;"",0,IF(Q331="Subscriber",1,IF(Q331="Spouse",1,0.01))))</f>
        <v/>
      </c>
      <c r="S331" s="44" t="str">
        <f t="shared" si="51"/>
        <v/>
      </c>
      <c r="T331" s="44" t="str">
        <f t="shared" si="52"/>
        <v/>
      </c>
      <c r="V331" s="36" t="str">
        <f t="shared" si="58"/>
        <v/>
      </c>
      <c r="W331" s="36" t="str">
        <f>IF('Entry Tab'!A332="","",IF(TRIM('Entry Tab'!E332)="","Subscriber",IF(OR(TRIM('Entry Tab'!E332)="Wife",TRIM('Entry Tab'!E332)="Husband"),"Spouse","Child")))</f>
        <v/>
      </c>
      <c r="X331" s="44" t="str">
        <f>IF(B331="","",IF('Entry Tab'!X332&lt;&gt;"",0,IF(W331="Subscriber",1,IF(W331="Spouse",1,0.01))))</f>
        <v/>
      </c>
      <c r="Y331" s="44" t="str">
        <f t="shared" si="53"/>
        <v/>
      </c>
      <c r="Z331" s="44" t="str">
        <f t="shared" si="54"/>
        <v/>
      </c>
      <c r="AB331" s="36" t="str">
        <f t="shared" si="59"/>
        <v/>
      </c>
      <c r="AC331" s="36" t="str">
        <f>IF('Entry Tab'!A332="","",IF(TRIM('Entry Tab'!E332)="","Subscriber",IF(OR(TRIM('Entry Tab'!E332)="Wife",TRIM('Entry Tab'!E332)="Husband"),"Spouse","Child")))</f>
        <v/>
      </c>
      <c r="AD331" s="44" t="str">
        <f>IF(B331="","",IF('Entry Tab'!AC332="",0,1))</f>
        <v/>
      </c>
      <c r="AE331" s="44" t="str">
        <f t="shared" si="55"/>
        <v/>
      </c>
      <c r="AF331" s="44" t="str">
        <f>IF(AE331="","",IF(AC331&lt;&gt;"Subscriber","",IF('Entry Tab'!AC332="","0",AE331)))</f>
        <v/>
      </c>
    </row>
    <row r="332" spans="1:32" x14ac:dyDescent="0.2">
      <c r="A332" s="36" t="str">
        <f t="shared" si="56"/>
        <v/>
      </c>
      <c r="B332" s="36" t="str">
        <f>IF('Entry Tab'!A333="","",IF(TRIM('Entry Tab'!E333)="","Subscriber",IF(OR(TRIM('Entry Tab'!E333)="Wife",TRIM('Entry Tab'!E333)="Husband"),"Spouse","Child")))</f>
        <v/>
      </c>
      <c r="C332" s="68" t="str">
        <f>IF(TRIM('Entry Tab'!A333)="","",TRIM('Entry Tab'!A333))</f>
        <v/>
      </c>
      <c r="D332" s="68" t="str">
        <f>IF(TRIM('Entry Tab'!A333)="","",TRIM('Entry Tab'!B333))</f>
        <v/>
      </c>
      <c r="E332" s="69" t="str">
        <f>IF(B332="Subscriber",'Entry Tab'!L333,"")</f>
        <v/>
      </c>
      <c r="F332" s="70" t="str">
        <f>IF('Entry Tab'!F333="","",'Entry Tab'!F333)</f>
        <v/>
      </c>
      <c r="G332" s="68" t="str">
        <f>IF(TRIM('Entry Tab'!G333)="","",TRIM('Entry Tab'!G333))</f>
        <v/>
      </c>
      <c r="H332" s="36" t="str">
        <f>IF(TRIM('Entry Tab'!A333)="","",IF(B332&lt;&gt;"Subscriber","",IF(AND(B332="Subscriber",OR(TRIM('Entry Tab'!AO333)&lt;&gt;"",TRIM('Entry Tab'!AN333)&lt;&gt;"",TRIM('Entry Tab'!AP333)&lt;&gt;"")),$AP$1,"0")))</f>
        <v/>
      </c>
      <c r="I332" s="71" t="str">
        <f>IF(TRIM('Entry Tab'!A333)="","",IF(AND(TRIM('Entry Tab'!AQ333)="Y",TRIM('Entry Tab'!AR333)="Y"),"N",IF(TRIM('Entry Tab'!AQ333)="","N",TRIM('Entry Tab'!AQ333))))</f>
        <v/>
      </c>
      <c r="J332" s="42" t="str">
        <f>IF(TRIM('Entry Tab'!A333)="","",IF(AND(TRIM('Entry Tab'!W333)&lt;&gt;"",TRIM('Entry Tab'!Y333)=""),0,14))</f>
        <v/>
      </c>
      <c r="K332" s="42" t="str">
        <f>IF(TRIM('Entry Tab'!A333)="","",IF(B332&lt;&gt;"Subscriber","",IF(AND(B332="Subscriber",dental="No"),13,IF(TRIM('Entry Tab'!X333)&lt;&gt;"",IF('Entry Tab'!X333="Spousal Coverage",8,13),IF(Z332="","",Z332)))))</f>
        <v/>
      </c>
      <c r="L332" s="36" t="str">
        <f t="shared" si="50"/>
        <v/>
      </c>
      <c r="M332" s="36" t="str">
        <f>IF(B332&lt;&gt;"Subscriber","",IF(disability="No",0,IF(AND(B332="Subscriber",'Entry Tab'!AE333&lt;&gt;""),1,0)))</f>
        <v/>
      </c>
      <c r="N332" s="37" t="str">
        <f>IF(B332&lt;&gt;"Subscriber","",IF(AND(B332="Subscriber",otherLoc="No"),workZip,'Entry Tab'!P333))</f>
        <v/>
      </c>
      <c r="P332" s="36" t="str">
        <f t="shared" si="57"/>
        <v/>
      </c>
      <c r="Q332" s="36" t="str">
        <f>IF('Entry Tab'!A333="","",IF(TRIM('Entry Tab'!E333)="","Subscriber",IF(OR(TRIM('Entry Tab'!E333)="Wife",TRIM('Entry Tab'!E333)="Husband"),"Spouse","Child")))</f>
        <v/>
      </c>
      <c r="R332" s="44" t="str">
        <f>IF(B332="","",IF('Entry Tab'!W333&lt;&gt;"",0,IF(Q332="Subscriber",1,IF(Q332="Spouse",1,0.01))))</f>
        <v/>
      </c>
      <c r="S332" s="44" t="str">
        <f t="shared" si="51"/>
        <v/>
      </c>
      <c r="T332" s="44" t="str">
        <f t="shared" si="52"/>
        <v/>
      </c>
      <c r="V332" s="36" t="str">
        <f t="shared" si="58"/>
        <v/>
      </c>
      <c r="W332" s="36" t="str">
        <f>IF('Entry Tab'!A333="","",IF(TRIM('Entry Tab'!E333)="","Subscriber",IF(OR(TRIM('Entry Tab'!E333)="Wife",TRIM('Entry Tab'!E333)="Husband"),"Spouse","Child")))</f>
        <v/>
      </c>
      <c r="X332" s="44" t="str">
        <f>IF(B332="","",IF('Entry Tab'!X333&lt;&gt;"",0,IF(W332="Subscriber",1,IF(W332="Spouse",1,0.01))))</f>
        <v/>
      </c>
      <c r="Y332" s="44" t="str">
        <f t="shared" si="53"/>
        <v/>
      </c>
      <c r="Z332" s="44" t="str">
        <f t="shared" si="54"/>
        <v/>
      </c>
      <c r="AB332" s="36" t="str">
        <f t="shared" si="59"/>
        <v/>
      </c>
      <c r="AC332" s="36" t="str">
        <f>IF('Entry Tab'!A333="","",IF(TRIM('Entry Tab'!E333)="","Subscriber",IF(OR(TRIM('Entry Tab'!E333)="Wife",TRIM('Entry Tab'!E333)="Husband"),"Spouse","Child")))</f>
        <v/>
      </c>
      <c r="AD332" s="44" t="str">
        <f>IF(B332="","",IF('Entry Tab'!AC333="",0,1))</f>
        <v/>
      </c>
      <c r="AE332" s="44" t="str">
        <f t="shared" si="55"/>
        <v/>
      </c>
      <c r="AF332" s="44" t="str">
        <f>IF(AE332="","",IF(AC332&lt;&gt;"Subscriber","",IF('Entry Tab'!AC333="","0",AE332)))</f>
        <v/>
      </c>
    </row>
    <row r="333" spans="1:32" x14ac:dyDescent="0.2">
      <c r="A333" s="36" t="str">
        <f t="shared" si="56"/>
        <v/>
      </c>
      <c r="B333" s="36" t="str">
        <f>IF('Entry Tab'!A334="","",IF(TRIM('Entry Tab'!E334)="","Subscriber",IF(OR(TRIM('Entry Tab'!E334)="Wife",TRIM('Entry Tab'!E334)="Husband"),"Spouse","Child")))</f>
        <v/>
      </c>
      <c r="C333" s="68" t="str">
        <f>IF(TRIM('Entry Tab'!A334)="","",TRIM('Entry Tab'!A334))</f>
        <v/>
      </c>
      <c r="D333" s="68" t="str">
        <f>IF(TRIM('Entry Tab'!A334)="","",TRIM('Entry Tab'!B334))</f>
        <v/>
      </c>
      <c r="E333" s="69" t="str">
        <f>IF(B333="Subscriber",'Entry Tab'!L334,"")</f>
        <v/>
      </c>
      <c r="F333" s="70" t="str">
        <f>IF('Entry Tab'!F334="","",'Entry Tab'!F334)</f>
        <v/>
      </c>
      <c r="G333" s="68" t="str">
        <f>IF(TRIM('Entry Tab'!G334)="","",TRIM('Entry Tab'!G334))</f>
        <v/>
      </c>
      <c r="H333" s="36" t="str">
        <f>IF(TRIM('Entry Tab'!A334)="","",IF(B333&lt;&gt;"Subscriber","",IF(AND(B333="Subscriber",OR(TRIM('Entry Tab'!AO334)&lt;&gt;"",TRIM('Entry Tab'!AN334)&lt;&gt;"",TRIM('Entry Tab'!AP334)&lt;&gt;"")),$AP$1,"0")))</f>
        <v/>
      </c>
      <c r="I333" s="71" t="str">
        <f>IF(TRIM('Entry Tab'!A334)="","",IF(AND(TRIM('Entry Tab'!AQ334)="Y",TRIM('Entry Tab'!AR334)="Y"),"N",IF(TRIM('Entry Tab'!AQ334)="","N",TRIM('Entry Tab'!AQ334))))</f>
        <v/>
      </c>
      <c r="J333" s="42" t="str">
        <f>IF(TRIM('Entry Tab'!A334)="","",IF(AND(TRIM('Entry Tab'!W334)&lt;&gt;"",TRIM('Entry Tab'!Y334)=""),0,14))</f>
        <v/>
      </c>
      <c r="K333" s="42" t="str">
        <f>IF(TRIM('Entry Tab'!A334)="","",IF(B333&lt;&gt;"Subscriber","",IF(AND(B333="Subscriber",dental="No"),13,IF(TRIM('Entry Tab'!X334)&lt;&gt;"",IF('Entry Tab'!X334="Spousal Coverage",8,13),IF(Z333="","",Z333)))))</f>
        <v/>
      </c>
      <c r="L333" s="36" t="str">
        <f t="shared" si="50"/>
        <v/>
      </c>
      <c r="M333" s="36" t="str">
        <f>IF(B333&lt;&gt;"Subscriber","",IF(disability="No",0,IF(AND(B333="Subscriber",'Entry Tab'!AE334&lt;&gt;""),1,0)))</f>
        <v/>
      </c>
      <c r="N333" s="37" t="str">
        <f>IF(B333&lt;&gt;"Subscriber","",IF(AND(B333="Subscriber",otherLoc="No"),workZip,'Entry Tab'!P334))</f>
        <v/>
      </c>
      <c r="P333" s="36" t="str">
        <f t="shared" si="57"/>
        <v/>
      </c>
      <c r="Q333" s="36" t="str">
        <f>IF('Entry Tab'!A334="","",IF(TRIM('Entry Tab'!E334)="","Subscriber",IF(OR(TRIM('Entry Tab'!E334)="Wife",TRIM('Entry Tab'!E334)="Husband"),"Spouse","Child")))</f>
        <v/>
      </c>
      <c r="R333" s="44" t="str">
        <f>IF(B333="","",IF('Entry Tab'!W334&lt;&gt;"",0,IF(Q333="Subscriber",1,IF(Q333="Spouse",1,0.01))))</f>
        <v/>
      </c>
      <c r="S333" s="44" t="str">
        <f t="shared" si="51"/>
        <v/>
      </c>
      <c r="T333" s="44" t="str">
        <f t="shared" si="52"/>
        <v/>
      </c>
      <c r="V333" s="36" t="str">
        <f t="shared" si="58"/>
        <v/>
      </c>
      <c r="W333" s="36" t="str">
        <f>IF('Entry Tab'!A334="","",IF(TRIM('Entry Tab'!E334)="","Subscriber",IF(OR(TRIM('Entry Tab'!E334)="Wife",TRIM('Entry Tab'!E334)="Husband"),"Spouse","Child")))</f>
        <v/>
      </c>
      <c r="X333" s="44" t="str">
        <f>IF(B333="","",IF('Entry Tab'!X334&lt;&gt;"",0,IF(W333="Subscriber",1,IF(W333="Spouse",1,0.01))))</f>
        <v/>
      </c>
      <c r="Y333" s="44" t="str">
        <f t="shared" si="53"/>
        <v/>
      </c>
      <c r="Z333" s="44" t="str">
        <f t="shared" si="54"/>
        <v/>
      </c>
      <c r="AB333" s="36" t="str">
        <f t="shared" si="59"/>
        <v/>
      </c>
      <c r="AC333" s="36" t="str">
        <f>IF('Entry Tab'!A334="","",IF(TRIM('Entry Tab'!E334)="","Subscriber",IF(OR(TRIM('Entry Tab'!E334)="Wife",TRIM('Entry Tab'!E334)="Husband"),"Spouse","Child")))</f>
        <v/>
      </c>
      <c r="AD333" s="44" t="str">
        <f>IF(B333="","",IF('Entry Tab'!AC334="",0,1))</f>
        <v/>
      </c>
      <c r="AE333" s="44" t="str">
        <f t="shared" si="55"/>
        <v/>
      </c>
      <c r="AF333" s="44" t="str">
        <f>IF(AE333="","",IF(AC333&lt;&gt;"Subscriber","",IF('Entry Tab'!AC334="","0",AE333)))</f>
        <v/>
      </c>
    </row>
    <row r="334" spans="1:32" x14ac:dyDescent="0.2">
      <c r="A334" s="36" t="str">
        <f t="shared" si="56"/>
        <v/>
      </c>
      <c r="B334" s="36" t="str">
        <f>IF('Entry Tab'!A335="","",IF(TRIM('Entry Tab'!E335)="","Subscriber",IF(OR(TRIM('Entry Tab'!E335)="Wife",TRIM('Entry Tab'!E335)="Husband"),"Spouse","Child")))</f>
        <v/>
      </c>
      <c r="C334" s="68" t="str">
        <f>IF(TRIM('Entry Tab'!A335)="","",TRIM('Entry Tab'!A335))</f>
        <v/>
      </c>
      <c r="D334" s="68" t="str">
        <f>IF(TRIM('Entry Tab'!A335)="","",TRIM('Entry Tab'!B335))</f>
        <v/>
      </c>
      <c r="E334" s="69" t="str">
        <f>IF(B334="Subscriber",'Entry Tab'!L335,"")</f>
        <v/>
      </c>
      <c r="F334" s="70" t="str">
        <f>IF('Entry Tab'!F335="","",'Entry Tab'!F335)</f>
        <v/>
      </c>
      <c r="G334" s="68" t="str">
        <f>IF(TRIM('Entry Tab'!G335)="","",TRIM('Entry Tab'!G335))</f>
        <v/>
      </c>
      <c r="H334" s="36" t="str">
        <f>IF(TRIM('Entry Tab'!A335)="","",IF(B334&lt;&gt;"Subscriber","",IF(AND(B334="Subscriber",OR(TRIM('Entry Tab'!AO335)&lt;&gt;"",TRIM('Entry Tab'!AN335)&lt;&gt;"",TRIM('Entry Tab'!AP335)&lt;&gt;"")),$AP$1,"0")))</f>
        <v/>
      </c>
      <c r="I334" s="71" t="str">
        <f>IF(TRIM('Entry Tab'!A335)="","",IF(AND(TRIM('Entry Tab'!AQ335)="Y",TRIM('Entry Tab'!AR335)="Y"),"N",IF(TRIM('Entry Tab'!AQ335)="","N",TRIM('Entry Tab'!AQ335))))</f>
        <v/>
      </c>
      <c r="J334" s="42" t="str">
        <f>IF(TRIM('Entry Tab'!A335)="","",IF(AND(TRIM('Entry Tab'!W335)&lt;&gt;"",TRIM('Entry Tab'!Y335)=""),0,14))</f>
        <v/>
      </c>
      <c r="K334" s="42" t="str">
        <f>IF(TRIM('Entry Tab'!A335)="","",IF(B334&lt;&gt;"Subscriber","",IF(AND(B334="Subscriber",dental="No"),13,IF(TRIM('Entry Tab'!X335)&lt;&gt;"",IF('Entry Tab'!X335="Spousal Coverage",8,13),IF(Z334="","",Z334)))))</f>
        <v/>
      </c>
      <c r="L334" s="36" t="str">
        <f t="shared" si="50"/>
        <v/>
      </c>
      <c r="M334" s="36" t="str">
        <f>IF(B334&lt;&gt;"Subscriber","",IF(disability="No",0,IF(AND(B334="Subscriber",'Entry Tab'!AE335&lt;&gt;""),1,0)))</f>
        <v/>
      </c>
      <c r="N334" s="37" t="str">
        <f>IF(B334&lt;&gt;"Subscriber","",IF(AND(B334="Subscriber",otherLoc="No"),workZip,'Entry Tab'!P335))</f>
        <v/>
      </c>
      <c r="P334" s="36" t="str">
        <f t="shared" si="57"/>
        <v/>
      </c>
      <c r="Q334" s="36" t="str">
        <f>IF('Entry Tab'!A335="","",IF(TRIM('Entry Tab'!E335)="","Subscriber",IF(OR(TRIM('Entry Tab'!E335)="Wife",TRIM('Entry Tab'!E335)="Husband"),"Spouse","Child")))</f>
        <v/>
      </c>
      <c r="R334" s="44" t="str">
        <f>IF(B334="","",IF('Entry Tab'!W335&lt;&gt;"",0,IF(Q334="Subscriber",1,IF(Q334="Spouse",1,0.01))))</f>
        <v/>
      </c>
      <c r="S334" s="44" t="str">
        <f t="shared" si="51"/>
        <v/>
      </c>
      <c r="T334" s="44" t="str">
        <f t="shared" si="52"/>
        <v/>
      </c>
      <c r="V334" s="36" t="str">
        <f t="shared" si="58"/>
        <v/>
      </c>
      <c r="W334" s="36" t="str">
        <f>IF('Entry Tab'!A335="","",IF(TRIM('Entry Tab'!E335)="","Subscriber",IF(OR(TRIM('Entry Tab'!E335)="Wife",TRIM('Entry Tab'!E335)="Husband"),"Spouse","Child")))</f>
        <v/>
      </c>
      <c r="X334" s="44" t="str">
        <f>IF(B334="","",IF('Entry Tab'!X335&lt;&gt;"",0,IF(W334="Subscriber",1,IF(W334="Spouse",1,0.01))))</f>
        <v/>
      </c>
      <c r="Y334" s="44" t="str">
        <f t="shared" si="53"/>
        <v/>
      </c>
      <c r="Z334" s="44" t="str">
        <f t="shared" si="54"/>
        <v/>
      </c>
      <c r="AB334" s="36" t="str">
        <f t="shared" si="59"/>
        <v/>
      </c>
      <c r="AC334" s="36" t="str">
        <f>IF('Entry Tab'!A335="","",IF(TRIM('Entry Tab'!E335)="","Subscriber",IF(OR(TRIM('Entry Tab'!E335)="Wife",TRIM('Entry Tab'!E335)="Husband"),"Spouse","Child")))</f>
        <v/>
      </c>
      <c r="AD334" s="44" t="str">
        <f>IF(B334="","",IF('Entry Tab'!AC335="",0,1))</f>
        <v/>
      </c>
      <c r="AE334" s="44" t="str">
        <f t="shared" si="55"/>
        <v/>
      </c>
      <c r="AF334" s="44" t="str">
        <f>IF(AE334="","",IF(AC334&lt;&gt;"Subscriber","",IF('Entry Tab'!AC335="","0",AE334)))</f>
        <v/>
      </c>
    </row>
    <row r="335" spans="1:32" x14ac:dyDescent="0.2">
      <c r="A335" s="36" t="str">
        <f t="shared" si="56"/>
        <v/>
      </c>
      <c r="B335" s="36" t="str">
        <f>IF('Entry Tab'!A336="","",IF(TRIM('Entry Tab'!E336)="","Subscriber",IF(OR(TRIM('Entry Tab'!E336)="Wife",TRIM('Entry Tab'!E336)="Husband"),"Spouse","Child")))</f>
        <v/>
      </c>
      <c r="C335" s="68" t="str">
        <f>IF(TRIM('Entry Tab'!A336)="","",TRIM('Entry Tab'!A336))</f>
        <v/>
      </c>
      <c r="D335" s="68" t="str">
        <f>IF(TRIM('Entry Tab'!A336)="","",TRIM('Entry Tab'!B336))</f>
        <v/>
      </c>
      <c r="E335" s="69" t="str">
        <f>IF(B335="Subscriber",'Entry Tab'!L336,"")</f>
        <v/>
      </c>
      <c r="F335" s="70" t="str">
        <f>IF('Entry Tab'!F336="","",'Entry Tab'!F336)</f>
        <v/>
      </c>
      <c r="G335" s="68" t="str">
        <f>IF(TRIM('Entry Tab'!G336)="","",TRIM('Entry Tab'!G336))</f>
        <v/>
      </c>
      <c r="H335" s="36" t="str">
        <f>IF(TRIM('Entry Tab'!A336)="","",IF(B335&lt;&gt;"Subscriber","",IF(AND(B335="Subscriber",OR(TRIM('Entry Tab'!AO336)&lt;&gt;"",TRIM('Entry Tab'!AN336)&lt;&gt;"",TRIM('Entry Tab'!AP336)&lt;&gt;"")),$AP$1,"0")))</f>
        <v/>
      </c>
      <c r="I335" s="71" t="str">
        <f>IF(TRIM('Entry Tab'!A336)="","",IF(AND(TRIM('Entry Tab'!AQ336)="Y",TRIM('Entry Tab'!AR336)="Y"),"N",IF(TRIM('Entry Tab'!AQ336)="","N",TRIM('Entry Tab'!AQ336))))</f>
        <v/>
      </c>
      <c r="J335" s="42" t="str">
        <f>IF(TRIM('Entry Tab'!A336)="","",IF(AND(TRIM('Entry Tab'!W336)&lt;&gt;"",TRIM('Entry Tab'!Y336)=""),0,14))</f>
        <v/>
      </c>
      <c r="K335" s="42" t="str">
        <f>IF(TRIM('Entry Tab'!A336)="","",IF(B335&lt;&gt;"Subscriber","",IF(AND(B335="Subscriber",dental="No"),13,IF(TRIM('Entry Tab'!X336)&lt;&gt;"",IF('Entry Tab'!X336="Spousal Coverage",8,13),IF(Z335="","",Z335)))))</f>
        <v/>
      </c>
      <c r="L335" s="36" t="str">
        <f t="shared" si="50"/>
        <v/>
      </c>
      <c r="M335" s="36" t="str">
        <f>IF(B335&lt;&gt;"Subscriber","",IF(disability="No",0,IF(AND(B335="Subscriber",'Entry Tab'!AE336&lt;&gt;""),1,0)))</f>
        <v/>
      </c>
      <c r="N335" s="37" t="str">
        <f>IF(B335&lt;&gt;"Subscriber","",IF(AND(B335="Subscriber",otherLoc="No"),workZip,'Entry Tab'!P336))</f>
        <v/>
      </c>
      <c r="P335" s="36" t="str">
        <f t="shared" si="57"/>
        <v/>
      </c>
      <c r="Q335" s="36" t="str">
        <f>IF('Entry Tab'!A336="","",IF(TRIM('Entry Tab'!E336)="","Subscriber",IF(OR(TRIM('Entry Tab'!E336)="Wife",TRIM('Entry Tab'!E336)="Husband"),"Spouse","Child")))</f>
        <v/>
      </c>
      <c r="R335" s="44" t="str">
        <f>IF(B335="","",IF('Entry Tab'!W336&lt;&gt;"",0,IF(Q335="Subscriber",1,IF(Q335="Spouse",1,0.01))))</f>
        <v/>
      </c>
      <c r="S335" s="44" t="str">
        <f t="shared" si="51"/>
        <v/>
      </c>
      <c r="T335" s="44" t="str">
        <f t="shared" si="52"/>
        <v/>
      </c>
      <c r="V335" s="36" t="str">
        <f t="shared" si="58"/>
        <v/>
      </c>
      <c r="W335" s="36" t="str">
        <f>IF('Entry Tab'!A336="","",IF(TRIM('Entry Tab'!E336)="","Subscriber",IF(OR(TRIM('Entry Tab'!E336)="Wife",TRIM('Entry Tab'!E336)="Husband"),"Spouse","Child")))</f>
        <v/>
      </c>
      <c r="X335" s="44" t="str">
        <f>IF(B335="","",IF('Entry Tab'!X336&lt;&gt;"",0,IF(W335="Subscriber",1,IF(W335="Spouse",1,0.01))))</f>
        <v/>
      </c>
      <c r="Y335" s="44" t="str">
        <f t="shared" si="53"/>
        <v/>
      </c>
      <c r="Z335" s="44" t="str">
        <f t="shared" si="54"/>
        <v/>
      </c>
      <c r="AB335" s="36" t="str">
        <f t="shared" si="59"/>
        <v/>
      </c>
      <c r="AC335" s="36" t="str">
        <f>IF('Entry Tab'!A336="","",IF(TRIM('Entry Tab'!E336)="","Subscriber",IF(OR(TRIM('Entry Tab'!E336)="Wife",TRIM('Entry Tab'!E336)="Husband"),"Spouse","Child")))</f>
        <v/>
      </c>
      <c r="AD335" s="44" t="str">
        <f>IF(B335="","",IF('Entry Tab'!AC336="",0,1))</f>
        <v/>
      </c>
      <c r="AE335" s="44" t="str">
        <f t="shared" si="55"/>
        <v/>
      </c>
      <c r="AF335" s="44" t="str">
        <f>IF(AE335="","",IF(AC335&lt;&gt;"Subscriber","",IF('Entry Tab'!AC336="","0",AE335)))</f>
        <v/>
      </c>
    </row>
    <row r="336" spans="1:32" x14ac:dyDescent="0.2">
      <c r="A336" s="36" t="str">
        <f t="shared" si="56"/>
        <v/>
      </c>
      <c r="B336" s="36" t="str">
        <f>IF('Entry Tab'!A337="","",IF(TRIM('Entry Tab'!E337)="","Subscriber",IF(OR(TRIM('Entry Tab'!E337)="Wife",TRIM('Entry Tab'!E337)="Husband"),"Spouse","Child")))</f>
        <v/>
      </c>
      <c r="C336" s="68" t="str">
        <f>IF(TRIM('Entry Tab'!A337)="","",TRIM('Entry Tab'!A337))</f>
        <v/>
      </c>
      <c r="D336" s="68" t="str">
        <f>IF(TRIM('Entry Tab'!A337)="","",TRIM('Entry Tab'!B337))</f>
        <v/>
      </c>
      <c r="E336" s="69" t="str">
        <f>IF(B336="Subscriber",'Entry Tab'!L337,"")</f>
        <v/>
      </c>
      <c r="F336" s="70" t="str">
        <f>IF('Entry Tab'!F337="","",'Entry Tab'!F337)</f>
        <v/>
      </c>
      <c r="G336" s="68" t="str">
        <f>IF(TRIM('Entry Tab'!G337)="","",TRIM('Entry Tab'!G337))</f>
        <v/>
      </c>
      <c r="H336" s="36" t="str">
        <f>IF(TRIM('Entry Tab'!A337)="","",IF(B336&lt;&gt;"Subscriber","",IF(AND(B336="Subscriber",OR(TRIM('Entry Tab'!AO337)&lt;&gt;"",TRIM('Entry Tab'!AN337)&lt;&gt;"",TRIM('Entry Tab'!AP337)&lt;&gt;"")),$AP$1,"0")))</f>
        <v/>
      </c>
      <c r="I336" s="71" t="str">
        <f>IF(TRIM('Entry Tab'!A337)="","",IF(AND(TRIM('Entry Tab'!AQ337)="Y",TRIM('Entry Tab'!AR337)="Y"),"N",IF(TRIM('Entry Tab'!AQ337)="","N",TRIM('Entry Tab'!AQ337))))</f>
        <v/>
      </c>
      <c r="J336" s="42" t="str">
        <f>IF(TRIM('Entry Tab'!A337)="","",IF(AND(TRIM('Entry Tab'!W337)&lt;&gt;"",TRIM('Entry Tab'!Y337)=""),0,14))</f>
        <v/>
      </c>
      <c r="K336" s="42" t="str">
        <f>IF(TRIM('Entry Tab'!A337)="","",IF(B336&lt;&gt;"Subscriber","",IF(AND(B336="Subscriber",dental="No"),13,IF(TRIM('Entry Tab'!X337)&lt;&gt;"",IF('Entry Tab'!X337="Spousal Coverage",8,13),IF(Z336="","",Z336)))))</f>
        <v/>
      </c>
      <c r="L336" s="36" t="str">
        <f t="shared" si="50"/>
        <v/>
      </c>
      <c r="M336" s="36" t="str">
        <f>IF(B336&lt;&gt;"Subscriber","",IF(disability="No",0,IF(AND(B336="Subscriber",'Entry Tab'!AE337&lt;&gt;""),1,0)))</f>
        <v/>
      </c>
      <c r="N336" s="37" t="str">
        <f>IF(B336&lt;&gt;"Subscriber","",IF(AND(B336="Subscriber",otherLoc="No"),workZip,'Entry Tab'!P337))</f>
        <v/>
      </c>
      <c r="P336" s="36" t="str">
        <f t="shared" si="57"/>
        <v/>
      </c>
      <c r="Q336" s="36" t="str">
        <f>IF('Entry Tab'!A337="","",IF(TRIM('Entry Tab'!E337)="","Subscriber",IF(OR(TRIM('Entry Tab'!E337)="Wife",TRIM('Entry Tab'!E337)="Husband"),"Spouse","Child")))</f>
        <v/>
      </c>
      <c r="R336" s="44" t="str">
        <f>IF(B336="","",IF('Entry Tab'!W337&lt;&gt;"",0,IF(Q336="Subscriber",1,IF(Q336="Spouse",1,0.01))))</f>
        <v/>
      </c>
      <c r="S336" s="44" t="str">
        <f t="shared" si="51"/>
        <v/>
      </c>
      <c r="T336" s="44" t="str">
        <f t="shared" si="52"/>
        <v/>
      </c>
      <c r="V336" s="36" t="str">
        <f t="shared" si="58"/>
        <v/>
      </c>
      <c r="W336" s="36" t="str">
        <f>IF('Entry Tab'!A337="","",IF(TRIM('Entry Tab'!E337)="","Subscriber",IF(OR(TRIM('Entry Tab'!E337)="Wife",TRIM('Entry Tab'!E337)="Husband"),"Spouse","Child")))</f>
        <v/>
      </c>
      <c r="X336" s="44" t="str">
        <f>IF(B336="","",IF('Entry Tab'!X337&lt;&gt;"",0,IF(W336="Subscriber",1,IF(W336="Spouse",1,0.01))))</f>
        <v/>
      </c>
      <c r="Y336" s="44" t="str">
        <f t="shared" si="53"/>
        <v/>
      </c>
      <c r="Z336" s="44" t="str">
        <f t="shared" si="54"/>
        <v/>
      </c>
      <c r="AB336" s="36" t="str">
        <f t="shared" si="59"/>
        <v/>
      </c>
      <c r="AC336" s="36" t="str">
        <f>IF('Entry Tab'!A337="","",IF(TRIM('Entry Tab'!E337)="","Subscriber",IF(OR(TRIM('Entry Tab'!E337)="Wife",TRIM('Entry Tab'!E337)="Husband"),"Spouse","Child")))</f>
        <v/>
      </c>
      <c r="AD336" s="44" t="str">
        <f>IF(B336="","",IF('Entry Tab'!AC337="",0,1))</f>
        <v/>
      </c>
      <c r="AE336" s="44" t="str">
        <f t="shared" si="55"/>
        <v/>
      </c>
      <c r="AF336" s="44" t="str">
        <f>IF(AE336="","",IF(AC336&lt;&gt;"Subscriber","",IF('Entry Tab'!AC337="","0",AE336)))</f>
        <v/>
      </c>
    </row>
    <row r="337" spans="1:32" x14ac:dyDescent="0.2">
      <c r="A337" s="36" t="str">
        <f t="shared" si="56"/>
        <v/>
      </c>
      <c r="B337" s="36" t="str">
        <f>IF('Entry Tab'!A338="","",IF(TRIM('Entry Tab'!E338)="","Subscriber",IF(OR(TRIM('Entry Tab'!E338)="Wife",TRIM('Entry Tab'!E338)="Husband"),"Spouse","Child")))</f>
        <v/>
      </c>
      <c r="C337" s="68" t="str">
        <f>IF(TRIM('Entry Tab'!A338)="","",TRIM('Entry Tab'!A338))</f>
        <v/>
      </c>
      <c r="D337" s="68" t="str">
        <f>IF(TRIM('Entry Tab'!A338)="","",TRIM('Entry Tab'!B338))</f>
        <v/>
      </c>
      <c r="E337" s="69" t="str">
        <f>IF(B337="Subscriber",'Entry Tab'!L338,"")</f>
        <v/>
      </c>
      <c r="F337" s="70" t="str">
        <f>IF('Entry Tab'!F338="","",'Entry Tab'!F338)</f>
        <v/>
      </c>
      <c r="G337" s="68" t="str">
        <f>IF(TRIM('Entry Tab'!G338)="","",TRIM('Entry Tab'!G338))</f>
        <v/>
      </c>
      <c r="H337" s="36" t="str">
        <f>IF(TRIM('Entry Tab'!A338)="","",IF(B337&lt;&gt;"Subscriber","",IF(AND(B337="Subscriber",OR(TRIM('Entry Tab'!AO338)&lt;&gt;"",TRIM('Entry Tab'!AN338)&lt;&gt;"",TRIM('Entry Tab'!AP338)&lt;&gt;"")),$AP$1,"0")))</f>
        <v/>
      </c>
      <c r="I337" s="71" t="str">
        <f>IF(TRIM('Entry Tab'!A338)="","",IF(AND(TRIM('Entry Tab'!AQ338)="Y",TRIM('Entry Tab'!AR338)="Y"),"N",IF(TRIM('Entry Tab'!AQ338)="","N",TRIM('Entry Tab'!AQ338))))</f>
        <v/>
      </c>
      <c r="J337" s="42" t="str">
        <f>IF(TRIM('Entry Tab'!A338)="","",IF(AND(TRIM('Entry Tab'!W338)&lt;&gt;"",TRIM('Entry Tab'!Y338)=""),0,14))</f>
        <v/>
      </c>
      <c r="K337" s="42" t="str">
        <f>IF(TRIM('Entry Tab'!A338)="","",IF(B337&lt;&gt;"Subscriber","",IF(AND(B337="Subscriber",dental="No"),13,IF(TRIM('Entry Tab'!X338)&lt;&gt;"",IF('Entry Tab'!X338="Spousal Coverage",8,13),IF(Z337="","",Z337)))))</f>
        <v/>
      </c>
      <c r="L337" s="36" t="str">
        <f t="shared" si="50"/>
        <v/>
      </c>
      <c r="M337" s="36" t="str">
        <f>IF(B337&lt;&gt;"Subscriber","",IF(disability="No",0,IF(AND(B337="Subscriber",'Entry Tab'!AE338&lt;&gt;""),1,0)))</f>
        <v/>
      </c>
      <c r="N337" s="37" t="str">
        <f>IF(B337&lt;&gt;"Subscriber","",IF(AND(B337="Subscriber",otherLoc="No"),workZip,'Entry Tab'!P338))</f>
        <v/>
      </c>
      <c r="P337" s="36" t="str">
        <f t="shared" si="57"/>
        <v/>
      </c>
      <c r="Q337" s="36" t="str">
        <f>IF('Entry Tab'!A338="","",IF(TRIM('Entry Tab'!E338)="","Subscriber",IF(OR(TRIM('Entry Tab'!E338)="Wife",TRIM('Entry Tab'!E338)="Husband"),"Spouse","Child")))</f>
        <v/>
      </c>
      <c r="R337" s="44" t="str">
        <f>IF(B337="","",IF('Entry Tab'!W338&lt;&gt;"",0,IF(Q337="Subscriber",1,IF(Q337="Spouse",1,0.01))))</f>
        <v/>
      </c>
      <c r="S337" s="44" t="str">
        <f t="shared" si="51"/>
        <v/>
      </c>
      <c r="T337" s="44" t="str">
        <f t="shared" si="52"/>
        <v/>
      </c>
      <c r="V337" s="36" t="str">
        <f t="shared" si="58"/>
        <v/>
      </c>
      <c r="W337" s="36" t="str">
        <f>IF('Entry Tab'!A338="","",IF(TRIM('Entry Tab'!E338)="","Subscriber",IF(OR(TRIM('Entry Tab'!E338)="Wife",TRIM('Entry Tab'!E338)="Husband"),"Spouse","Child")))</f>
        <v/>
      </c>
      <c r="X337" s="44" t="str">
        <f>IF(B337="","",IF('Entry Tab'!X338&lt;&gt;"",0,IF(W337="Subscriber",1,IF(W337="Spouse",1,0.01))))</f>
        <v/>
      </c>
      <c r="Y337" s="44" t="str">
        <f t="shared" si="53"/>
        <v/>
      </c>
      <c r="Z337" s="44" t="str">
        <f t="shared" si="54"/>
        <v/>
      </c>
      <c r="AB337" s="36" t="str">
        <f t="shared" si="59"/>
        <v/>
      </c>
      <c r="AC337" s="36" t="str">
        <f>IF('Entry Tab'!A338="","",IF(TRIM('Entry Tab'!E338)="","Subscriber",IF(OR(TRIM('Entry Tab'!E338)="Wife",TRIM('Entry Tab'!E338)="Husband"),"Spouse","Child")))</f>
        <v/>
      </c>
      <c r="AD337" s="44" t="str">
        <f>IF(B337="","",IF('Entry Tab'!AC338="",0,1))</f>
        <v/>
      </c>
      <c r="AE337" s="44" t="str">
        <f t="shared" si="55"/>
        <v/>
      </c>
      <c r="AF337" s="44" t="str">
        <f>IF(AE337="","",IF(AC337&lt;&gt;"Subscriber","",IF('Entry Tab'!AC338="","0",AE337)))</f>
        <v/>
      </c>
    </row>
    <row r="338" spans="1:32" x14ac:dyDescent="0.2">
      <c r="A338" s="36" t="str">
        <f t="shared" si="56"/>
        <v/>
      </c>
      <c r="B338" s="36" t="str">
        <f>IF('Entry Tab'!A339="","",IF(TRIM('Entry Tab'!E339)="","Subscriber",IF(OR(TRIM('Entry Tab'!E339)="Wife",TRIM('Entry Tab'!E339)="Husband"),"Spouse","Child")))</f>
        <v/>
      </c>
      <c r="C338" s="68" t="str">
        <f>IF(TRIM('Entry Tab'!A339)="","",TRIM('Entry Tab'!A339))</f>
        <v/>
      </c>
      <c r="D338" s="68" t="str">
        <f>IF(TRIM('Entry Tab'!A339)="","",TRIM('Entry Tab'!B339))</f>
        <v/>
      </c>
      <c r="E338" s="69" t="str">
        <f>IF(B338="Subscriber",'Entry Tab'!L339,"")</f>
        <v/>
      </c>
      <c r="F338" s="70" t="str">
        <f>IF('Entry Tab'!F339="","",'Entry Tab'!F339)</f>
        <v/>
      </c>
      <c r="G338" s="68" t="str">
        <f>IF(TRIM('Entry Tab'!G339)="","",TRIM('Entry Tab'!G339))</f>
        <v/>
      </c>
      <c r="H338" s="36" t="str">
        <f>IF(TRIM('Entry Tab'!A339)="","",IF(B338&lt;&gt;"Subscriber","",IF(AND(B338="Subscriber",OR(TRIM('Entry Tab'!AO339)&lt;&gt;"",TRIM('Entry Tab'!AN339)&lt;&gt;"",TRIM('Entry Tab'!AP339)&lt;&gt;"")),$AP$1,"0")))</f>
        <v/>
      </c>
      <c r="I338" s="71" t="str">
        <f>IF(TRIM('Entry Tab'!A339)="","",IF(AND(TRIM('Entry Tab'!AQ339)="Y",TRIM('Entry Tab'!AR339)="Y"),"N",IF(TRIM('Entry Tab'!AQ339)="","N",TRIM('Entry Tab'!AQ339))))</f>
        <v/>
      </c>
      <c r="J338" s="42" t="str">
        <f>IF(TRIM('Entry Tab'!A339)="","",IF(AND(TRIM('Entry Tab'!W339)&lt;&gt;"",TRIM('Entry Tab'!Y339)=""),0,14))</f>
        <v/>
      </c>
      <c r="K338" s="42" t="str">
        <f>IF(TRIM('Entry Tab'!A339)="","",IF(B338&lt;&gt;"Subscriber","",IF(AND(B338="Subscriber",dental="No"),13,IF(TRIM('Entry Tab'!X339)&lt;&gt;"",IF('Entry Tab'!X339="Spousal Coverage",8,13),IF(Z338="","",Z338)))))</f>
        <v/>
      </c>
      <c r="L338" s="36" t="str">
        <f t="shared" si="50"/>
        <v/>
      </c>
      <c r="M338" s="36" t="str">
        <f>IF(B338&lt;&gt;"Subscriber","",IF(disability="No",0,IF(AND(B338="Subscriber",'Entry Tab'!AE339&lt;&gt;""),1,0)))</f>
        <v/>
      </c>
      <c r="N338" s="37" t="str">
        <f>IF(B338&lt;&gt;"Subscriber","",IF(AND(B338="Subscriber",otherLoc="No"),workZip,'Entry Tab'!P339))</f>
        <v/>
      </c>
      <c r="P338" s="36" t="str">
        <f t="shared" si="57"/>
        <v/>
      </c>
      <c r="Q338" s="36" t="str">
        <f>IF('Entry Tab'!A339="","",IF(TRIM('Entry Tab'!E339)="","Subscriber",IF(OR(TRIM('Entry Tab'!E339)="Wife",TRIM('Entry Tab'!E339)="Husband"),"Spouse","Child")))</f>
        <v/>
      </c>
      <c r="R338" s="44" t="str">
        <f>IF(B338="","",IF('Entry Tab'!W339&lt;&gt;"",0,IF(Q338="Subscriber",1,IF(Q338="Spouse",1,0.01))))</f>
        <v/>
      </c>
      <c r="S338" s="44" t="str">
        <f t="shared" si="51"/>
        <v/>
      </c>
      <c r="T338" s="44" t="str">
        <f t="shared" si="52"/>
        <v/>
      </c>
      <c r="V338" s="36" t="str">
        <f t="shared" si="58"/>
        <v/>
      </c>
      <c r="W338" s="36" t="str">
        <f>IF('Entry Tab'!A339="","",IF(TRIM('Entry Tab'!E339)="","Subscriber",IF(OR(TRIM('Entry Tab'!E339)="Wife",TRIM('Entry Tab'!E339)="Husband"),"Spouse","Child")))</f>
        <v/>
      </c>
      <c r="X338" s="44" t="str">
        <f>IF(B338="","",IF('Entry Tab'!X339&lt;&gt;"",0,IF(W338="Subscriber",1,IF(W338="Spouse",1,0.01))))</f>
        <v/>
      </c>
      <c r="Y338" s="44" t="str">
        <f t="shared" si="53"/>
        <v/>
      </c>
      <c r="Z338" s="44" t="str">
        <f t="shared" si="54"/>
        <v/>
      </c>
      <c r="AB338" s="36" t="str">
        <f t="shared" si="59"/>
        <v/>
      </c>
      <c r="AC338" s="36" t="str">
        <f>IF('Entry Tab'!A339="","",IF(TRIM('Entry Tab'!E339)="","Subscriber",IF(OR(TRIM('Entry Tab'!E339)="Wife",TRIM('Entry Tab'!E339)="Husband"),"Spouse","Child")))</f>
        <v/>
      </c>
      <c r="AD338" s="44" t="str">
        <f>IF(B338="","",IF('Entry Tab'!AC339="",0,1))</f>
        <v/>
      </c>
      <c r="AE338" s="44" t="str">
        <f t="shared" si="55"/>
        <v/>
      </c>
      <c r="AF338" s="44" t="str">
        <f>IF(AE338="","",IF(AC338&lt;&gt;"Subscriber","",IF('Entry Tab'!AC339="","0",AE338)))</f>
        <v/>
      </c>
    </row>
    <row r="339" spans="1:32" x14ac:dyDescent="0.2">
      <c r="A339" s="36" t="str">
        <f t="shared" si="56"/>
        <v/>
      </c>
      <c r="B339" s="36" t="str">
        <f>IF('Entry Tab'!A340="","",IF(TRIM('Entry Tab'!E340)="","Subscriber",IF(OR(TRIM('Entry Tab'!E340)="Wife",TRIM('Entry Tab'!E340)="Husband"),"Spouse","Child")))</f>
        <v/>
      </c>
      <c r="C339" s="68" t="str">
        <f>IF(TRIM('Entry Tab'!A340)="","",TRIM('Entry Tab'!A340))</f>
        <v/>
      </c>
      <c r="D339" s="68" t="str">
        <f>IF(TRIM('Entry Tab'!A340)="","",TRIM('Entry Tab'!B340))</f>
        <v/>
      </c>
      <c r="E339" s="69" t="str">
        <f>IF(B339="Subscriber",'Entry Tab'!L340,"")</f>
        <v/>
      </c>
      <c r="F339" s="70" t="str">
        <f>IF('Entry Tab'!F340="","",'Entry Tab'!F340)</f>
        <v/>
      </c>
      <c r="G339" s="68" t="str">
        <f>IF(TRIM('Entry Tab'!G340)="","",TRIM('Entry Tab'!G340))</f>
        <v/>
      </c>
      <c r="H339" s="36" t="str">
        <f>IF(TRIM('Entry Tab'!A340)="","",IF(B339&lt;&gt;"Subscriber","",IF(AND(B339="Subscriber",OR(TRIM('Entry Tab'!AO340)&lt;&gt;"",TRIM('Entry Tab'!AN340)&lt;&gt;"",TRIM('Entry Tab'!AP340)&lt;&gt;"")),$AP$1,"0")))</f>
        <v/>
      </c>
      <c r="I339" s="71" t="str">
        <f>IF(TRIM('Entry Tab'!A340)="","",IF(AND(TRIM('Entry Tab'!AQ340)="Y",TRIM('Entry Tab'!AR340)="Y"),"N",IF(TRIM('Entry Tab'!AQ340)="","N",TRIM('Entry Tab'!AQ340))))</f>
        <v/>
      </c>
      <c r="J339" s="42" t="str">
        <f>IF(TRIM('Entry Tab'!A340)="","",IF(AND(TRIM('Entry Tab'!W340)&lt;&gt;"",TRIM('Entry Tab'!Y340)=""),0,14))</f>
        <v/>
      </c>
      <c r="K339" s="42" t="str">
        <f>IF(TRIM('Entry Tab'!A340)="","",IF(B339&lt;&gt;"Subscriber","",IF(AND(B339="Subscriber",dental="No"),13,IF(TRIM('Entry Tab'!X340)&lt;&gt;"",IF('Entry Tab'!X340="Spousal Coverage",8,13),IF(Z339="","",Z339)))))</f>
        <v/>
      </c>
      <c r="L339" s="36" t="str">
        <f t="shared" si="50"/>
        <v/>
      </c>
      <c r="M339" s="36" t="str">
        <f>IF(B339&lt;&gt;"Subscriber","",IF(disability="No",0,IF(AND(B339="Subscriber",'Entry Tab'!AE340&lt;&gt;""),1,0)))</f>
        <v/>
      </c>
      <c r="N339" s="37" t="str">
        <f>IF(B339&lt;&gt;"Subscriber","",IF(AND(B339="Subscriber",otherLoc="No"),workZip,'Entry Tab'!P340))</f>
        <v/>
      </c>
      <c r="P339" s="36" t="str">
        <f t="shared" si="57"/>
        <v/>
      </c>
      <c r="Q339" s="36" t="str">
        <f>IF('Entry Tab'!A340="","",IF(TRIM('Entry Tab'!E340)="","Subscriber",IF(OR(TRIM('Entry Tab'!E340)="Wife",TRIM('Entry Tab'!E340)="Husband"),"Spouse","Child")))</f>
        <v/>
      </c>
      <c r="R339" s="44" t="str">
        <f>IF(B339="","",IF('Entry Tab'!W340&lt;&gt;"",0,IF(Q339="Subscriber",1,IF(Q339="Spouse",1,0.01))))</f>
        <v/>
      </c>
      <c r="S339" s="44" t="str">
        <f t="shared" si="51"/>
        <v/>
      </c>
      <c r="T339" s="44" t="str">
        <f t="shared" si="52"/>
        <v/>
      </c>
      <c r="V339" s="36" t="str">
        <f t="shared" si="58"/>
        <v/>
      </c>
      <c r="W339" s="36" t="str">
        <f>IF('Entry Tab'!A340="","",IF(TRIM('Entry Tab'!E340)="","Subscriber",IF(OR(TRIM('Entry Tab'!E340)="Wife",TRIM('Entry Tab'!E340)="Husband"),"Spouse","Child")))</f>
        <v/>
      </c>
      <c r="X339" s="44" t="str">
        <f>IF(B339="","",IF('Entry Tab'!X340&lt;&gt;"",0,IF(W339="Subscriber",1,IF(W339="Spouse",1,0.01))))</f>
        <v/>
      </c>
      <c r="Y339" s="44" t="str">
        <f t="shared" si="53"/>
        <v/>
      </c>
      <c r="Z339" s="44" t="str">
        <f t="shared" si="54"/>
        <v/>
      </c>
      <c r="AB339" s="36" t="str">
        <f t="shared" si="59"/>
        <v/>
      </c>
      <c r="AC339" s="36" t="str">
        <f>IF('Entry Tab'!A340="","",IF(TRIM('Entry Tab'!E340)="","Subscriber",IF(OR(TRIM('Entry Tab'!E340)="Wife",TRIM('Entry Tab'!E340)="Husband"),"Spouse","Child")))</f>
        <v/>
      </c>
      <c r="AD339" s="44" t="str">
        <f>IF(B339="","",IF('Entry Tab'!AC340="",0,1))</f>
        <v/>
      </c>
      <c r="AE339" s="44" t="str">
        <f t="shared" si="55"/>
        <v/>
      </c>
      <c r="AF339" s="44" t="str">
        <f>IF(AE339="","",IF(AC339&lt;&gt;"Subscriber","",IF('Entry Tab'!AC340="","0",AE339)))</f>
        <v/>
      </c>
    </row>
    <row r="340" spans="1:32" x14ac:dyDescent="0.2">
      <c r="A340" s="36" t="str">
        <f t="shared" si="56"/>
        <v/>
      </c>
      <c r="B340" s="36" t="str">
        <f>IF('Entry Tab'!A341="","",IF(TRIM('Entry Tab'!E341)="","Subscriber",IF(OR(TRIM('Entry Tab'!E341)="Wife",TRIM('Entry Tab'!E341)="Husband"),"Spouse","Child")))</f>
        <v/>
      </c>
      <c r="C340" s="68" t="str">
        <f>IF(TRIM('Entry Tab'!A341)="","",TRIM('Entry Tab'!A341))</f>
        <v/>
      </c>
      <c r="D340" s="68" t="str">
        <f>IF(TRIM('Entry Tab'!A341)="","",TRIM('Entry Tab'!B341))</f>
        <v/>
      </c>
      <c r="E340" s="69" t="str">
        <f>IF(B340="Subscriber",'Entry Tab'!L341,"")</f>
        <v/>
      </c>
      <c r="F340" s="70" t="str">
        <f>IF('Entry Tab'!F341="","",'Entry Tab'!F341)</f>
        <v/>
      </c>
      <c r="G340" s="68" t="str">
        <f>IF(TRIM('Entry Tab'!G341)="","",TRIM('Entry Tab'!G341))</f>
        <v/>
      </c>
      <c r="H340" s="36" t="str">
        <f>IF(TRIM('Entry Tab'!A341)="","",IF(B340&lt;&gt;"Subscriber","",IF(AND(B340="Subscriber",OR(TRIM('Entry Tab'!AO341)&lt;&gt;"",TRIM('Entry Tab'!AN341)&lt;&gt;"",TRIM('Entry Tab'!AP341)&lt;&gt;"")),$AP$1,"0")))</f>
        <v/>
      </c>
      <c r="I340" s="71" t="str">
        <f>IF(TRIM('Entry Tab'!A341)="","",IF(AND(TRIM('Entry Tab'!AQ341)="Y",TRIM('Entry Tab'!AR341)="Y"),"N",IF(TRIM('Entry Tab'!AQ341)="","N",TRIM('Entry Tab'!AQ341))))</f>
        <v/>
      </c>
      <c r="J340" s="42" t="str">
        <f>IF(TRIM('Entry Tab'!A341)="","",IF(AND(TRIM('Entry Tab'!W341)&lt;&gt;"",TRIM('Entry Tab'!Y341)=""),0,14))</f>
        <v/>
      </c>
      <c r="K340" s="42" t="str">
        <f>IF(TRIM('Entry Tab'!A341)="","",IF(B340&lt;&gt;"Subscriber","",IF(AND(B340="Subscriber",dental="No"),13,IF(TRIM('Entry Tab'!X341)&lt;&gt;"",IF('Entry Tab'!X341="Spousal Coverage",8,13),IF(Z340="","",Z340)))))</f>
        <v/>
      </c>
      <c r="L340" s="36" t="str">
        <f t="shared" si="50"/>
        <v/>
      </c>
      <c r="M340" s="36" t="str">
        <f>IF(B340&lt;&gt;"Subscriber","",IF(disability="No",0,IF(AND(B340="Subscriber",'Entry Tab'!AE341&lt;&gt;""),1,0)))</f>
        <v/>
      </c>
      <c r="N340" s="37" t="str">
        <f>IF(B340&lt;&gt;"Subscriber","",IF(AND(B340="Subscriber",otherLoc="No"),workZip,'Entry Tab'!P341))</f>
        <v/>
      </c>
      <c r="P340" s="36" t="str">
        <f t="shared" si="57"/>
        <v/>
      </c>
      <c r="Q340" s="36" t="str">
        <f>IF('Entry Tab'!A341="","",IF(TRIM('Entry Tab'!E341)="","Subscriber",IF(OR(TRIM('Entry Tab'!E341)="Wife",TRIM('Entry Tab'!E341)="Husband"),"Spouse","Child")))</f>
        <v/>
      </c>
      <c r="R340" s="44" t="str">
        <f>IF(B340="","",IF('Entry Tab'!W341&lt;&gt;"",0,IF(Q340="Subscriber",1,IF(Q340="Spouse",1,0.01))))</f>
        <v/>
      </c>
      <c r="S340" s="44" t="str">
        <f t="shared" si="51"/>
        <v/>
      </c>
      <c r="T340" s="44" t="str">
        <f t="shared" si="52"/>
        <v/>
      </c>
      <c r="V340" s="36" t="str">
        <f t="shared" si="58"/>
        <v/>
      </c>
      <c r="W340" s="36" t="str">
        <f>IF('Entry Tab'!A341="","",IF(TRIM('Entry Tab'!E341)="","Subscriber",IF(OR(TRIM('Entry Tab'!E341)="Wife",TRIM('Entry Tab'!E341)="Husband"),"Spouse","Child")))</f>
        <v/>
      </c>
      <c r="X340" s="44" t="str">
        <f>IF(B340="","",IF('Entry Tab'!X341&lt;&gt;"",0,IF(W340="Subscriber",1,IF(W340="Spouse",1,0.01))))</f>
        <v/>
      </c>
      <c r="Y340" s="44" t="str">
        <f t="shared" si="53"/>
        <v/>
      </c>
      <c r="Z340" s="44" t="str">
        <f t="shared" si="54"/>
        <v/>
      </c>
      <c r="AB340" s="36" t="str">
        <f t="shared" si="59"/>
        <v/>
      </c>
      <c r="AC340" s="36" t="str">
        <f>IF('Entry Tab'!A341="","",IF(TRIM('Entry Tab'!E341)="","Subscriber",IF(OR(TRIM('Entry Tab'!E341)="Wife",TRIM('Entry Tab'!E341)="Husband"),"Spouse","Child")))</f>
        <v/>
      </c>
      <c r="AD340" s="44" t="str">
        <f>IF(B340="","",IF('Entry Tab'!AC341="",0,1))</f>
        <v/>
      </c>
      <c r="AE340" s="44" t="str">
        <f t="shared" si="55"/>
        <v/>
      </c>
      <c r="AF340" s="44" t="str">
        <f>IF(AE340="","",IF(AC340&lt;&gt;"Subscriber","",IF('Entry Tab'!AC341="","0",AE340)))</f>
        <v/>
      </c>
    </row>
    <row r="341" spans="1:32" x14ac:dyDescent="0.2">
      <c r="A341" s="36" t="str">
        <f t="shared" si="56"/>
        <v/>
      </c>
      <c r="B341" s="36" t="str">
        <f>IF('Entry Tab'!A342="","",IF(TRIM('Entry Tab'!E342)="","Subscriber",IF(OR(TRIM('Entry Tab'!E342)="Wife",TRIM('Entry Tab'!E342)="Husband"),"Spouse","Child")))</f>
        <v/>
      </c>
      <c r="C341" s="68" t="str">
        <f>IF(TRIM('Entry Tab'!A342)="","",TRIM('Entry Tab'!A342))</f>
        <v/>
      </c>
      <c r="D341" s="68" t="str">
        <f>IF(TRIM('Entry Tab'!A342)="","",TRIM('Entry Tab'!B342))</f>
        <v/>
      </c>
      <c r="E341" s="69" t="str">
        <f>IF(B341="Subscriber",'Entry Tab'!L342,"")</f>
        <v/>
      </c>
      <c r="F341" s="70" t="str">
        <f>IF('Entry Tab'!F342="","",'Entry Tab'!F342)</f>
        <v/>
      </c>
      <c r="G341" s="68" t="str">
        <f>IF(TRIM('Entry Tab'!G342)="","",TRIM('Entry Tab'!G342))</f>
        <v/>
      </c>
      <c r="H341" s="36" t="str">
        <f>IF(TRIM('Entry Tab'!A342)="","",IF(B341&lt;&gt;"Subscriber","",IF(AND(B341="Subscriber",OR(TRIM('Entry Tab'!AO342)&lt;&gt;"",TRIM('Entry Tab'!AN342)&lt;&gt;"",TRIM('Entry Tab'!AP342)&lt;&gt;"")),$AP$1,"0")))</f>
        <v/>
      </c>
      <c r="I341" s="71" t="str">
        <f>IF(TRIM('Entry Tab'!A342)="","",IF(AND(TRIM('Entry Tab'!AQ342)="Y",TRIM('Entry Tab'!AR342)="Y"),"N",IF(TRIM('Entry Tab'!AQ342)="","N",TRIM('Entry Tab'!AQ342))))</f>
        <v/>
      </c>
      <c r="J341" s="42" t="str">
        <f>IF(TRIM('Entry Tab'!A342)="","",IF(AND(TRIM('Entry Tab'!W342)&lt;&gt;"",TRIM('Entry Tab'!Y342)=""),0,14))</f>
        <v/>
      </c>
      <c r="K341" s="42" t="str">
        <f>IF(TRIM('Entry Tab'!A342)="","",IF(B341&lt;&gt;"Subscriber","",IF(AND(B341="Subscriber",dental="No"),13,IF(TRIM('Entry Tab'!X342)&lt;&gt;"",IF('Entry Tab'!X342="Spousal Coverage",8,13),IF(Z341="","",Z341)))))</f>
        <v/>
      </c>
      <c r="L341" s="36" t="str">
        <f t="shared" si="50"/>
        <v/>
      </c>
      <c r="M341" s="36" t="str">
        <f>IF(B341&lt;&gt;"Subscriber","",IF(disability="No",0,IF(AND(B341="Subscriber",'Entry Tab'!AE342&lt;&gt;""),1,0)))</f>
        <v/>
      </c>
      <c r="N341" s="37" t="str">
        <f>IF(B341&lt;&gt;"Subscriber","",IF(AND(B341="Subscriber",otherLoc="No"),workZip,'Entry Tab'!P342))</f>
        <v/>
      </c>
      <c r="P341" s="36" t="str">
        <f t="shared" si="57"/>
        <v/>
      </c>
      <c r="Q341" s="36" t="str">
        <f>IF('Entry Tab'!A342="","",IF(TRIM('Entry Tab'!E342)="","Subscriber",IF(OR(TRIM('Entry Tab'!E342)="Wife",TRIM('Entry Tab'!E342)="Husband"),"Spouse","Child")))</f>
        <v/>
      </c>
      <c r="R341" s="44" t="str">
        <f>IF(B341="","",IF('Entry Tab'!W342&lt;&gt;"",0,IF(Q341="Subscriber",1,IF(Q341="Spouse",1,0.01))))</f>
        <v/>
      </c>
      <c r="S341" s="44" t="str">
        <f t="shared" si="51"/>
        <v/>
      </c>
      <c r="T341" s="44" t="str">
        <f t="shared" si="52"/>
        <v/>
      </c>
      <c r="V341" s="36" t="str">
        <f t="shared" si="58"/>
        <v/>
      </c>
      <c r="W341" s="36" t="str">
        <f>IF('Entry Tab'!A342="","",IF(TRIM('Entry Tab'!E342)="","Subscriber",IF(OR(TRIM('Entry Tab'!E342)="Wife",TRIM('Entry Tab'!E342)="Husband"),"Spouse","Child")))</f>
        <v/>
      </c>
      <c r="X341" s="44" t="str">
        <f>IF(B341="","",IF('Entry Tab'!X342&lt;&gt;"",0,IF(W341="Subscriber",1,IF(W341="Spouse",1,0.01))))</f>
        <v/>
      </c>
      <c r="Y341" s="44" t="str">
        <f t="shared" si="53"/>
        <v/>
      </c>
      <c r="Z341" s="44" t="str">
        <f t="shared" si="54"/>
        <v/>
      </c>
      <c r="AB341" s="36" t="str">
        <f t="shared" si="59"/>
        <v/>
      </c>
      <c r="AC341" s="36" t="str">
        <f>IF('Entry Tab'!A342="","",IF(TRIM('Entry Tab'!E342)="","Subscriber",IF(OR(TRIM('Entry Tab'!E342)="Wife",TRIM('Entry Tab'!E342)="Husband"),"Spouse","Child")))</f>
        <v/>
      </c>
      <c r="AD341" s="44" t="str">
        <f>IF(B341="","",IF('Entry Tab'!AC342="",0,1))</f>
        <v/>
      </c>
      <c r="AE341" s="44" t="str">
        <f t="shared" si="55"/>
        <v/>
      </c>
      <c r="AF341" s="44" t="str">
        <f>IF(AE341="","",IF(AC341&lt;&gt;"Subscriber","",IF('Entry Tab'!AC342="","0",AE341)))</f>
        <v/>
      </c>
    </row>
    <row r="342" spans="1:32" x14ac:dyDescent="0.2">
      <c r="A342" s="36" t="str">
        <f t="shared" si="56"/>
        <v/>
      </c>
      <c r="B342" s="36" t="str">
        <f>IF('Entry Tab'!A343="","",IF(TRIM('Entry Tab'!E343)="","Subscriber",IF(OR(TRIM('Entry Tab'!E343)="Wife",TRIM('Entry Tab'!E343)="Husband"),"Spouse","Child")))</f>
        <v/>
      </c>
      <c r="C342" s="68" t="str">
        <f>IF(TRIM('Entry Tab'!A343)="","",TRIM('Entry Tab'!A343))</f>
        <v/>
      </c>
      <c r="D342" s="68" t="str">
        <f>IF(TRIM('Entry Tab'!A343)="","",TRIM('Entry Tab'!B343))</f>
        <v/>
      </c>
      <c r="E342" s="69" t="str">
        <f>IF(B342="Subscriber",'Entry Tab'!L343,"")</f>
        <v/>
      </c>
      <c r="F342" s="70" t="str">
        <f>IF('Entry Tab'!F343="","",'Entry Tab'!F343)</f>
        <v/>
      </c>
      <c r="G342" s="68" t="str">
        <f>IF(TRIM('Entry Tab'!G343)="","",TRIM('Entry Tab'!G343))</f>
        <v/>
      </c>
      <c r="H342" s="36" t="str">
        <f>IF(TRIM('Entry Tab'!A343)="","",IF(B342&lt;&gt;"Subscriber","",IF(AND(B342="Subscriber",OR(TRIM('Entry Tab'!AO343)&lt;&gt;"",TRIM('Entry Tab'!AN343)&lt;&gt;"",TRIM('Entry Tab'!AP343)&lt;&gt;"")),$AP$1,"0")))</f>
        <v/>
      </c>
      <c r="I342" s="71" t="str">
        <f>IF(TRIM('Entry Tab'!A343)="","",IF(AND(TRIM('Entry Tab'!AQ343)="Y",TRIM('Entry Tab'!AR343)="Y"),"N",IF(TRIM('Entry Tab'!AQ343)="","N",TRIM('Entry Tab'!AQ343))))</f>
        <v/>
      </c>
      <c r="J342" s="42" t="str">
        <f>IF(TRIM('Entry Tab'!A343)="","",IF(AND(TRIM('Entry Tab'!W343)&lt;&gt;"",TRIM('Entry Tab'!Y343)=""),0,14))</f>
        <v/>
      </c>
      <c r="K342" s="42" t="str">
        <f>IF(TRIM('Entry Tab'!A343)="","",IF(B342&lt;&gt;"Subscriber","",IF(AND(B342="Subscriber",dental="No"),13,IF(TRIM('Entry Tab'!X343)&lt;&gt;"",IF('Entry Tab'!X343="Spousal Coverage",8,13),IF(Z342="","",Z342)))))</f>
        <v/>
      </c>
      <c r="L342" s="36" t="str">
        <f t="shared" si="50"/>
        <v/>
      </c>
      <c r="M342" s="36" t="str">
        <f>IF(B342&lt;&gt;"Subscriber","",IF(disability="No",0,IF(AND(B342="Subscriber",'Entry Tab'!AE343&lt;&gt;""),1,0)))</f>
        <v/>
      </c>
      <c r="N342" s="37" t="str">
        <f>IF(B342&lt;&gt;"Subscriber","",IF(AND(B342="Subscriber",otherLoc="No"),workZip,'Entry Tab'!P343))</f>
        <v/>
      </c>
      <c r="P342" s="36" t="str">
        <f t="shared" si="57"/>
        <v/>
      </c>
      <c r="Q342" s="36" t="str">
        <f>IF('Entry Tab'!A343="","",IF(TRIM('Entry Tab'!E343)="","Subscriber",IF(OR(TRIM('Entry Tab'!E343)="Wife",TRIM('Entry Tab'!E343)="Husband"),"Spouse","Child")))</f>
        <v/>
      </c>
      <c r="R342" s="44" t="str">
        <f>IF(B342="","",IF('Entry Tab'!W343&lt;&gt;"",0,IF(Q342="Subscriber",1,IF(Q342="Spouse",1,0.01))))</f>
        <v/>
      </c>
      <c r="S342" s="44" t="str">
        <f t="shared" si="51"/>
        <v/>
      </c>
      <c r="T342" s="44" t="str">
        <f t="shared" si="52"/>
        <v/>
      </c>
      <c r="V342" s="36" t="str">
        <f t="shared" si="58"/>
        <v/>
      </c>
      <c r="W342" s="36" t="str">
        <f>IF('Entry Tab'!A343="","",IF(TRIM('Entry Tab'!E343)="","Subscriber",IF(OR(TRIM('Entry Tab'!E343)="Wife",TRIM('Entry Tab'!E343)="Husband"),"Spouse","Child")))</f>
        <v/>
      </c>
      <c r="X342" s="44" t="str">
        <f>IF(B342="","",IF('Entry Tab'!X343&lt;&gt;"",0,IF(W342="Subscriber",1,IF(W342="Spouse",1,0.01))))</f>
        <v/>
      </c>
      <c r="Y342" s="44" t="str">
        <f t="shared" si="53"/>
        <v/>
      </c>
      <c r="Z342" s="44" t="str">
        <f t="shared" si="54"/>
        <v/>
      </c>
      <c r="AB342" s="36" t="str">
        <f t="shared" si="59"/>
        <v/>
      </c>
      <c r="AC342" s="36" t="str">
        <f>IF('Entry Tab'!A343="","",IF(TRIM('Entry Tab'!E343)="","Subscriber",IF(OR(TRIM('Entry Tab'!E343)="Wife",TRIM('Entry Tab'!E343)="Husband"),"Spouse","Child")))</f>
        <v/>
      </c>
      <c r="AD342" s="44" t="str">
        <f>IF(B342="","",IF('Entry Tab'!AC343="",0,1))</f>
        <v/>
      </c>
      <c r="AE342" s="44" t="str">
        <f t="shared" si="55"/>
        <v/>
      </c>
      <c r="AF342" s="44" t="str">
        <f>IF(AE342="","",IF(AC342&lt;&gt;"Subscriber","",IF('Entry Tab'!AC343="","0",AE342)))</f>
        <v/>
      </c>
    </row>
    <row r="343" spans="1:32" x14ac:dyDescent="0.2">
      <c r="A343" s="36" t="str">
        <f t="shared" si="56"/>
        <v/>
      </c>
      <c r="B343" s="36" t="str">
        <f>IF('Entry Tab'!A344="","",IF(TRIM('Entry Tab'!E344)="","Subscriber",IF(OR(TRIM('Entry Tab'!E344)="Wife",TRIM('Entry Tab'!E344)="Husband"),"Spouse","Child")))</f>
        <v/>
      </c>
      <c r="C343" s="68" t="str">
        <f>IF(TRIM('Entry Tab'!A344)="","",TRIM('Entry Tab'!A344))</f>
        <v/>
      </c>
      <c r="D343" s="68" t="str">
        <f>IF(TRIM('Entry Tab'!A344)="","",TRIM('Entry Tab'!B344))</f>
        <v/>
      </c>
      <c r="E343" s="69" t="str">
        <f>IF(B343="Subscriber",'Entry Tab'!L344,"")</f>
        <v/>
      </c>
      <c r="F343" s="70" t="str">
        <f>IF('Entry Tab'!F344="","",'Entry Tab'!F344)</f>
        <v/>
      </c>
      <c r="G343" s="68" t="str">
        <f>IF(TRIM('Entry Tab'!G344)="","",TRIM('Entry Tab'!G344))</f>
        <v/>
      </c>
      <c r="H343" s="36" t="str">
        <f>IF(TRIM('Entry Tab'!A344)="","",IF(B343&lt;&gt;"Subscriber","",IF(AND(B343="Subscriber",OR(TRIM('Entry Tab'!AO344)&lt;&gt;"",TRIM('Entry Tab'!AN344)&lt;&gt;"",TRIM('Entry Tab'!AP344)&lt;&gt;"")),$AP$1,"0")))</f>
        <v/>
      </c>
      <c r="I343" s="71" t="str">
        <f>IF(TRIM('Entry Tab'!A344)="","",IF(AND(TRIM('Entry Tab'!AQ344)="Y",TRIM('Entry Tab'!AR344)="Y"),"N",IF(TRIM('Entry Tab'!AQ344)="","N",TRIM('Entry Tab'!AQ344))))</f>
        <v/>
      </c>
      <c r="J343" s="42" t="str">
        <f>IF(TRIM('Entry Tab'!A344)="","",IF(AND(TRIM('Entry Tab'!W344)&lt;&gt;"",TRIM('Entry Tab'!Y344)=""),0,14))</f>
        <v/>
      </c>
      <c r="K343" s="42" t="str">
        <f>IF(TRIM('Entry Tab'!A344)="","",IF(B343&lt;&gt;"Subscriber","",IF(AND(B343="Subscriber",dental="No"),13,IF(TRIM('Entry Tab'!X344)&lt;&gt;"",IF('Entry Tab'!X344="Spousal Coverage",8,13),IF(Z343="","",Z343)))))</f>
        <v/>
      </c>
      <c r="L343" s="36" t="str">
        <f t="shared" si="50"/>
        <v/>
      </c>
      <c r="M343" s="36" t="str">
        <f>IF(B343&lt;&gt;"Subscriber","",IF(disability="No",0,IF(AND(B343="Subscriber",'Entry Tab'!AE344&lt;&gt;""),1,0)))</f>
        <v/>
      </c>
      <c r="N343" s="37" t="str">
        <f>IF(B343&lt;&gt;"Subscriber","",IF(AND(B343="Subscriber",otherLoc="No"),workZip,'Entry Tab'!P344))</f>
        <v/>
      </c>
      <c r="P343" s="36" t="str">
        <f t="shared" si="57"/>
        <v/>
      </c>
      <c r="Q343" s="36" t="str">
        <f>IF('Entry Tab'!A344="","",IF(TRIM('Entry Tab'!E344)="","Subscriber",IF(OR(TRIM('Entry Tab'!E344)="Wife",TRIM('Entry Tab'!E344)="Husband"),"Spouse","Child")))</f>
        <v/>
      </c>
      <c r="R343" s="44" t="str">
        <f>IF(B343="","",IF('Entry Tab'!W344&lt;&gt;"",0,IF(Q343="Subscriber",1,IF(Q343="Spouse",1,0.01))))</f>
        <v/>
      </c>
      <c r="S343" s="44" t="str">
        <f t="shared" si="51"/>
        <v/>
      </c>
      <c r="T343" s="44" t="str">
        <f t="shared" si="52"/>
        <v/>
      </c>
      <c r="V343" s="36" t="str">
        <f t="shared" si="58"/>
        <v/>
      </c>
      <c r="W343" s="36" t="str">
        <f>IF('Entry Tab'!A344="","",IF(TRIM('Entry Tab'!E344)="","Subscriber",IF(OR(TRIM('Entry Tab'!E344)="Wife",TRIM('Entry Tab'!E344)="Husband"),"Spouse","Child")))</f>
        <v/>
      </c>
      <c r="X343" s="44" t="str">
        <f>IF(B343="","",IF('Entry Tab'!X344&lt;&gt;"",0,IF(W343="Subscriber",1,IF(W343="Spouse",1,0.01))))</f>
        <v/>
      </c>
      <c r="Y343" s="44" t="str">
        <f t="shared" si="53"/>
        <v/>
      </c>
      <c r="Z343" s="44" t="str">
        <f t="shared" si="54"/>
        <v/>
      </c>
      <c r="AB343" s="36" t="str">
        <f t="shared" si="59"/>
        <v/>
      </c>
      <c r="AC343" s="36" t="str">
        <f>IF('Entry Tab'!A344="","",IF(TRIM('Entry Tab'!E344)="","Subscriber",IF(OR(TRIM('Entry Tab'!E344)="Wife",TRIM('Entry Tab'!E344)="Husband"),"Spouse","Child")))</f>
        <v/>
      </c>
      <c r="AD343" s="44" t="str">
        <f>IF(B343="","",IF('Entry Tab'!AC344="",0,1))</f>
        <v/>
      </c>
      <c r="AE343" s="44" t="str">
        <f t="shared" si="55"/>
        <v/>
      </c>
      <c r="AF343" s="44" t="str">
        <f>IF(AE343="","",IF(AC343&lt;&gt;"Subscriber","",IF('Entry Tab'!AC344="","0",AE343)))</f>
        <v/>
      </c>
    </row>
    <row r="344" spans="1:32" x14ac:dyDescent="0.2">
      <c r="A344" s="36" t="str">
        <f t="shared" si="56"/>
        <v/>
      </c>
      <c r="B344" s="36" t="str">
        <f>IF('Entry Tab'!A345="","",IF(TRIM('Entry Tab'!E345)="","Subscriber",IF(OR(TRIM('Entry Tab'!E345)="Wife",TRIM('Entry Tab'!E345)="Husband"),"Spouse","Child")))</f>
        <v/>
      </c>
      <c r="C344" s="68" t="str">
        <f>IF(TRIM('Entry Tab'!A345)="","",TRIM('Entry Tab'!A345))</f>
        <v/>
      </c>
      <c r="D344" s="68" t="str">
        <f>IF(TRIM('Entry Tab'!A345)="","",TRIM('Entry Tab'!B345))</f>
        <v/>
      </c>
      <c r="E344" s="69" t="str">
        <f>IF(B344="Subscriber",'Entry Tab'!L345,"")</f>
        <v/>
      </c>
      <c r="F344" s="70" t="str">
        <f>IF('Entry Tab'!F345="","",'Entry Tab'!F345)</f>
        <v/>
      </c>
      <c r="G344" s="68" t="str">
        <f>IF(TRIM('Entry Tab'!G345)="","",TRIM('Entry Tab'!G345))</f>
        <v/>
      </c>
      <c r="H344" s="36" t="str">
        <f>IF(TRIM('Entry Tab'!A345)="","",IF(B344&lt;&gt;"Subscriber","",IF(AND(B344="Subscriber",OR(TRIM('Entry Tab'!AO345)&lt;&gt;"",TRIM('Entry Tab'!AN345)&lt;&gt;"",TRIM('Entry Tab'!AP345)&lt;&gt;"")),$AP$1,"0")))</f>
        <v/>
      </c>
      <c r="I344" s="71" t="str">
        <f>IF(TRIM('Entry Tab'!A345)="","",IF(AND(TRIM('Entry Tab'!AQ345)="Y",TRIM('Entry Tab'!AR345)="Y"),"N",IF(TRIM('Entry Tab'!AQ345)="","N",TRIM('Entry Tab'!AQ345))))</f>
        <v/>
      </c>
      <c r="J344" s="42" t="str">
        <f>IF(TRIM('Entry Tab'!A345)="","",IF(AND(TRIM('Entry Tab'!W345)&lt;&gt;"",TRIM('Entry Tab'!Y345)=""),0,14))</f>
        <v/>
      </c>
      <c r="K344" s="42" t="str">
        <f>IF(TRIM('Entry Tab'!A345)="","",IF(B344&lt;&gt;"Subscriber","",IF(AND(B344="Subscriber",dental="No"),13,IF(TRIM('Entry Tab'!X345)&lt;&gt;"",IF('Entry Tab'!X345="Spousal Coverage",8,13),IF(Z344="","",Z344)))))</f>
        <v/>
      </c>
      <c r="L344" s="36" t="str">
        <f t="shared" si="50"/>
        <v/>
      </c>
      <c r="M344" s="36" t="str">
        <f>IF(B344&lt;&gt;"Subscriber","",IF(disability="No",0,IF(AND(B344="Subscriber",'Entry Tab'!AE345&lt;&gt;""),1,0)))</f>
        <v/>
      </c>
      <c r="N344" s="37" t="str">
        <f>IF(B344&lt;&gt;"Subscriber","",IF(AND(B344="Subscriber",otherLoc="No"),workZip,'Entry Tab'!P345))</f>
        <v/>
      </c>
      <c r="P344" s="36" t="str">
        <f t="shared" si="57"/>
        <v/>
      </c>
      <c r="Q344" s="36" t="str">
        <f>IF('Entry Tab'!A345="","",IF(TRIM('Entry Tab'!E345)="","Subscriber",IF(OR(TRIM('Entry Tab'!E345)="Wife",TRIM('Entry Tab'!E345)="Husband"),"Spouse","Child")))</f>
        <v/>
      </c>
      <c r="R344" s="44" t="str">
        <f>IF(B344="","",IF('Entry Tab'!W345&lt;&gt;"",0,IF(Q344="Subscriber",1,IF(Q344="Spouse",1,0.01))))</f>
        <v/>
      </c>
      <c r="S344" s="44" t="str">
        <f t="shared" si="51"/>
        <v/>
      </c>
      <c r="T344" s="44" t="str">
        <f t="shared" si="52"/>
        <v/>
      </c>
      <c r="V344" s="36" t="str">
        <f t="shared" si="58"/>
        <v/>
      </c>
      <c r="W344" s="36" t="str">
        <f>IF('Entry Tab'!A345="","",IF(TRIM('Entry Tab'!E345)="","Subscriber",IF(OR(TRIM('Entry Tab'!E345)="Wife",TRIM('Entry Tab'!E345)="Husband"),"Spouse","Child")))</f>
        <v/>
      </c>
      <c r="X344" s="44" t="str">
        <f>IF(B344="","",IF('Entry Tab'!X345&lt;&gt;"",0,IF(W344="Subscriber",1,IF(W344="Spouse",1,0.01))))</f>
        <v/>
      </c>
      <c r="Y344" s="44" t="str">
        <f t="shared" si="53"/>
        <v/>
      </c>
      <c r="Z344" s="44" t="str">
        <f t="shared" si="54"/>
        <v/>
      </c>
      <c r="AB344" s="36" t="str">
        <f t="shared" si="59"/>
        <v/>
      </c>
      <c r="AC344" s="36" t="str">
        <f>IF('Entry Tab'!A345="","",IF(TRIM('Entry Tab'!E345)="","Subscriber",IF(OR(TRIM('Entry Tab'!E345)="Wife",TRIM('Entry Tab'!E345)="Husband"),"Spouse","Child")))</f>
        <v/>
      </c>
      <c r="AD344" s="44" t="str">
        <f>IF(B344="","",IF('Entry Tab'!AC345="",0,1))</f>
        <v/>
      </c>
      <c r="AE344" s="44" t="str">
        <f t="shared" si="55"/>
        <v/>
      </c>
      <c r="AF344" s="44" t="str">
        <f>IF(AE344="","",IF(AC344&lt;&gt;"Subscriber","",IF('Entry Tab'!AC345="","0",AE344)))</f>
        <v/>
      </c>
    </row>
    <row r="345" spans="1:32" x14ac:dyDescent="0.2">
      <c r="A345" s="36" t="str">
        <f t="shared" si="56"/>
        <v/>
      </c>
      <c r="B345" s="36" t="str">
        <f>IF('Entry Tab'!A346="","",IF(TRIM('Entry Tab'!E346)="","Subscriber",IF(OR(TRIM('Entry Tab'!E346)="Wife",TRIM('Entry Tab'!E346)="Husband"),"Spouse","Child")))</f>
        <v/>
      </c>
      <c r="C345" s="68" t="str">
        <f>IF(TRIM('Entry Tab'!A346)="","",TRIM('Entry Tab'!A346))</f>
        <v/>
      </c>
      <c r="D345" s="68" t="str">
        <f>IF(TRIM('Entry Tab'!A346)="","",TRIM('Entry Tab'!B346))</f>
        <v/>
      </c>
      <c r="E345" s="69" t="str">
        <f>IF(B345="Subscriber",'Entry Tab'!L346,"")</f>
        <v/>
      </c>
      <c r="F345" s="70" t="str">
        <f>IF('Entry Tab'!F346="","",'Entry Tab'!F346)</f>
        <v/>
      </c>
      <c r="G345" s="68" t="str">
        <f>IF(TRIM('Entry Tab'!G346)="","",TRIM('Entry Tab'!G346))</f>
        <v/>
      </c>
      <c r="H345" s="36" t="str">
        <f>IF(TRIM('Entry Tab'!A346)="","",IF(B345&lt;&gt;"Subscriber","",IF(AND(B345="Subscriber",OR(TRIM('Entry Tab'!AO346)&lt;&gt;"",TRIM('Entry Tab'!AN346)&lt;&gt;"",TRIM('Entry Tab'!AP346)&lt;&gt;"")),$AP$1,"0")))</f>
        <v/>
      </c>
      <c r="I345" s="71" t="str">
        <f>IF(TRIM('Entry Tab'!A346)="","",IF(AND(TRIM('Entry Tab'!AQ346)="Y",TRIM('Entry Tab'!AR346)="Y"),"N",IF(TRIM('Entry Tab'!AQ346)="","N",TRIM('Entry Tab'!AQ346))))</f>
        <v/>
      </c>
      <c r="J345" s="42" t="str">
        <f>IF(TRIM('Entry Tab'!A346)="","",IF(AND(TRIM('Entry Tab'!W346)&lt;&gt;"",TRIM('Entry Tab'!Y346)=""),0,14))</f>
        <v/>
      </c>
      <c r="K345" s="42" t="str">
        <f>IF(TRIM('Entry Tab'!A346)="","",IF(B345&lt;&gt;"Subscriber","",IF(AND(B345="Subscriber",dental="No"),13,IF(TRIM('Entry Tab'!X346)&lt;&gt;"",IF('Entry Tab'!X346="Spousal Coverage",8,13),IF(Z345="","",Z345)))))</f>
        <v/>
      </c>
      <c r="L345" s="36" t="str">
        <f t="shared" si="50"/>
        <v/>
      </c>
      <c r="M345" s="36" t="str">
        <f>IF(B345&lt;&gt;"Subscriber","",IF(disability="No",0,IF(AND(B345="Subscriber",'Entry Tab'!AE346&lt;&gt;""),1,0)))</f>
        <v/>
      </c>
      <c r="N345" s="37" t="str">
        <f>IF(B345&lt;&gt;"Subscriber","",IF(AND(B345="Subscriber",otherLoc="No"),workZip,'Entry Tab'!P346))</f>
        <v/>
      </c>
      <c r="P345" s="36" t="str">
        <f t="shared" si="57"/>
        <v/>
      </c>
      <c r="Q345" s="36" t="str">
        <f>IF('Entry Tab'!A346="","",IF(TRIM('Entry Tab'!E346)="","Subscriber",IF(OR(TRIM('Entry Tab'!E346)="Wife",TRIM('Entry Tab'!E346)="Husband"),"Spouse","Child")))</f>
        <v/>
      </c>
      <c r="R345" s="44" t="str">
        <f>IF(B345="","",IF('Entry Tab'!W346&lt;&gt;"",0,IF(Q345="Subscriber",1,IF(Q345="Spouse",1,0.01))))</f>
        <v/>
      </c>
      <c r="S345" s="44" t="str">
        <f t="shared" si="51"/>
        <v/>
      </c>
      <c r="T345" s="44" t="str">
        <f t="shared" si="52"/>
        <v/>
      </c>
      <c r="V345" s="36" t="str">
        <f t="shared" si="58"/>
        <v/>
      </c>
      <c r="W345" s="36" t="str">
        <f>IF('Entry Tab'!A346="","",IF(TRIM('Entry Tab'!E346)="","Subscriber",IF(OR(TRIM('Entry Tab'!E346)="Wife",TRIM('Entry Tab'!E346)="Husband"),"Spouse","Child")))</f>
        <v/>
      </c>
      <c r="X345" s="44" t="str">
        <f>IF(B345="","",IF('Entry Tab'!X346&lt;&gt;"",0,IF(W345="Subscriber",1,IF(W345="Spouse",1,0.01))))</f>
        <v/>
      </c>
      <c r="Y345" s="44" t="str">
        <f t="shared" si="53"/>
        <v/>
      </c>
      <c r="Z345" s="44" t="str">
        <f t="shared" si="54"/>
        <v/>
      </c>
      <c r="AB345" s="36" t="str">
        <f t="shared" si="59"/>
        <v/>
      </c>
      <c r="AC345" s="36" t="str">
        <f>IF('Entry Tab'!A346="","",IF(TRIM('Entry Tab'!E346)="","Subscriber",IF(OR(TRIM('Entry Tab'!E346)="Wife",TRIM('Entry Tab'!E346)="Husband"),"Spouse","Child")))</f>
        <v/>
      </c>
      <c r="AD345" s="44" t="str">
        <f>IF(B345="","",IF('Entry Tab'!AC346="",0,1))</f>
        <v/>
      </c>
      <c r="AE345" s="44" t="str">
        <f t="shared" si="55"/>
        <v/>
      </c>
      <c r="AF345" s="44" t="str">
        <f>IF(AE345="","",IF(AC345&lt;&gt;"Subscriber","",IF('Entry Tab'!AC346="","0",AE345)))</f>
        <v/>
      </c>
    </row>
    <row r="346" spans="1:32" x14ac:dyDescent="0.2">
      <c r="A346" s="36" t="str">
        <f t="shared" si="56"/>
        <v/>
      </c>
      <c r="B346" s="36" t="str">
        <f>IF('Entry Tab'!A347="","",IF(TRIM('Entry Tab'!E347)="","Subscriber",IF(OR(TRIM('Entry Tab'!E347)="Wife",TRIM('Entry Tab'!E347)="Husband"),"Spouse","Child")))</f>
        <v/>
      </c>
      <c r="C346" s="68" t="str">
        <f>IF(TRIM('Entry Tab'!A347)="","",TRIM('Entry Tab'!A347))</f>
        <v/>
      </c>
      <c r="D346" s="68" t="str">
        <f>IF(TRIM('Entry Tab'!A347)="","",TRIM('Entry Tab'!B347))</f>
        <v/>
      </c>
      <c r="E346" s="69" t="str">
        <f>IF(B346="Subscriber",'Entry Tab'!L347,"")</f>
        <v/>
      </c>
      <c r="F346" s="70" t="str">
        <f>IF('Entry Tab'!F347="","",'Entry Tab'!F347)</f>
        <v/>
      </c>
      <c r="G346" s="68" t="str">
        <f>IF(TRIM('Entry Tab'!G347)="","",TRIM('Entry Tab'!G347))</f>
        <v/>
      </c>
      <c r="H346" s="36" t="str">
        <f>IF(TRIM('Entry Tab'!A347)="","",IF(B346&lt;&gt;"Subscriber","",IF(AND(B346="Subscriber",OR(TRIM('Entry Tab'!AO347)&lt;&gt;"",TRIM('Entry Tab'!AN347)&lt;&gt;"",TRIM('Entry Tab'!AP347)&lt;&gt;"")),$AP$1,"0")))</f>
        <v/>
      </c>
      <c r="I346" s="71" t="str">
        <f>IF(TRIM('Entry Tab'!A347)="","",IF(AND(TRIM('Entry Tab'!AQ347)="Y",TRIM('Entry Tab'!AR347)="Y"),"N",IF(TRIM('Entry Tab'!AQ347)="","N",TRIM('Entry Tab'!AQ347))))</f>
        <v/>
      </c>
      <c r="J346" s="42" t="str">
        <f>IF(TRIM('Entry Tab'!A347)="","",IF(AND(TRIM('Entry Tab'!W347)&lt;&gt;"",TRIM('Entry Tab'!Y347)=""),0,14))</f>
        <v/>
      </c>
      <c r="K346" s="42" t="str">
        <f>IF(TRIM('Entry Tab'!A347)="","",IF(B346&lt;&gt;"Subscriber","",IF(AND(B346="Subscriber",dental="No"),13,IF(TRIM('Entry Tab'!X347)&lt;&gt;"",IF('Entry Tab'!X347="Spousal Coverage",8,13),IF(Z346="","",Z346)))))</f>
        <v/>
      </c>
      <c r="L346" s="36" t="str">
        <f t="shared" si="50"/>
        <v/>
      </c>
      <c r="M346" s="36" t="str">
        <f>IF(B346&lt;&gt;"Subscriber","",IF(disability="No",0,IF(AND(B346="Subscriber",'Entry Tab'!AE347&lt;&gt;""),1,0)))</f>
        <v/>
      </c>
      <c r="N346" s="37" t="str">
        <f>IF(B346&lt;&gt;"Subscriber","",IF(AND(B346="Subscriber",otherLoc="No"),workZip,'Entry Tab'!P347))</f>
        <v/>
      </c>
      <c r="P346" s="36" t="str">
        <f t="shared" si="57"/>
        <v/>
      </c>
      <c r="Q346" s="36" t="str">
        <f>IF('Entry Tab'!A347="","",IF(TRIM('Entry Tab'!E347)="","Subscriber",IF(OR(TRIM('Entry Tab'!E347)="Wife",TRIM('Entry Tab'!E347)="Husband"),"Spouse","Child")))</f>
        <v/>
      </c>
      <c r="R346" s="44" t="str">
        <f>IF(B346="","",IF('Entry Tab'!W347&lt;&gt;"",0,IF(Q346="Subscriber",1,IF(Q346="Spouse",1,0.01))))</f>
        <v/>
      </c>
      <c r="S346" s="44" t="str">
        <f t="shared" si="51"/>
        <v/>
      </c>
      <c r="T346" s="44" t="str">
        <f t="shared" si="52"/>
        <v/>
      </c>
      <c r="V346" s="36" t="str">
        <f t="shared" si="58"/>
        <v/>
      </c>
      <c r="W346" s="36" t="str">
        <f>IF('Entry Tab'!A347="","",IF(TRIM('Entry Tab'!E347)="","Subscriber",IF(OR(TRIM('Entry Tab'!E347)="Wife",TRIM('Entry Tab'!E347)="Husband"),"Spouse","Child")))</f>
        <v/>
      </c>
      <c r="X346" s="44" t="str">
        <f>IF(B346="","",IF('Entry Tab'!X347&lt;&gt;"",0,IF(W346="Subscriber",1,IF(W346="Spouse",1,0.01))))</f>
        <v/>
      </c>
      <c r="Y346" s="44" t="str">
        <f t="shared" si="53"/>
        <v/>
      </c>
      <c r="Z346" s="44" t="str">
        <f t="shared" si="54"/>
        <v/>
      </c>
      <c r="AB346" s="36" t="str">
        <f t="shared" si="59"/>
        <v/>
      </c>
      <c r="AC346" s="36" t="str">
        <f>IF('Entry Tab'!A347="","",IF(TRIM('Entry Tab'!E347)="","Subscriber",IF(OR(TRIM('Entry Tab'!E347)="Wife",TRIM('Entry Tab'!E347)="Husband"),"Spouse","Child")))</f>
        <v/>
      </c>
      <c r="AD346" s="44" t="str">
        <f>IF(B346="","",IF('Entry Tab'!AC347="",0,1))</f>
        <v/>
      </c>
      <c r="AE346" s="44" t="str">
        <f t="shared" si="55"/>
        <v/>
      </c>
      <c r="AF346" s="44" t="str">
        <f>IF(AE346="","",IF(AC346&lt;&gt;"Subscriber","",IF('Entry Tab'!AC347="","0",AE346)))</f>
        <v/>
      </c>
    </row>
    <row r="347" spans="1:32" x14ac:dyDescent="0.2">
      <c r="A347" s="36" t="str">
        <f t="shared" si="56"/>
        <v/>
      </c>
      <c r="B347" s="36" t="str">
        <f>IF('Entry Tab'!A348="","",IF(TRIM('Entry Tab'!E348)="","Subscriber",IF(OR(TRIM('Entry Tab'!E348)="Wife",TRIM('Entry Tab'!E348)="Husband"),"Spouse","Child")))</f>
        <v/>
      </c>
      <c r="C347" s="68" t="str">
        <f>IF(TRIM('Entry Tab'!A348)="","",TRIM('Entry Tab'!A348))</f>
        <v/>
      </c>
      <c r="D347" s="68" t="str">
        <f>IF(TRIM('Entry Tab'!A348)="","",TRIM('Entry Tab'!B348))</f>
        <v/>
      </c>
      <c r="E347" s="69" t="str">
        <f>IF(B347="Subscriber",'Entry Tab'!L348,"")</f>
        <v/>
      </c>
      <c r="F347" s="70" t="str">
        <f>IF('Entry Tab'!F348="","",'Entry Tab'!F348)</f>
        <v/>
      </c>
      <c r="G347" s="68" t="str">
        <f>IF(TRIM('Entry Tab'!G348)="","",TRIM('Entry Tab'!G348))</f>
        <v/>
      </c>
      <c r="H347" s="36" t="str">
        <f>IF(TRIM('Entry Tab'!A348)="","",IF(B347&lt;&gt;"Subscriber","",IF(AND(B347="Subscriber",OR(TRIM('Entry Tab'!AO348)&lt;&gt;"",TRIM('Entry Tab'!AN348)&lt;&gt;"",TRIM('Entry Tab'!AP348)&lt;&gt;"")),$AP$1,"0")))</f>
        <v/>
      </c>
      <c r="I347" s="71" t="str">
        <f>IF(TRIM('Entry Tab'!A348)="","",IF(AND(TRIM('Entry Tab'!AQ348)="Y",TRIM('Entry Tab'!AR348)="Y"),"N",IF(TRIM('Entry Tab'!AQ348)="","N",TRIM('Entry Tab'!AQ348))))</f>
        <v/>
      </c>
      <c r="J347" s="42" t="str">
        <f>IF(TRIM('Entry Tab'!A348)="","",IF(AND(TRIM('Entry Tab'!W348)&lt;&gt;"",TRIM('Entry Tab'!Y348)=""),0,14))</f>
        <v/>
      </c>
      <c r="K347" s="42" t="str">
        <f>IF(TRIM('Entry Tab'!A348)="","",IF(B347&lt;&gt;"Subscriber","",IF(AND(B347="Subscriber",dental="No"),13,IF(TRIM('Entry Tab'!X348)&lt;&gt;"",IF('Entry Tab'!X348="Spousal Coverage",8,13),IF(Z347="","",Z347)))))</f>
        <v/>
      </c>
      <c r="L347" s="36" t="str">
        <f t="shared" si="50"/>
        <v/>
      </c>
      <c r="M347" s="36" t="str">
        <f>IF(B347&lt;&gt;"Subscriber","",IF(disability="No",0,IF(AND(B347="Subscriber",'Entry Tab'!AE348&lt;&gt;""),1,0)))</f>
        <v/>
      </c>
      <c r="N347" s="37" t="str">
        <f>IF(B347&lt;&gt;"Subscriber","",IF(AND(B347="Subscriber",otherLoc="No"),workZip,'Entry Tab'!P348))</f>
        <v/>
      </c>
      <c r="P347" s="36" t="str">
        <f t="shared" si="57"/>
        <v/>
      </c>
      <c r="Q347" s="36" t="str">
        <f>IF('Entry Tab'!A348="","",IF(TRIM('Entry Tab'!E348)="","Subscriber",IF(OR(TRIM('Entry Tab'!E348)="Wife",TRIM('Entry Tab'!E348)="Husband"),"Spouse","Child")))</f>
        <v/>
      </c>
      <c r="R347" s="44" t="str">
        <f>IF(B347="","",IF('Entry Tab'!W348&lt;&gt;"",0,IF(Q347="Subscriber",1,IF(Q347="Spouse",1,0.01))))</f>
        <v/>
      </c>
      <c r="S347" s="44" t="str">
        <f t="shared" si="51"/>
        <v/>
      </c>
      <c r="T347" s="44" t="str">
        <f t="shared" si="52"/>
        <v/>
      </c>
      <c r="V347" s="36" t="str">
        <f t="shared" si="58"/>
        <v/>
      </c>
      <c r="W347" s="36" t="str">
        <f>IF('Entry Tab'!A348="","",IF(TRIM('Entry Tab'!E348)="","Subscriber",IF(OR(TRIM('Entry Tab'!E348)="Wife",TRIM('Entry Tab'!E348)="Husband"),"Spouse","Child")))</f>
        <v/>
      </c>
      <c r="X347" s="44" t="str">
        <f>IF(B347="","",IF('Entry Tab'!X348&lt;&gt;"",0,IF(W347="Subscriber",1,IF(W347="Spouse",1,0.01))))</f>
        <v/>
      </c>
      <c r="Y347" s="44" t="str">
        <f t="shared" si="53"/>
        <v/>
      </c>
      <c r="Z347" s="44" t="str">
        <f t="shared" si="54"/>
        <v/>
      </c>
      <c r="AB347" s="36" t="str">
        <f t="shared" si="59"/>
        <v/>
      </c>
      <c r="AC347" s="36" t="str">
        <f>IF('Entry Tab'!A348="","",IF(TRIM('Entry Tab'!E348)="","Subscriber",IF(OR(TRIM('Entry Tab'!E348)="Wife",TRIM('Entry Tab'!E348)="Husband"),"Spouse","Child")))</f>
        <v/>
      </c>
      <c r="AD347" s="44" t="str">
        <f>IF(B347="","",IF('Entry Tab'!AC348="",0,1))</f>
        <v/>
      </c>
      <c r="AE347" s="44" t="str">
        <f t="shared" si="55"/>
        <v/>
      </c>
      <c r="AF347" s="44" t="str">
        <f>IF(AE347="","",IF(AC347&lt;&gt;"Subscriber","",IF('Entry Tab'!AC348="","0",AE347)))</f>
        <v/>
      </c>
    </row>
    <row r="348" spans="1:32" x14ac:dyDescent="0.2">
      <c r="A348" s="36" t="str">
        <f t="shared" si="56"/>
        <v/>
      </c>
      <c r="B348" s="36" t="str">
        <f>IF('Entry Tab'!A349="","",IF(TRIM('Entry Tab'!E349)="","Subscriber",IF(OR(TRIM('Entry Tab'!E349)="Wife",TRIM('Entry Tab'!E349)="Husband"),"Spouse","Child")))</f>
        <v/>
      </c>
      <c r="C348" s="68" t="str">
        <f>IF(TRIM('Entry Tab'!A349)="","",TRIM('Entry Tab'!A349))</f>
        <v/>
      </c>
      <c r="D348" s="68" t="str">
        <f>IF(TRIM('Entry Tab'!A349)="","",TRIM('Entry Tab'!B349))</f>
        <v/>
      </c>
      <c r="E348" s="69" t="str">
        <f>IF(B348="Subscriber",'Entry Tab'!L349,"")</f>
        <v/>
      </c>
      <c r="F348" s="70" t="str">
        <f>IF('Entry Tab'!F349="","",'Entry Tab'!F349)</f>
        <v/>
      </c>
      <c r="G348" s="68" t="str">
        <f>IF(TRIM('Entry Tab'!G349)="","",TRIM('Entry Tab'!G349))</f>
        <v/>
      </c>
      <c r="H348" s="36" t="str">
        <f>IF(TRIM('Entry Tab'!A349)="","",IF(B348&lt;&gt;"Subscriber","",IF(AND(B348="Subscriber",OR(TRIM('Entry Tab'!AO349)&lt;&gt;"",TRIM('Entry Tab'!AN349)&lt;&gt;"",TRIM('Entry Tab'!AP349)&lt;&gt;"")),$AP$1,"0")))</f>
        <v/>
      </c>
      <c r="I348" s="71" t="str">
        <f>IF(TRIM('Entry Tab'!A349)="","",IF(AND(TRIM('Entry Tab'!AQ349)="Y",TRIM('Entry Tab'!AR349)="Y"),"N",IF(TRIM('Entry Tab'!AQ349)="","N",TRIM('Entry Tab'!AQ349))))</f>
        <v/>
      </c>
      <c r="J348" s="42" t="str">
        <f>IF(TRIM('Entry Tab'!A349)="","",IF(AND(TRIM('Entry Tab'!W349)&lt;&gt;"",TRIM('Entry Tab'!Y349)=""),0,14))</f>
        <v/>
      </c>
      <c r="K348" s="42" t="str">
        <f>IF(TRIM('Entry Tab'!A349)="","",IF(B348&lt;&gt;"Subscriber","",IF(AND(B348="Subscriber",dental="No"),13,IF(TRIM('Entry Tab'!X349)&lt;&gt;"",IF('Entry Tab'!X349="Spousal Coverage",8,13),IF(Z348="","",Z348)))))</f>
        <v/>
      </c>
      <c r="L348" s="36" t="str">
        <f t="shared" si="50"/>
        <v/>
      </c>
      <c r="M348" s="36" t="str">
        <f>IF(B348&lt;&gt;"Subscriber","",IF(disability="No",0,IF(AND(B348="Subscriber",'Entry Tab'!AE349&lt;&gt;""),1,0)))</f>
        <v/>
      </c>
      <c r="N348" s="37" t="str">
        <f>IF(B348&lt;&gt;"Subscriber","",IF(AND(B348="Subscriber",otherLoc="No"),workZip,'Entry Tab'!P349))</f>
        <v/>
      </c>
      <c r="P348" s="36" t="str">
        <f t="shared" si="57"/>
        <v/>
      </c>
      <c r="Q348" s="36" t="str">
        <f>IF('Entry Tab'!A349="","",IF(TRIM('Entry Tab'!E349)="","Subscriber",IF(OR(TRIM('Entry Tab'!E349)="Wife",TRIM('Entry Tab'!E349)="Husband"),"Spouse","Child")))</f>
        <v/>
      </c>
      <c r="R348" s="44" t="str">
        <f>IF(B348="","",IF('Entry Tab'!W349&lt;&gt;"",0,IF(Q348="Subscriber",1,IF(Q348="Spouse",1,0.01))))</f>
        <v/>
      </c>
      <c r="S348" s="44" t="str">
        <f t="shared" si="51"/>
        <v/>
      </c>
      <c r="T348" s="44" t="str">
        <f t="shared" si="52"/>
        <v/>
      </c>
      <c r="V348" s="36" t="str">
        <f t="shared" si="58"/>
        <v/>
      </c>
      <c r="W348" s="36" t="str">
        <f>IF('Entry Tab'!A349="","",IF(TRIM('Entry Tab'!E349)="","Subscriber",IF(OR(TRIM('Entry Tab'!E349)="Wife",TRIM('Entry Tab'!E349)="Husband"),"Spouse","Child")))</f>
        <v/>
      </c>
      <c r="X348" s="44" t="str">
        <f>IF(B348="","",IF('Entry Tab'!X349&lt;&gt;"",0,IF(W348="Subscriber",1,IF(W348="Spouse",1,0.01))))</f>
        <v/>
      </c>
      <c r="Y348" s="44" t="str">
        <f t="shared" si="53"/>
        <v/>
      </c>
      <c r="Z348" s="44" t="str">
        <f t="shared" si="54"/>
        <v/>
      </c>
      <c r="AB348" s="36" t="str">
        <f t="shared" si="59"/>
        <v/>
      </c>
      <c r="AC348" s="36" t="str">
        <f>IF('Entry Tab'!A349="","",IF(TRIM('Entry Tab'!E349)="","Subscriber",IF(OR(TRIM('Entry Tab'!E349)="Wife",TRIM('Entry Tab'!E349)="Husband"),"Spouse","Child")))</f>
        <v/>
      </c>
      <c r="AD348" s="44" t="str">
        <f>IF(B348="","",IF('Entry Tab'!AC349="",0,1))</f>
        <v/>
      </c>
      <c r="AE348" s="44" t="str">
        <f t="shared" si="55"/>
        <v/>
      </c>
      <c r="AF348" s="44" t="str">
        <f>IF(AE348="","",IF(AC348&lt;&gt;"Subscriber","",IF('Entry Tab'!AC349="","0",AE348)))</f>
        <v/>
      </c>
    </row>
    <row r="349" spans="1:32" x14ac:dyDescent="0.2">
      <c r="A349" s="36" t="str">
        <f t="shared" si="56"/>
        <v/>
      </c>
      <c r="B349" s="36" t="str">
        <f>IF('Entry Tab'!A350="","",IF(TRIM('Entry Tab'!E350)="","Subscriber",IF(OR(TRIM('Entry Tab'!E350)="Wife",TRIM('Entry Tab'!E350)="Husband"),"Spouse","Child")))</f>
        <v/>
      </c>
      <c r="C349" s="68" t="str">
        <f>IF(TRIM('Entry Tab'!A350)="","",TRIM('Entry Tab'!A350))</f>
        <v/>
      </c>
      <c r="D349" s="68" t="str">
        <f>IF(TRIM('Entry Tab'!A350)="","",TRIM('Entry Tab'!B350))</f>
        <v/>
      </c>
      <c r="E349" s="69" t="str">
        <f>IF(B349="Subscriber",'Entry Tab'!L350,"")</f>
        <v/>
      </c>
      <c r="F349" s="70" t="str">
        <f>IF('Entry Tab'!F350="","",'Entry Tab'!F350)</f>
        <v/>
      </c>
      <c r="G349" s="68" t="str">
        <f>IF(TRIM('Entry Tab'!G350)="","",TRIM('Entry Tab'!G350))</f>
        <v/>
      </c>
      <c r="H349" s="36" t="str">
        <f>IF(TRIM('Entry Tab'!A350)="","",IF(B349&lt;&gt;"Subscriber","",IF(AND(B349="Subscriber",OR(TRIM('Entry Tab'!AO350)&lt;&gt;"",TRIM('Entry Tab'!AN350)&lt;&gt;"",TRIM('Entry Tab'!AP350)&lt;&gt;"")),$AP$1,"0")))</f>
        <v/>
      </c>
      <c r="I349" s="71" t="str">
        <f>IF(TRIM('Entry Tab'!A350)="","",IF(AND(TRIM('Entry Tab'!AQ350)="Y",TRIM('Entry Tab'!AR350)="Y"),"N",IF(TRIM('Entry Tab'!AQ350)="","N",TRIM('Entry Tab'!AQ350))))</f>
        <v/>
      </c>
      <c r="J349" s="42" t="str">
        <f>IF(TRIM('Entry Tab'!A350)="","",IF(AND(TRIM('Entry Tab'!W350)&lt;&gt;"",TRIM('Entry Tab'!Y350)=""),0,14))</f>
        <v/>
      </c>
      <c r="K349" s="42" t="str">
        <f>IF(TRIM('Entry Tab'!A350)="","",IF(B349&lt;&gt;"Subscriber","",IF(AND(B349="Subscriber",dental="No"),13,IF(TRIM('Entry Tab'!X350)&lt;&gt;"",IF('Entry Tab'!X350="Spousal Coverage",8,13),IF(Z349="","",Z349)))))</f>
        <v/>
      </c>
      <c r="L349" s="36" t="str">
        <f t="shared" si="50"/>
        <v/>
      </c>
      <c r="M349" s="36" t="str">
        <f>IF(B349&lt;&gt;"Subscriber","",IF(disability="No",0,IF(AND(B349="Subscriber",'Entry Tab'!AE350&lt;&gt;""),1,0)))</f>
        <v/>
      </c>
      <c r="N349" s="37" t="str">
        <f>IF(B349&lt;&gt;"Subscriber","",IF(AND(B349="Subscriber",otherLoc="No"),workZip,'Entry Tab'!P350))</f>
        <v/>
      </c>
      <c r="P349" s="36" t="str">
        <f t="shared" si="57"/>
        <v/>
      </c>
      <c r="Q349" s="36" t="str">
        <f>IF('Entry Tab'!A350="","",IF(TRIM('Entry Tab'!E350)="","Subscriber",IF(OR(TRIM('Entry Tab'!E350)="Wife",TRIM('Entry Tab'!E350)="Husband"),"Spouse","Child")))</f>
        <v/>
      </c>
      <c r="R349" s="44" t="str">
        <f>IF(B349="","",IF('Entry Tab'!W350&lt;&gt;"",0,IF(Q349="Subscriber",1,IF(Q349="Spouse",1,0.01))))</f>
        <v/>
      </c>
      <c r="S349" s="44" t="str">
        <f t="shared" si="51"/>
        <v/>
      </c>
      <c r="T349" s="44" t="str">
        <f t="shared" si="52"/>
        <v/>
      </c>
      <c r="V349" s="36" t="str">
        <f t="shared" si="58"/>
        <v/>
      </c>
      <c r="W349" s="36" t="str">
        <f>IF('Entry Tab'!A350="","",IF(TRIM('Entry Tab'!E350)="","Subscriber",IF(OR(TRIM('Entry Tab'!E350)="Wife",TRIM('Entry Tab'!E350)="Husband"),"Spouse","Child")))</f>
        <v/>
      </c>
      <c r="X349" s="44" t="str">
        <f>IF(B349="","",IF('Entry Tab'!X350&lt;&gt;"",0,IF(W349="Subscriber",1,IF(W349="Spouse",1,0.01))))</f>
        <v/>
      </c>
      <c r="Y349" s="44" t="str">
        <f t="shared" si="53"/>
        <v/>
      </c>
      <c r="Z349" s="44" t="str">
        <f t="shared" si="54"/>
        <v/>
      </c>
      <c r="AB349" s="36" t="str">
        <f t="shared" si="59"/>
        <v/>
      </c>
      <c r="AC349" s="36" t="str">
        <f>IF('Entry Tab'!A350="","",IF(TRIM('Entry Tab'!E350)="","Subscriber",IF(OR(TRIM('Entry Tab'!E350)="Wife",TRIM('Entry Tab'!E350)="Husband"),"Spouse","Child")))</f>
        <v/>
      </c>
      <c r="AD349" s="44" t="str">
        <f>IF(B349="","",IF('Entry Tab'!AC350="",0,1))</f>
        <v/>
      </c>
      <c r="AE349" s="44" t="str">
        <f t="shared" si="55"/>
        <v/>
      </c>
      <c r="AF349" s="44" t="str">
        <f>IF(AE349="","",IF(AC349&lt;&gt;"Subscriber","",IF('Entry Tab'!AC350="","0",AE349)))</f>
        <v/>
      </c>
    </row>
    <row r="350" spans="1:32" x14ac:dyDescent="0.2">
      <c r="A350" s="36" t="str">
        <f t="shared" si="56"/>
        <v/>
      </c>
      <c r="B350" s="36" t="str">
        <f>IF('Entry Tab'!A351="","",IF(TRIM('Entry Tab'!E351)="","Subscriber",IF(OR(TRIM('Entry Tab'!E351)="Wife",TRIM('Entry Tab'!E351)="Husband"),"Spouse","Child")))</f>
        <v/>
      </c>
      <c r="C350" s="68" t="str">
        <f>IF(TRIM('Entry Tab'!A351)="","",TRIM('Entry Tab'!A351))</f>
        <v/>
      </c>
      <c r="D350" s="68" t="str">
        <f>IF(TRIM('Entry Tab'!A351)="","",TRIM('Entry Tab'!B351))</f>
        <v/>
      </c>
      <c r="E350" s="69" t="str">
        <f>IF(B350="Subscriber",'Entry Tab'!L351,"")</f>
        <v/>
      </c>
      <c r="F350" s="70" t="str">
        <f>IF('Entry Tab'!F351="","",'Entry Tab'!F351)</f>
        <v/>
      </c>
      <c r="G350" s="68" t="str">
        <f>IF(TRIM('Entry Tab'!G351)="","",TRIM('Entry Tab'!G351))</f>
        <v/>
      </c>
      <c r="H350" s="36" t="str">
        <f>IF(TRIM('Entry Tab'!A351)="","",IF(B350&lt;&gt;"Subscriber","",IF(AND(B350="Subscriber",OR(TRIM('Entry Tab'!AO351)&lt;&gt;"",TRIM('Entry Tab'!AN351)&lt;&gt;"",TRIM('Entry Tab'!AP351)&lt;&gt;"")),$AP$1,"0")))</f>
        <v/>
      </c>
      <c r="I350" s="71" t="str">
        <f>IF(TRIM('Entry Tab'!A351)="","",IF(AND(TRIM('Entry Tab'!AQ351)="Y",TRIM('Entry Tab'!AR351)="Y"),"N",IF(TRIM('Entry Tab'!AQ351)="","N",TRIM('Entry Tab'!AQ351))))</f>
        <v/>
      </c>
      <c r="J350" s="42" t="str">
        <f>IF(TRIM('Entry Tab'!A351)="","",IF(AND(TRIM('Entry Tab'!W351)&lt;&gt;"",TRIM('Entry Tab'!Y351)=""),0,14))</f>
        <v/>
      </c>
      <c r="K350" s="42" t="str">
        <f>IF(TRIM('Entry Tab'!A351)="","",IF(B350&lt;&gt;"Subscriber","",IF(AND(B350="Subscriber",dental="No"),13,IF(TRIM('Entry Tab'!X351)&lt;&gt;"",IF('Entry Tab'!X351="Spousal Coverage",8,13),IF(Z350="","",Z350)))))</f>
        <v/>
      </c>
      <c r="L350" s="36" t="str">
        <f t="shared" si="50"/>
        <v/>
      </c>
      <c r="M350" s="36" t="str">
        <f>IF(B350&lt;&gt;"Subscriber","",IF(disability="No",0,IF(AND(B350="Subscriber",'Entry Tab'!AE351&lt;&gt;""),1,0)))</f>
        <v/>
      </c>
      <c r="N350" s="37" t="str">
        <f>IF(B350&lt;&gt;"Subscriber","",IF(AND(B350="Subscriber",otherLoc="No"),workZip,'Entry Tab'!P351))</f>
        <v/>
      </c>
      <c r="P350" s="36" t="str">
        <f t="shared" si="57"/>
        <v/>
      </c>
      <c r="Q350" s="36" t="str">
        <f>IF('Entry Tab'!A351="","",IF(TRIM('Entry Tab'!E351)="","Subscriber",IF(OR(TRIM('Entry Tab'!E351)="Wife",TRIM('Entry Tab'!E351)="Husband"),"Spouse","Child")))</f>
        <v/>
      </c>
      <c r="R350" s="44" t="str">
        <f>IF(B350="","",IF('Entry Tab'!W351&lt;&gt;"",0,IF(Q350="Subscriber",1,IF(Q350="Spouse",1,0.01))))</f>
        <v/>
      </c>
      <c r="S350" s="44" t="str">
        <f t="shared" si="51"/>
        <v/>
      </c>
      <c r="T350" s="44" t="str">
        <f t="shared" si="52"/>
        <v/>
      </c>
      <c r="V350" s="36" t="str">
        <f t="shared" si="58"/>
        <v/>
      </c>
      <c r="W350" s="36" t="str">
        <f>IF('Entry Tab'!A351="","",IF(TRIM('Entry Tab'!E351)="","Subscriber",IF(OR(TRIM('Entry Tab'!E351)="Wife",TRIM('Entry Tab'!E351)="Husband"),"Spouse","Child")))</f>
        <v/>
      </c>
      <c r="X350" s="44" t="str">
        <f>IF(B350="","",IF('Entry Tab'!X351&lt;&gt;"",0,IF(W350="Subscriber",1,IF(W350="Spouse",1,0.01))))</f>
        <v/>
      </c>
      <c r="Y350" s="44" t="str">
        <f t="shared" si="53"/>
        <v/>
      </c>
      <c r="Z350" s="44" t="str">
        <f t="shared" si="54"/>
        <v/>
      </c>
      <c r="AB350" s="36" t="str">
        <f t="shared" si="59"/>
        <v/>
      </c>
      <c r="AC350" s="36" t="str">
        <f>IF('Entry Tab'!A351="","",IF(TRIM('Entry Tab'!E351)="","Subscriber",IF(OR(TRIM('Entry Tab'!E351)="Wife",TRIM('Entry Tab'!E351)="Husband"),"Spouse","Child")))</f>
        <v/>
      </c>
      <c r="AD350" s="44" t="str">
        <f>IF(B350="","",IF('Entry Tab'!AC351="",0,1))</f>
        <v/>
      </c>
      <c r="AE350" s="44" t="str">
        <f t="shared" si="55"/>
        <v/>
      </c>
      <c r="AF350" s="44" t="str">
        <f>IF(AE350="","",IF(AC350&lt;&gt;"Subscriber","",IF('Entry Tab'!AC351="","0",AE350)))</f>
        <v/>
      </c>
    </row>
    <row r="351" spans="1:32" x14ac:dyDescent="0.2">
      <c r="A351" s="36" t="str">
        <f t="shared" si="56"/>
        <v/>
      </c>
      <c r="B351" s="36" t="str">
        <f>IF('Entry Tab'!A352="","",IF(TRIM('Entry Tab'!E352)="","Subscriber",IF(OR(TRIM('Entry Tab'!E352)="Wife",TRIM('Entry Tab'!E352)="Husband"),"Spouse","Child")))</f>
        <v/>
      </c>
      <c r="C351" s="68" t="str">
        <f>IF(TRIM('Entry Tab'!A352)="","",TRIM('Entry Tab'!A352))</f>
        <v/>
      </c>
      <c r="D351" s="68" t="str">
        <f>IF(TRIM('Entry Tab'!A352)="","",TRIM('Entry Tab'!B352))</f>
        <v/>
      </c>
      <c r="E351" s="69" t="str">
        <f>IF(B351="Subscriber",'Entry Tab'!L352,"")</f>
        <v/>
      </c>
      <c r="F351" s="70" t="str">
        <f>IF('Entry Tab'!F352="","",'Entry Tab'!F352)</f>
        <v/>
      </c>
      <c r="G351" s="68" t="str">
        <f>IF(TRIM('Entry Tab'!G352)="","",TRIM('Entry Tab'!G352))</f>
        <v/>
      </c>
      <c r="H351" s="36" t="str">
        <f>IF(TRIM('Entry Tab'!A352)="","",IF(B351&lt;&gt;"Subscriber","",IF(AND(B351="Subscriber",OR(TRIM('Entry Tab'!AO352)&lt;&gt;"",TRIM('Entry Tab'!AN352)&lt;&gt;"",TRIM('Entry Tab'!AP352)&lt;&gt;"")),$AP$1,"0")))</f>
        <v/>
      </c>
      <c r="I351" s="71" t="str">
        <f>IF(TRIM('Entry Tab'!A352)="","",IF(AND(TRIM('Entry Tab'!AQ352)="Y",TRIM('Entry Tab'!AR352)="Y"),"N",IF(TRIM('Entry Tab'!AQ352)="","N",TRIM('Entry Tab'!AQ352))))</f>
        <v/>
      </c>
      <c r="J351" s="42" t="str">
        <f>IF(TRIM('Entry Tab'!A352)="","",IF(AND(TRIM('Entry Tab'!W352)&lt;&gt;"",TRIM('Entry Tab'!Y352)=""),0,14))</f>
        <v/>
      </c>
      <c r="K351" s="42" t="str">
        <f>IF(TRIM('Entry Tab'!A352)="","",IF(B351&lt;&gt;"Subscriber","",IF(AND(B351="Subscriber",dental="No"),13,IF(TRIM('Entry Tab'!X352)&lt;&gt;"",IF('Entry Tab'!X352="Spousal Coverage",8,13),IF(Z351="","",Z351)))))</f>
        <v/>
      </c>
      <c r="L351" s="36" t="str">
        <f t="shared" si="50"/>
        <v/>
      </c>
      <c r="M351" s="36" t="str">
        <f>IF(B351&lt;&gt;"Subscriber","",IF(disability="No",0,IF(AND(B351="Subscriber",'Entry Tab'!AE352&lt;&gt;""),1,0)))</f>
        <v/>
      </c>
      <c r="N351" s="37" t="str">
        <f>IF(B351&lt;&gt;"Subscriber","",IF(AND(B351="Subscriber",otherLoc="No"),workZip,'Entry Tab'!P352))</f>
        <v/>
      </c>
      <c r="P351" s="36" t="str">
        <f t="shared" si="57"/>
        <v/>
      </c>
      <c r="Q351" s="36" t="str">
        <f>IF('Entry Tab'!A352="","",IF(TRIM('Entry Tab'!E352)="","Subscriber",IF(OR(TRIM('Entry Tab'!E352)="Wife",TRIM('Entry Tab'!E352)="Husband"),"Spouse","Child")))</f>
        <v/>
      </c>
      <c r="R351" s="44" t="str">
        <f>IF(B351="","",IF('Entry Tab'!W352&lt;&gt;"",0,IF(Q351="Subscriber",1,IF(Q351="Spouse",1,0.01))))</f>
        <v/>
      </c>
      <c r="S351" s="44" t="str">
        <f t="shared" si="51"/>
        <v/>
      </c>
      <c r="T351" s="44" t="str">
        <f t="shared" si="52"/>
        <v/>
      </c>
      <c r="V351" s="36" t="str">
        <f t="shared" si="58"/>
        <v/>
      </c>
      <c r="W351" s="36" t="str">
        <f>IF('Entry Tab'!A352="","",IF(TRIM('Entry Tab'!E352)="","Subscriber",IF(OR(TRIM('Entry Tab'!E352)="Wife",TRIM('Entry Tab'!E352)="Husband"),"Spouse","Child")))</f>
        <v/>
      </c>
      <c r="X351" s="44" t="str">
        <f>IF(B351="","",IF('Entry Tab'!X352&lt;&gt;"",0,IF(W351="Subscriber",1,IF(W351="Spouse",1,0.01))))</f>
        <v/>
      </c>
      <c r="Y351" s="44" t="str">
        <f t="shared" si="53"/>
        <v/>
      </c>
      <c r="Z351" s="44" t="str">
        <f t="shared" si="54"/>
        <v/>
      </c>
      <c r="AB351" s="36" t="str">
        <f t="shared" si="59"/>
        <v/>
      </c>
      <c r="AC351" s="36" t="str">
        <f>IF('Entry Tab'!A352="","",IF(TRIM('Entry Tab'!E352)="","Subscriber",IF(OR(TRIM('Entry Tab'!E352)="Wife",TRIM('Entry Tab'!E352)="Husband"),"Spouse","Child")))</f>
        <v/>
      </c>
      <c r="AD351" s="44" t="str">
        <f>IF(B351="","",IF('Entry Tab'!AC352="",0,1))</f>
        <v/>
      </c>
      <c r="AE351" s="44" t="str">
        <f t="shared" si="55"/>
        <v/>
      </c>
      <c r="AF351" s="44" t="str">
        <f>IF(AE351="","",IF(AC351&lt;&gt;"Subscriber","",IF('Entry Tab'!AC352="","0",AE351)))</f>
        <v/>
      </c>
    </row>
    <row r="352" spans="1:32" x14ac:dyDescent="0.2">
      <c r="A352" s="36" t="str">
        <f t="shared" si="56"/>
        <v/>
      </c>
      <c r="B352" s="36" t="str">
        <f>IF('Entry Tab'!A353="","",IF(TRIM('Entry Tab'!E353)="","Subscriber",IF(OR(TRIM('Entry Tab'!E353)="Wife",TRIM('Entry Tab'!E353)="Husband"),"Spouse","Child")))</f>
        <v/>
      </c>
      <c r="C352" s="68" t="str">
        <f>IF(TRIM('Entry Tab'!A353)="","",TRIM('Entry Tab'!A353))</f>
        <v/>
      </c>
      <c r="D352" s="68" t="str">
        <f>IF(TRIM('Entry Tab'!A353)="","",TRIM('Entry Tab'!B353))</f>
        <v/>
      </c>
      <c r="E352" s="69" t="str">
        <f>IF(B352="Subscriber",'Entry Tab'!L353,"")</f>
        <v/>
      </c>
      <c r="F352" s="70" t="str">
        <f>IF('Entry Tab'!F353="","",'Entry Tab'!F353)</f>
        <v/>
      </c>
      <c r="G352" s="68" t="str">
        <f>IF(TRIM('Entry Tab'!G353)="","",TRIM('Entry Tab'!G353))</f>
        <v/>
      </c>
      <c r="H352" s="36" t="str">
        <f>IF(TRIM('Entry Tab'!A353)="","",IF(B352&lt;&gt;"Subscriber","",IF(AND(B352="Subscriber",OR(TRIM('Entry Tab'!AO353)&lt;&gt;"",TRIM('Entry Tab'!AN353)&lt;&gt;"",TRIM('Entry Tab'!AP353)&lt;&gt;"")),$AP$1,"0")))</f>
        <v/>
      </c>
      <c r="I352" s="71" t="str">
        <f>IF(TRIM('Entry Tab'!A353)="","",IF(AND(TRIM('Entry Tab'!AQ353)="Y",TRIM('Entry Tab'!AR353)="Y"),"N",IF(TRIM('Entry Tab'!AQ353)="","N",TRIM('Entry Tab'!AQ353))))</f>
        <v/>
      </c>
      <c r="J352" s="42" t="str">
        <f>IF(TRIM('Entry Tab'!A353)="","",IF(AND(TRIM('Entry Tab'!W353)&lt;&gt;"",TRIM('Entry Tab'!Y353)=""),0,14))</f>
        <v/>
      </c>
      <c r="K352" s="42" t="str">
        <f>IF(TRIM('Entry Tab'!A353)="","",IF(B352&lt;&gt;"Subscriber","",IF(AND(B352="Subscriber",dental="No"),13,IF(TRIM('Entry Tab'!X353)&lt;&gt;"",IF('Entry Tab'!X353="Spousal Coverage",8,13),IF(Z352="","",Z352)))))</f>
        <v/>
      </c>
      <c r="L352" s="36" t="str">
        <f t="shared" si="50"/>
        <v/>
      </c>
      <c r="M352" s="36" t="str">
        <f>IF(B352&lt;&gt;"Subscriber","",IF(disability="No",0,IF(AND(B352="Subscriber",'Entry Tab'!AE353&lt;&gt;""),1,0)))</f>
        <v/>
      </c>
      <c r="N352" s="37" t="str">
        <f>IF(B352&lt;&gt;"Subscriber","",IF(AND(B352="Subscriber",otherLoc="No"),workZip,'Entry Tab'!P353))</f>
        <v/>
      </c>
      <c r="P352" s="36" t="str">
        <f t="shared" si="57"/>
        <v/>
      </c>
      <c r="Q352" s="36" t="str">
        <f>IF('Entry Tab'!A353="","",IF(TRIM('Entry Tab'!E353)="","Subscriber",IF(OR(TRIM('Entry Tab'!E353)="Wife",TRIM('Entry Tab'!E353)="Husband"),"Spouse","Child")))</f>
        <v/>
      </c>
      <c r="R352" s="44" t="str">
        <f>IF(B352="","",IF('Entry Tab'!W353&lt;&gt;"",0,IF(Q352="Subscriber",1,IF(Q352="Spouse",1,0.01))))</f>
        <v/>
      </c>
      <c r="S352" s="44" t="str">
        <f t="shared" si="51"/>
        <v/>
      </c>
      <c r="T352" s="44" t="str">
        <f t="shared" si="52"/>
        <v/>
      </c>
      <c r="V352" s="36" t="str">
        <f t="shared" si="58"/>
        <v/>
      </c>
      <c r="W352" s="36" t="str">
        <f>IF('Entry Tab'!A353="","",IF(TRIM('Entry Tab'!E353)="","Subscriber",IF(OR(TRIM('Entry Tab'!E353)="Wife",TRIM('Entry Tab'!E353)="Husband"),"Spouse","Child")))</f>
        <v/>
      </c>
      <c r="X352" s="44" t="str">
        <f>IF(B352="","",IF('Entry Tab'!X353&lt;&gt;"",0,IF(W352="Subscriber",1,IF(W352="Spouse",1,0.01))))</f>
        <v/>
      </c>
      <c r="Y352" s="44" t="str">
        <f t="shared" si="53"/>
        <v/>
      </c>
      <c r="Z352" s="44" t="str">
        <f t="shared" si="54"/>
        <v/>
      </c>
      <c r="AB352" s="36" t="str">
        <f t="shared" si="59"/>
        <v/>
      </c>
      <c r="AC352" s="36" t="str">
        <f>IF('Entry Tab'!A353="","",IF(TRIM('Entry Tab'!E353)="","Subscriber",IF(OR(TRIM('Entry Tab'!E353)="Wife",TRIM('Entry Tab'!E353)="Husband"),"Spouse","Child")))</f>
        <v/>
      </c>
      <c r="AD352" s="44" t="str">
        <f>IF(B352="","",IF('Entry Tab'!AC353="",0,1))</f>
        <v/>
      </c>
      <c r="AE352" s="44" t="str">
        <f t="shared" si="55"/>
        <v/>
      </c>
      <c r="AF352" s="44" t="str">
        <f>IF(AE352="","",IF(AC352&lt;&gt;"Subscriber","",IF('Entry Tab'!AC353="","0",AE352)))</f>
        <v/>
      </c>
    </row>
    <row r="353" spans="1:34" s="129" customFormat="1" x14ac:dyDescent="0.2">
      <c r="A353" s="36" t="str">
        <f t="shared" si="56"/>
        <v/>
      </c>
      <c r="B353" s="36" t="str">
        <f>IF('Entry Tab'!A354="","",IF(TRIM('Entry Tab'!E354)="","Subscriber",IF(OR(TRIM('Entry Tab'!E354)="Wife",TRIM('Entry Tab'!E354)="Husband"),"Spouse","Child")))</f>
        <v/>
      </c>
      <c r="C353" s="68" t="str">
        <f>IF(TRIM('Entry Tab'!A354)="","",TRIM('Entry Tab'!A354))</f>
        <v/>
      </c>
      <c r="D353" s="68" t="str">
        <f>IF(TRIM('Entry Tab'!A354)="","",TRIM('Entry Tab'!B354))</f>
        <v/>
      </c>
      <c r="E353" s="69" t="str">
        <f>IF(B353="Subscriber",'Entry Tab'!L354,"")</f>
        <v/>
      </c>
      <c r="F353" s="70" t="str">
        <f>IF('Entry Tab'!F354="","",'Entry Tab'!F354)</f>
        <v/>
      </c>
      <c r="G353" s="68" t="str">
        <f>IF(TRIM('Entry Tab'!G354)="","",TRIM('Entry Tab'!G354))</f>
        <v/>
      </c>
      <c r="H353" s="36" t="str">
        <f>IF(TRIM('Entry Tab'!A354)="","",IF(B353&lt;&gt;"Subscriber","",IF(AND(B353="Subscriber",OR(TRIM('Entry Tab'!AO354)&lt;&gt;"",TRIM('Entry Tab'!AN354)&lt;&gt;"",TRIM('Entry Tab'!AP354)&lt;&gt;"")),$AP$1,"0")))</f>
        <v/>
      </c>
      <c r="I353" s="71" t="str">
        <f>IF(TRIM('Entry Tab'!A354)="","",IF(AND(TRIM('Entry Tab'!AQ354)="Y",TRIM('Entry Tab'!AR354)="Y"),"N",IF(TRIM('Entry Tab'!AQ354)="","N",TRIM('Entry Tab'!AQ354))))</f>
        <v/>
      </c>
      <c r="J353" s="42" t="str">
        <f>IF(TRIM('Entry Tab'!A354)="","",IF(AND(TRIM('Entry Tab'!W354)&lt;&gt;"",TRIM('Entry Tab'!Y354)=""),0,14))</f>
        <v/>
      </c>
      <c r="K353" s="42" t="str">
        <f>IF(TRIM('Entry Tab'!A354)="","",IF(B353&lt;&gt;"Subscriber","",IF(AND(B353="Subscriber",dental="No"),13,IF(TRIM('Entry Tab'!X354)&lt;&gt;"",IF('Entry Tab'!X354="Spousal Coverage",8,13),IF(Z353="","",Z353)))))</f>
        <v/>
      </c>
      <c r="L353" s="36" t="str">
        <f t="shared" si="50"/>
        <v/>
      </c>
      <c r="M353" s="36" t="str">
        <f>IF(B353&lt;&gt;"Subscriber","",IF(disability="No",0,IF(AND(B353="Subscriber",'Entry Tab'!AE354&lt;&gt;""),1,0)))</f>
        <v/>
      </c>
      <c r="N353" s="37" t="str">
        <f>IF(B353&lt;&gt;"Subscriber","",IF(AND(B353="Subscriber",otherLoc="No"),workZip,'Entry Tab'!P354))</f>
        <v/>
      </c>
      <c r="P353" s="36" t="str">
        <f t="shared" si="57"/>
        <v/>
      </c>
      <c r="Q353" s="36" t="str">
        <f>IF('Entry Tab'!A354="","",IF(TRIM('Entry Tab'!E354)="","Subscriber",IF(OR(TRIM('Entry Tab'!E354)="Wife",TRIM('Entry Tab'!E354)="Husband"),"Spouse","Child")))</f>
        <v/>
      </c>
      <c r="R353" s="44" t="str">
        <f>IF(B353="","",IF('Entry Tab'!W354&lt;&gt;"",0,IF(Q353="Subscriber",1,IF(Q353="Spouse",1,0.01))))</f>
        <v/>
      </c>
      <c r="S353" s="44" t="str">
        <f t="shared" si="51"/>
        <v/>
      </c>
      <c r="T353" s="44" t="str">
        <f t="shared" si="52"/>
        <v/>
      </c>
      <c r="V353" s="36" t="str">
        <f t="shared" si="58"/>
        <v/>
      </c>
      <c r="W353" s="36" t="str">
        <f>IF('Entry Tab'!A354="","",IF(TRIM('Entry Tab'!E354)="","Subscriber",IF(OR(TRIM('Entry Tab'!E354)="Wife",TRIM('Entry Tab'!E354)="Husband"),"Spouse","Child")))</f>
        <v/>
      </c>
      <c r="X353" s="44" t="str">
        <f>IF(B353="","",IF('Entry Tab'!X354&lt;&gt;"",0,IF(W353="Subscriber",1,IF(W353="Spouse",1,0.01))))</f>
        <v/>
      </c>
      <c r="Y353" s="44" t="str">
        <f t="shared" si="53"/>
        <v/>
      </c>
      <c r="Z353" s="44" t="str">
        <f t="shared" si="54"/>
        <v/>
      </c>
      <c r="AB353" s="36" t="str">
        <f t="shared" si="59"/>
        <v/>
      </c>
      <c r="AC353" s="36" t="str">
        <f>IF('Entry Tab'!A354="","",IF(TRIM('Entry Tab'!E354)="","Subscriber",IF(OR(TRIM('Entry Tab'!E354)="Wife",TRIM('Entry Tab'!E354)="Husband"),"Spouse","Child")))</f>
        <v/>
      </c>
      <c r="AD353" s="44" t="str">
        <f>IF(B353="","",IF('Entry Tab'!AC354="",0,1))</f>
        <v/>
      </c>
      <c r="AE353" s="44" t="str">
        <f t="shared" si="55"/>
        <v/>
      </c>
      <c r="AF353" s="44" t="str">
        <f>IF(AE353="","",IF(AC353&lt;&gt;"Subscriber","",IF('Entry Tab'!AC354="","0",AE353)))</f>
        <v/>
      </c>
      <c r="AH353" s="55"/>
    </row>
    <row r="354" spans="1:34" s="129" customFormat="1" x14ac:dyDescent="0.2">
      <c r="A354" s="36" t="str">
        <f t="shared" si="56"/>
        <v/>
      </c>
      <c r="B354" s="36" t="str">
        <f>IF('Entry Tab'!A355="","",IF(TRIM('Entry Tab'!E355)="","Subscriber",IF(OR(TRIM('Entry Tab'!E355)="Wife",TRIM('Entry Tab'!E355)="Husband"),"Spouse","Child")))</f>
        <v/>
      </c>
      <c r="C354" s="68" t="str">
        <f>IF(TRIM('Entry Tab'!A355)="","",TRIM('Entry Tab'!A355))</f>
        <v/>
      </c>
      <c r="D354" s="68" t="str">
        <f>IF(TRIM('Entry Tab'!A355)="","",TRIM('Entry Tab'!B355))</f>
        <v/>
      </c>
      <c r="E354" s="69" t="str">
        <f>IF(B354="Subscriber",'Entry Tab'!L355,"")</f>
        <v/>
      </c>
      <c r="F354" s="70" t="str">
        <f>IF('Entry Tab'!F355="","",'Entry Tab'!F355)</f>
        <v/>
      </c>
      <c r="G354" s="68" t="str">
        <f>IF(TRIM('Entry Tab'!G355)="","",TRIM('Entry Tab'!G355))</f>
        <v/>
      </c>
      <c r="H354" s="36" t="str">
        <f>IF(TRIM('Entry Tab'!A355)="","",IF(B354&lt;&gt;"Subscriber","",IF(AND(B354="Subscriber",OR(TRIM('Entry Tab'!AO355)&lt;&gt;"",TRIM('Entry Tab'!AN355)&lt;&gt;"",TRIM('Entry Tab'!AP355)&lt;&gt;"")),$AP$1,"0")))</f>
        <v/>
      </c>
      <c r="I354" s="71" t="str">
        <f>IF(TRIM('Entry Tab'!A355)="","",IF(AND(TRIM('Entry Tab'!AQ355)="Y",TRIM('Entry Tab'!AR355)="Y"),"N",IF(TRIM('Entry Tab'!AQ355)="","N",TRIM('Entry Tab'!AQ355))))</f>
        <v/>
      </c>
      <c r="J354" s="42" t="str">
        <f>IF(TRIM('Entry Tab'!A355)="","",IF(AND(TRIM('Entry Tab'!W355)&lt;&gt;"",TRIM('Entry Tab'!Y355)=""),0,14))</f>
        <v/>
      </c>
      <c r="K354" s="42" t="str">
        <f>IF(TRIM('Entry Tab'!A355)="","",IF(B354&lt;&gt;"Subscriber","",IF(AND(B354="Subscriber",dental="No"),13,IF(TRIM('Entry Tab'!X355)&lt;&gt;"",IF('Entry Tab'!X355="Spousal Coverage",8,13),IF(Z354="","",Z354)))))</f>
        <v/>
      </c>
      <c r="L354" s="36" t="str">
        <f t="shared" si="50"/>
        <v/>
      </c>
      <c r="M354" s="36" t="str">
        <f>IF(B354&lt;&gt;"Subscriber","",IF(disability="No",0,IF(AND(B354="Subscriber",'Entry Tab'!AE355&lt;&gt;""),1,0)))</f>
        <v/>
      </c>
      <c r="N354" s="37" t="str">
        <f>IF(B354&lt;&gt;"Subscriber","",IF(AND(B354="Subscriber",otherLoc="No"),workZip,'Entry Tab'!P355))</f>
        <v/>
      </c>
      <c r="P354" s="36" t="str">
        <f t="shared" si="57"/>
        <v/>
      </c>
      <c r="Q354" s="36" t="str">
        <f>IF('Entry Tab'!A355="","",IF(TRIM('Entry Tab'!E355)="","Subscriber",IF(OR(TRIM('Entry Tab'!E355)="Wife",TRIM('Entry Tab'!E355)="Husband"),"Spouse","Child")))</f>
        <v/>
      </c>
      <c r="R354" s="44" t="str">
        <f>IF(B354="","",IF('Entry Tab'!W355&lt;&gt;"",0,IF(Q354="Subscriber",1,IF(Q354="Spouse",1,0.01))))</f>
        <v/>
      </c>
      <c r="S354" s="44" t="str">
        <f t="shared" si="51"/>
        <v/>
      </c>
      <c r="T354" s="44" t="str">
        <f t="shared" si="52"/>
        <v/>
      </c>
      <c r="V354" s="36" t="str">
        <f t="shared" si="58"/>
        <v/>
      </c>
      <c r="W354" s="36" t="str">
        <f>IF('Entry Tab'!A355="","",IF(TRIM('Entry Tab'!E355)="","Subscriber",IF(OR(TRIM('Entry Tab'!E355)="Wife",TRIM('Entry Tab'!E355)="Husband"),"Spouse","Child")))</f>
        <v/>
      </c>
      <c r="X354" s="44" t="str">
        <f>IF(B354="","",IF('Entry Tab'!X355&lt;&gt;"",0,IF(W354="Subscriber",1,IF(W354="Spouse",1,0.01))))</f>
        <v/>
      </c>
      <c r="Y354" s="44" t="str">
        <f t="shared" si="53"/>
        <v/>
      </c>
      <c r="Z354" s="44" t="str">
        <f t="shared" si="54"/>
        <v/>
      </c>
      <c r="AB354" s="36" t="str">
        <f t="shared" si="59"/>
        <v/>
      </c>
      <c r="AC354" s="36" t="str">
        <f>IF('Entry Tab'!A355="","",IF(TRIM('Entry Tab'!E355)="","Subscriber",IF(OR(TRIM('Entry Tab'!E355)="Wife",TRIM('Entry Tab'!E355)="Husband"),"Spouse","Child")))</f>
        <v/>
      </c>
      <c r="AD354" s="44" t="str">
        <f>IF(B354="","",IF('Entry Tab'!AC355="",0,1))</f>
        <v/>
      </c>
      <c r="AE354" s="44" t="str">
        <f t="shared" si="55"/>
        <v/>
      </c>
      <c r="AF354" s="44" t="str">
        <f>IF(AE354="","",IF(AC354&lt;&gt;"Subscriber","",IF('Entry Tab'!AC355="","0",AE354)))</f>
        <v/>
      </c>
      <c r="AH354" s="55"/>
    </row>
    <row r="355" spans="1:34" s="129" customFormat="1" x14ac:dyDescent="0.2">
      <c r="A355" s="36" t="str">
        <f t="shared" si="56"/>
        <v/>
      </c>
      <c r="B355" s="36" t="str">
        <f>IF('Entry Tab'!A356="","",IF(TRIM('Entry Tab'!E356)="","Subscriber",IF(OR(TRIM('Entry Tab'!E356)="Wife",TRIM('Entry Tab'!E356)="Husband"),"Spouse","Child")))</f>
        <v/>
      </c>
      <c r="C355" s="68" t="str">
        <f>IF(TRIM('Entry Tab'!A356)="","",TRIM('Entry Tab'!A356))</f>
        <v/>
      </c>
      <c r="D355" s="68" t="str">
        <f>IF(TRIM('Entry Tab'!A356)="","",TRIM('Entry Tab'!B356))</f>
        <v/>
      </c>
      <c r="E355" s="69" t="str">
        <f>IF(B355="Subscriber",'Entry Tab'!L356,"")</f>
        <v/>
      </c>
      <c r="F355" s="70" t="str">
        <f>IF('Entry Tab'!F356="","",'Entry Tab'!F356)</f>
        <v/>
      </c>
      <c r="G355" s="68" t="str">
        <f>IF(TRIM('Entry Tab'!G356)="","",TRIM('Entry Tab'!G356))</f>
        <v/>
      </c>
      <c r="H355" s="36" t="str">
        <f>IF(TRIM('Entry Tab'!A356)="","",IF(B355&lt;&gt;"Subscriber","",IF(AND(B355="Subscriber",OR(TRIM('Entry Tab'!AO356)&lt;&gt;"",TRIM('Entry Tab'!AN356)&lt;&gt;"",TRIM('Entry Tab'!AP356)&lt;&gt;"")),$AP$1,"0")))</f>
        <v/>
      </c>
      <c r="I355" s="71" t="str">
        <f>IF(TRIM('Entry Tab'!A356)="","",IF(AND(TRIM('Entry Tab'!AQ356)="Y",TRIM('Entry Tab'!AR356)="Y"),"N",IF(TRIM('Entry Tab'!AQ356)="","N",TRIM('Entry Tab'!AQ356))))</f>
        <v/>
      </c>
      <c r="J355" s="42" t="str">
        <f>IF(TRIM('Entry Tab'!A356)="","",IF(AND(TRIM('Entry Tab'!W356)&lt;&gt;"",TRIM('Entry Tab'!Y356)=""),0,14))</f>
        <v/>
      </c>
      <c r="K355" s="42" t="str">
        <f>IF(TRIM('Entry Tab'!A356)="","",IF(B355&lt;&gt;"Subscriber","",IF(AND(B355="Subscriber",dental="No"),13,IF(TRIM('Entry Tab'!X356)&lt;&gt;"",IF('Entry Tab'!X356="Spousal Coverage",8,13),IF(Z355="","",Z355)))))</f>
        <v/>
      </c>
      <c r="L355" s="36" t="str">
        <f t="shared" si="50"/>
        <v/>
      </c>
      <c r="M355" s="36" t="str">
        <f>IF(B355&lt;&gt;"Subscriber","",IF(disability="No",0,IF(AND(B355="Subscriber",'Entry Tab'!AE356&lt;&gt;""),1,0)))</f>
        <v/>
      </c>
      <c r="N355" s="37" t="str">
        <f>IF(B355&lt;&gt;"Subscriber","",IF(AND(B355="Subscriber",otherLoc="No"),workZip,'Entry Tab'!P356))</f>
        <v/>
      </c>
      <c r="P355" s="36" t="str">
        <f t="shared" si="57"/>
        <v/>
      </c>
      <c r="Q355" s="36" t="str">
        <f>IF('Entry Tab'!A356="","",IF(TRIM('Entry Tab'!E356)="","Subscriber",IF(OR(TRIM('Entry Tab'!E356)="Wife",TRIM('Entry Tab'!E356)="Husband"),"Spouse","Child")))</f>
        <v/>
      </c>
      <c r="R355" s="44" t="str">
        <f>IF(B355="","",IF('Entry Tab'!W356&lt;&gt;"",0,IF(Q355="Subscriber",1,IF(Q355="Spouse",1,0.01))))</f>
        <v/>
      </c>
      <c r="S355" s="44" t="str">
        <f t="shared" si="51"/>
        <v/>
      </c>
      <c r="T355" s="44" t="str">
        <f t="shared" si="52"/>
        <v/>
      </c>
      <c r="V355" s="36" t="str">
        <f t="shared" si="58"/>
        <v/>
      </c>
      <c r="W355" s="36" t="str">
        <f>IF('Entry Tab'!A356="","",IF(TRIM('Entry Tab'!E356)="","Subscriber",IF(OR(TRIM('Entry Tab'!E356)="Wife",TRIM('Entry Tab'!E356)="Husband"),"Spouse","Child")))</f>
        <v/>
      </c>
      <c r="X355" s="44" t="str">
        <f>IF(B355="","",IF('Entry Tab'!X356&lt;&gt;"",0,IF(W355="Subscriber",1,IF(W355="Spouse",1,0.01))))</f>
        <v/>
      </c>
      <c r="Y355" s="44" t="str">
        <f t="shared" si="53"/>
        <v/>
      </c>
      <c r="Z355" s="44" t="str">
        <f t="shared" si="54"/>
        <v/>
      </c>
      <c r="AB355" s="36" t="str">
        <f t="shared" si="59"/>
        <v/>
      </c>
      <c r="AC355" s="36" t="str">
        <f>IF('Entry Tab'!A356="","",IF(TRIM('Entry Tab'!E356)="","Subscriber",IF(OR(TRIM('Entry Tab'!E356)="Wife",TRIM('Entry Tab'!E356)="Husband"),"Spouse","Child")))</f>
        <v/>
      </c>
      <c r="AD355" s="44" t="str">
        <f>IF(B355="","",IF('Entry Tab'!AC356="",0,1))</f>
        <v/>
      </c>
      <c r="AE355" s="44" t="str">
        <f t="shared" si="55"/>
        <v/>
      </c>
      <c r="AF355" s="44" t="str">
        <f>IF(AE355="","",IF(AC355&lt;&gt;"Subscriber","",IF('Entry Tab'!AC356="","0",AE355)))</f>
        <v/>
      </c>
      <c r="AH355" s="55"/>
    </row>
    <row r="356" spans="1:34" s="129" customFormat="1" x14ac:dyDescent="0.2">
      <c r="A356" s="36" t="str">
        <f t="shared" si="56"/>
        <v/>
      </c>
      <c r="B356" s="36" t="str">
        <f>IF('Entry Tab'!A357="","",IF(TRIM('Entry Tab'!E357)="","Subscriber",IF(OR(TRIM('Entry Tab'!E357)="Wife",TRIM('Entry Tab'!E357)="Husband"),"Spouse","Child")))</f>
        <v/>
      </c>
      <c r="C356" s="68" t="str">
        <f>IF(TRIM('Entry Tab'!A357)="","",TRIM('Entry Tab'!A357))</f>
        <v/>
      </c>
      <c r="D356" s="68" t="str">
        <f>IF(TRIM('Entry Tab'!A357)="","",TRIM('Entry Tab'!B357))</f>
        <v/>
      </c>
      <c r="E356" s="69" t="str">
        <f>IF(B356="Subscriber",'Entry Tab'!L357,"")</f>
        <v/>
      </c>
      <c r="F356" s="70" t="str">
        <f>IF('Entry Tab'!F357="","",'Entry Tab'!F357)</f>
        <v/>
      </c>
      <c r="G356" s="68" t="str">
        <f>IF(TRIM('Entry Tab'!G357)="","",TRIM('Entry Tab'!G357))</f>
        <v/>
      </c>
      <c r="H356" s="36" t="str">
        <f>IF(TRIM('Entry Tab'!A357)="","",IF(B356&lt;&gt;"Subscriber","",IF(AND(B356="Subscriber",OR(TRIM('Entry Tab'!AO357)&lt;&gt;"",TRIM('Entry Tab'!AN357)&lt;&gt;"",TRIM('Entry Tab'!AP357)&lt;&gt;"")),$AP$1,"0")))</f>
        <v/>
      </c>
      <c r="I356" s="71" t="str">
        <f>IF(TRIM('Entry Tab'!A357)="","",IF(AND(TRIM('Entry Tab'!AQ357)="Y",TRIM('Entry Tab'!AR357)="Y"),"N",IF(TRIM('Entry Tab'!AQ357)="","N",TRIM('Entry Tab'!AQ357))))</f>
        <v/>
      </c>
      <c r="J356" s="42" t="str">
        <f>IF(TRIM('Entry Tab'!A357)="","",IF(AND(TRIM('Entry Tab'!W357)&lt;&gt;"",TRIM('Entry Tab'!Y357)=""),0,14))</f>
        <v/>
      </c>
      <c r="K356" s="42" t="str">
        <f>IF(TRIM('Entry Tab'!A357)="","",IF(B356&lt;&gt;"Subscriber","",IF(AND(B356="Subscriber",dental="No"),13,IF(TRIM('Entry Tab'!X357)&lt;&gt;"",IF('Entry Tab'!X357="Spousal Coverage",8,13),IF(Z356="","",Z356)))))</f>
        <v/>
      </c>
      <c r="L356" s="36" t="str">
        <f t="shared" si="50"/>
        <v/>
      </c>
      <c r="M356" s="36" t="str">
        <f>IF(B356&lt;&gt;"Subscriber","",IF(disability="No",0,IF(AND(B356="Subscriber",'Entry Tab'!AE357&lt;&gt;""),1,0)))</f>
        <v/>
      </c>
      <c r="N356" s="37" t="str">
        <f>IF(B356&lt;&gt;"Subscriber","",IF(AND(B356="Subscriber",otherLoc="No"),workZip,'Entry Tab'!P357))</f>
        <v/>
      </c>
      <c r="P356" s="36" t="str">
        <f t="shared" si="57"/>
        <v/>
      </c>
      <c r="Q356" s="36" t="str">
        <f>IF('Entry Tab'!A357="","",IF(TRIM('Entry Tab'!E357)="","Subscriber",IF(OR(TRIM('Entry Tab'!E357)="Wife",TRIM('Entry Tab'!E357)="Husband"),"Spouse","Child")))</f>
        <v/>
      </c>
      <c r="R356" s="44" t="str">
        <f>IF(B356="","",IF('Entry Tab'!W357&lt;&gt;"",0,IF(Q356="Subscriber",1,IF(Q356="Spouse",1,0.01))))</f>
        <v/>
      </c>
      <c r="S356" s="44" t="str">
        <f t="shared" si="51"/>
        <v/>
      </c>
      <c r="T356" s="44" t="str">
        <f t="shared" si="52"/>
        <v/>
      </c>
      <c r="V356" s="36" t="str">
        <f t="shared" si="58"/>
        <v/>
      </c>
      <c r="W356" s="36" t="str">
        <f>IF('Entry Tab'!A357="","",IF(TRIM('Entry Tab'!E357)="","Subscriber",IF(OR(TRIM('Entry Tab'!E357)="Wife",TRIM('Entry Tab'!E357)="Husband"),"Spouse","Child")))</f>
        <v/>
      </c>
      <c r="X356" s="44" t="str">
        <f>IF(B356="","",IF('Entry Tab'!X357&lt;&gt;"",0,IF(W356="Subscriber",1,IF(W356="Spouse",1,0.01))))</f>
        <v/>
      </c>
      <c r="Y356" s="44" t="str">
        <f t="shared" si="53"/>
        <v/>
      </c>
      <c r="Z356" s="44" t="str">
        <f t="shared" si="54"/>
        <v/>
      </c>
      <c r="AB356" s="36" t="str">
        <f t="shared" si="59"/>
        <v/>
      </c>
      <c r="AC356" s="36" t="str">
        <f>IF('Entry Tab'!A357="","",IF(TRIM('Entry Tab'!E357)="","Subscriber",IF(OR(TRIM('Entry Tab'!E357)="Wife",TRIM('Entry Tab'!E357)="Husband"),"Spouse","Child")))</f>
        <v/>
      </c>
      <c r="AD356" s="44" t="str">
        <f>IF(B356="","",IF('Entry Tab'!AC357="",0,1))</f>
        <v/>
      </c>
      <c r="AE356" s="44" t="str">
        <f t="shared" si="55"/>
        <v/>
      </c>
      <c r="AF356" s="44" t="str">
        <f>IF(AE356="","",IF(AC356&lt;&gt;"Subscriber","",IF('Entry Tab'!AC357="","0",AE356)))</f>
        <v/>
      </c>
      <c r="AH356" s="55"/>
    </row>
    <row r="357" spans="1:34" s="129" customFormat="1" x14ac:dyDescent="0.2">
      <c r="A357" s="36" t="str">
        <f t="shared" si="56"/>
        <v/>
      </c>
      <c r="B357" s="36" t="str">
        <f>IF('Entry Tab'!A358="","",IF(TRIM('Entry Tab'!E358)="","Subscriber",IF(OR(TRIM('Entry Tab'!E358)="Wife",TRIM('Entry Tab'!E358)="Husband"),"Spouse","Child")))</f>
        <v/>
      </c>
      <c r="C357" s="68" t="str">
        <f>IF(TRIM('Entry Tab'!A358)="","",TRIM('Entry Tab'!A358))</f>
        <v/>
      </c>
      <c r="D357" s="68" t="str">
        <f>IF(TRIM('Entry Tab'!A358)="","",TRIM('Entry Tab'!B358))</f>
        <v/>
      </c>
      <c r="E357" s="69" t="str">
        <f>IF(B357="Subscriber",'Entry Tab'!L358,"")</f>
        <v/>
      </c>
      <c r="F357" s="70" t="str">
        <f>IF('Entry Tab'!F358="","",'Entry Tab'!F358)</f>
        <v/>
      </c>
      <c r="G357" s="68" t="str">
        <f>IF(TRIM('Entry Tab'!G358)="","",TRIM('Entry Tab'!G358))</f>
        <v/>
      </c>
      <c r="H357" s="36" t="str">
        <f>IF(TRIM('Entry Tab'!A358)="","",IF(B357&lt;&gt;"Subscriber","",IF(AND(B357="Subscriber",OR(TRIM('Entry Tab'!AO358)&lt;&gt;"",TRIM('Entry Tab'!AN358)&lt;&gt;"",TRIM('Entry Tab'!AP358)&lt;&gt;"")),$AP$1,"0")))</f>
        <v/>
      </c>
      <c r="I357" s="71" t="str">
        <f>IF(TRIM('Entry Tab'!A358)="","",IF(AND(TRIM('Entry Tab'!AQ358)="Y",TRIM('Entry Tab'!AR358)="Y"),"N",IF(TRIM('Entry Tab'!AQ358)="","N",TRIM('Entry Tab'!AQ358))))</f>
        <v/>
      </c>
      <c r="J357" s="42" t="str">
        <f>IF(TRIM('Entry Tab'!A358)="","",IF(AND(TRIM('Entry Tab'!W358)&lt;&gt;"",TRIM('Entry Tab'!Y358)=""),0,14))</f>
        <v/>
      </c>
      <c r="K357" s="42" t="str">
        <f>IF(TRIM('Entry Tab'!A358)="","",IF(B357&lt;&gt;"Subscriber","",IF(AND(B357="Subscriber",dental="No"),13,IF(TRIM('Entry Tab'!X358)&lt;&gt;"",IF('Entry Tab'!X358="Spousal Coverage",8,13),IF(Z357="","",Z357)))))</f>
        <v/>
      </c>
      <c r="L357" s="36" t="str">
        <f t="shared" si="50"/>
        <v/>
      </c>
      <c r="M357" s="36" t="str">
        <f>IF(B357&lt;&gt;"Subscriber","",IF(disability="No",0,IF(AND(B357="Subscriber",'Entry Tab'!AE358&lt;&gt;""),1,0)))</f>
        <v/>
      </c>
      <c r="N357" s="37" t="str">
        <f>IF(B357&lt;&gt;"Subscriber","",IF(AND(B357="Subscriber",otherLoc="No"),workZip,'Entry Tab'!P358))</f>
        <v/>
      </c>
      <c r="P357" s="36" t="str">
        <f t="shared" si="57"/>
        <v/>
      </c>
      <c r="Q357" s="36" t="str">
        <f>IF('Entry Tab'!A358="","",IF(TRIM('Entry Tab'!E358)="","Subscriber",IF(OR(TRIM('Entry Tab'!E358)="Wife",TRIM('Entry Tab'!E358)="Husband"),"Spouse","Child")))</f>
        <v/>
      </c>
      <c r="R357" s="44" t="str">
        <f>IF(B357="","",IF('Entry Tab'!W358&lt;&gt;"",0,IF(Q357="Subscriber",1,IF(Q357="Spouse",1,0.01))))</f>
        <v/>
      </c>
      <c r="S357" s="44" t="str">
        <f t="shared" si="51"/>
        <v/>
      </c>
      <c r="T357" s="44" t="str">
        <f t="shared" si="52"/>
        <v/>
      </c>
      <c r="V357" s="36" t="str">
        <f t="shared" si="58"/>
        <v/>
      </c>
      <c r="W357" s="36" t="str">
        <f>IF('Entry Tab'!A358="","",IF(TRIM('Entry Tab'!E358)="","Subscriber",IF(OR(TRIM('Entry Tab'!E358)="Wife",TRIM('Entry Tab'!E358)="Husband"),"Spouse","Child")))</f>
        <v/>
      </c>
      <c r="X357" s="44" t="str">
        <f>IF(B357="","",IF('Entry Tab'!X358&lt;&gt;"",0,IF(W357="Subscriber",1,IF(W357="Spouse",1,0.01))))</f>
        <v/>
      </c>
      <c r="Y357" s="44" t="str">
        <f t="shared" si="53"/>
        <v/>
      </c>
      <c r="Z357" s="44" t="str">
        <f t="shared" si="54"/>
        <v/>
      </c>
      <c r="AB357" s="36" t="str">
        <f t="shared" si="59"/>
        <v/>
      </c>
      <c r="AC357" s="36" t="str">
        <f>IF('Entry Tab'!A358="","",IF(TRIM('Entry Tab'!E358)="","Subscriber",IF(OR(TRIM('Entry Tab'!E358)="Wife",TRIM('Entry Tab'!E358)="Husband"),"Spouse","Child")))</f>
        <v/>
      </c>
      <c r="AD357" s="44" t="str">
        <f>IF(B357="","",IF('Entry Tab'!AC358="",0,1))</f>
        <v/>
      </c>
      <c r="AE357" s="44" t="str">
        <f t="shared" si="55"/>
        <v/>
      </c>
      <c r="AF357" s="44" t="str">
        <f>IF(AE357="","",IF(AC357&lt;&gt;"Subscriber","",IF('Entry Tab'!AC358="","0",AE357)))</f>
        <v/>
      </c>
      <c r="AH357" s="55"/>
    </row>
    <row r="358" spans="1:34" s="129" customFormat="1" x14ac:dyDescent="0.2">
      <c r="A358" s="36" t="str">
        <f t="shared" si="56"/>
        <v/>
      </c>
      <c r="B358" s="36" t="str">
        <f>IF('Entry Tab'!A359="","",IF(TRIM('Entry Tab'!E359)="","Subscriber",IF(OR(TRIM('Entry Tab'!E359)="Wife",TRIM('Entry Tab'!E359)="Husband"),"Spouse","Child")))</f>
        <v/>
      </c>
      <c r="C358" s="68" t="str">
        <f>IF(TRIM('Entry Tab'!A359)="","",TRIM('Entry Tab'!A359))</f>
        <v/>
      </c>
      <c r="D358" s="68" t="str">
        <f>IF(TRIM('Entry Tab'!A359)="","",TRIM('Entry Tab'!B359))</f>
        <v/>
      </c>
      <c r="E358" s="69" t="str">
        <f>IF(B358="Subscriber",'Entry Tab'!L359,"")</f>
        <v/>
      </c>
      <c r="F358" s="70" t="str">
        <f>IF('Entry Tab'!F359="","",'Entry Tab'!F359)</f>
        <v/>
      </c>
      <c r="G358" s="68" t="str">
        <f>IF(TRIM('Entry Tab'!G359)="","",TRIM('Entry Tab'!G359))</f>
        <v/>
      </c>
      <c r="H358" s="36" t="str">
        <f>IF(TRIM('Entry Tab'!A359)="","",IF(B358&lt;&gt;"Subscriber","",IF(AND(B358="Subscriber",OR(TRIM('Entry Tab'!AO359)&lt;&gt;"",TRIM('Entry Tab'!AN359)&lt;&gt;"",TRIM('Entry Tab'!AP359)&lt;&gt;"")),$AP$1,"0")))</f>
        <v/>
      </c>
      <c r="I358" s="71" t="str">
        <f>IF(TRIM('Entry Tab'!A359)="","",IF(AND(TRIM('Entry Tab'!AQ359)="Y",TRIM('Entry Tab'!AR359)="Y"),"N",IF(TRIM('Entry Tab'!AQ359)="","N",TRIM('Entry Tab'!AQ359))))</f>
        <v/>
      </c>
      <c r="J358" s="42" t="str">
        <f>IF(TRIM('Entry Tab'!A359)="","",IF(AND(TRIM('Entry Tab'!W359)&lt;&gt;"",TRIM('Entry Tab'!Y359)=""),0,14))</f>
        <v/>
      </c>
      <c r="K358" s="42" t="str">
        <f>IF(TRIM('Entry Tab'!A359)="","",IF(B358&lt;&gt;"Subscriber","",IF(AND(B358="Subscriber",dental="No"),13,IF(TRIM('Entry Tab'!X359)&lt;&gt;"",IF('Entry Tab'!X359="Spousal Coverage",8,13),IF(Z358="","",Z358)))))</f>
        <v/>
      </c>
      <c r="L358" s="36" t="str">
        <f t="shared" si="50"/>
        <v/>
      </c>
      <c r="M358" s="36" t="str">
        <f>IF(B358&lt;&gt;"Subscriber","",IF(disability="No",0,IF(AND(B358="Subscriber",'Entry Tab'!AE359&lt;&gt;""),1,0)))</f>
        <v/>
      </c>
      <c r="N358" s="37" t="str">
        <f>IF(B358&lt;&gt;"Subscriber","",IF(AND(B358="Subscriber",otherLoc="No"),workZip,'Entry Tab'!P359))</f>
        <v/>
      </c>
      <c r="P358" s="36" t="str">
        <f t="shared" si="57"/>
        <v/>
      </c>
      <c r="Q358" s="36" t="str">
        <f>IF('Entry Tab'!A359="","",IF(TRIM('Entry Tab'!E359)="","Subscriber",IF(OR(TRIM('Entry Tab'!E359)="Wife",TRIM('Entry Tab'!E359)="Husband"),"Spouse","Child")))</f>
        <v/>
      </c>
      <c r="R358" s="44" t="str">
        <f>IF(B358="","",IF('Entry Tab'!W359&lt;&gt;"",0,IF(Q358="Subscriber",1,IF(Q358="Spouse",1,0.01))))</f>
        <v/>
      </c>
      <c r="S358" s="44" t="str">
        <f t="shared" si="51"/>
        <v/>
      </c>
      <c r="T358" s="44" t="str">
        <f t="shared" si="52"/>
        <v/>
      </c>
      <c r="V358" s="36" t="str">
        <f t="shared" si="58"/>
        <v/>
      </c>
      <c r="W358" s="36" t="str">
        <f>IF('Entry Tab'!A359="","",IF(TRIM('Entry Tab'!E359)="","Subscriber",IF(OR(TRIM('Entry Tab'!E359)="Wife",TRIM('Entry Tab'!E359)="Husband"),"Spouse","Child")))</f>
        <v/>
      </c>
      <c r="X358" s="44" t="str">
        <f>IF(B358="","",IF('Entry Tab'!X359&lt;&gt;"",0,IF(W358="Subscriber",1,IF(W358="Spouse",1,0.01))))</f>
        <v/>
      </c>
      <c r="Y358" s="44" t="str">
        <f t="shared" si="53"/>
        <v/>
      </c>
      <c r="Z358" s="44" t="str">
        <f t="shared" si="54"/>
        <v/>
      </c>
      <c r="AB358" s="36" t="str">
        <f t="shared" si="59"/>
        <v/>
      </c>
      <c r="AC358" s="36" t="str">
        <f>IF('Entry Tab'!A359="","",IF(TRIM('Entry Tab'!E359)="","Subscriber",IF(OR(TRIM('Entry Tab'!E359)="Wife",TRIM('Entry Tab'!E359)="Husband"),"Spouse","Child")))</f>
        <v/>
      </c>
      <c r="AD358" s="44" t="str">
        <f>IF(B358="","",IF('Entry Tab'!AC359="",0,1))</f>
        <v/>
      </c>
      <c r="AE358" s="44" t="str">
        <f t="shared" si="55"/>
        <v/>
      </c>
      <c r="AF358" s="44" t="str">
        <f>IF(AE358="","",IF(AC358&lt;&gt;"Subscriber","",IF('Entry Tab'!AC359="","0",AE358)))</f>
        <v/>
      </c>
      <c r="AH358" s="55"/>
    </row>
    <row r="359" spans="1:34" s="129" customFormat="1" x14ac:dyDescent="0.2">
      <c r="A359" s="36" t="str">
        <f t="shared" si="56"/>
        <v/>
      </c>
      <c r="B359" s="36" t="str">
        <f>IF('Entry Tab'!A360="","",IF(TRIM('Entry Tab'!E360)="","Subscriber",IF(OR(TRIM('Entry Tab'!E360)="Wife",TRIM('Entry Tab'!E360)="Husband"),"Spouse","Child")))</f>
        <v/>
      </c>
      <c r="C359" s="68" t="str">
        <f>IF(TRIM('Entry Tab'!A360)="","",TRIM('Entry Tab'!A360))</f>
        <v/>
      </c>
      <c r="D359" s="68" t="str">
        <f>IF(TRIM('Entry Tab'!A360)="","",TRIM('Entry Tab'!B360))</f>
        <v/>
      </c>
      <c r="E359" s="69" t="str">
        <f>IF(B359="Subscriber",'Entry Tab'!L360,"")</f>
        <v/>
      </c>
      <c r="F359" s="70" t="str">
        <f>IF('Entry Tab'!F360="","",'Entry Tab'!F360)</f>
        <v/>
      </c>
      <c r="G359" s="68" t="str">
        <f>IF(TRIM('Entry Tab'!G360)="","",TRIM('Entry Tab'!G360))</f>
        <v/>
      </c>
      <c r="H359" s="36" t="str">
        <f>IF(TRIM('Entry Tab'!A360)="","",IF(B359&lt;&gt;"Subscriber","",IF(AND(B359="Subscriber",OR(TRIM('Entry Tab'!AO360)&lt;&gt;"",TRIM('Entry Tab'!AN360)&lt;&gt;"",TRIM('Entry Tab'!AP360)&lt;&gt;"")),$AP$1,"0")))</f>
        <v/>
      </c>
      <c r="I359" s="71" t="str">
        <f>IF(TRIM('Entry Tab'!A360)="","",IF(AND(TRIM('Entry Tab'!AQ360)="Y",TRIM('Entry Tab'!AR360)="Y"),"N",IF(TRIM('Entry Tab'!AQ360)="","N",TRIM('Entry Tab'!AQ360))))</f>
        <v/>
      </c>
      <c r="J359" s="42" t="str">
        <f>IF(TRIM('Entry Tab'!A360)="","",IF(AND(TRIM('Entry Tab'!W360)&lt;&gt;"",TRIM('Entry Tab'!Y360)=""),0,14))</f>
        <v/>
      </c>
      <c r="K359" s="42" t="str">
        <f>IF(TRIM('Entry Tab'!A360)="","",IF(B359&lt;&gt;"Subscriber","",IF(AND(B359="Subscriber",dental="No"),13,IF(TRIM('Entry Tab'!X360)&lt;&gt;"",IF('Entry Tab'!X360="Spousal Coverage",8,13),IF(Z359="","",Z359)))))</f>
        <v/>
      </c>
      <c r="L359" s="36" t="str">
        <f t="shared" si="50"/>
        <v/>
      </c>
      <c r="M359" s="36" t="str">
        <f>IF(B359&lt;&gt;"Subscriber","",IF(disability="No",0,IF(AND(B359="Subscriber",'Entry Tab'!AE360&lt;&gt;""),1,0)))</f>
        <v/>
      </c>
      <c r="N359" s="37" t="str">
        <f>IF(B359&lt;&gt;"Subscriber","",IF(AND(B359="Subscriber",otherLoc="No"),workZip,'Entry Tab'!P360))</f>
        <v/>
      </c>
      <c r="P359" s="36" t="str">
        <f t="shared" si="57"/>
        <v/>
      </c>
      <c r="Q359" s="36" t="str">
        <f>IF('Entry Tab'!A360="","",IF(TRIM('Entry Tab'!E360)="","Subscriber",IF(OR(TRIM('Entry Tab'!E360)="Wife",TRIM('Entry Tab'!E360)="Husband"),"Spouse","Child")))</f>
        <v/>
      </c>
      <c r="R359" s="44" t="str">
        <f>IF(B359="","",IF('Entry Tab'!W360&lt;&gt;"",0,IF(Q359="Subscriber",1,IF(Q359="Spouse",1,0.01))))</f>
        <v/>
      </c>
      <c r="S359" s="44" t="str">
        <f t="shared" si="51"/>
        <v/>
      </c>
      <c r="T359" s="44" t="str">
        <f t="shared" si="52"/>
        <v/>
      </c>
      <c r="V359" s="36" t="str">
        <f t="shared" si="58"/>
        <v/>
      </c>
      <c r="W359" s="36" t="str">
        <f>IF('Entry Tab'!A360="","",IF(TRIM('Entry Tab'!E360)="","Subscriber",IF(OR(TRIM('Entry Tab'!E360)="Wife",TRIM('Entry Tab'!E360)="Husband"),"Spouse","Child")))</f>
        <v/>
      </c>
      <c r="X359" s="44" t="str">
        <f>IF(B359="","",IF('Entry Tab'!X360&lt;&gt;"",0,IF(W359="Subscriber",1,IF(W359="Spouse",1,0.01))))</f>
        <v/>
      </c>
      <c r="Y359" s="44" t="str">
        <f t="shared" si="53"/>
        <v/>
      </c>
      <c r="Z359" s="44" t="str">
        <f t="shared" si="54"/>
        <v/>
      </c>
      <c r="AB359" s="36" t="str">
        <f t="shared" si="59"/>
        <v/>
      </c>
      <c r="AC359" s="36" t="str">
        <f>IF('Entry Tab'!A360="","",IF(TRIM('Entry Tab'!E360)="","Subscriber",IF(OR(TRIM('Entry Tab'!E360)="Wife",TRIM('Entry Tab'!E360)="Husband"),"Spouse","Child")))</f>
        <v/>
      </c>
      <c r="AD359" s="44" t="str">
        <f>IF(B359="","",IF('Entry Tab'!AC360="",0,1))</f>
        <v/>
      </c>
      <c r="AE359" s="44" t="str">
        <f t="shared" si="55"/>
        <v/>
      </c>
      <c r="AF359" s="44" t="str">
        <f>IF(AE359="","",IF(AC359&lt;&gt;"Subscriber","",IF('Entry Tab'!AC360="","0",AE359)))</f>
        <v/>
      </c>
      <c r="AH359" s="55"/>
    </row>
    <row r="360" spans="1:34" s="129" customFormat="1" x14ac:dyDescent="0.2">
      <c r="A360" s="36" t="str">
        <f t="shared" si="56"/>
        <v/>
      </c>
      <c r="B360" s="36" t="str">
        <f>IF('Entry Tab'!A361="","",IF(TRIM('Entry Tab'!E361)="","Subscriber",IF(OR(TRIM('Entry Tab'!E361)="Wife",TRIM('Entry Tab'!E361)="Husband"),"Spouse","Child")))</f>
        <v/>
      </c>
      <c r="C360" s="68" t="str">
        <f>IF(TRIM('Entry Tab'!A361)="","",TRIM('Entry Tab'!A361))</f>
        <v/>
      </c>
      <c r="D360" s="68" t="str">
        <f>IF(TRIM('Entry Tab'!A361)="","",TRIM('Entry Tab'!B361))</f>
        <v/>
      </c>
      <c r="E360" s="69" t="str">
        <f>IF(B360="Subscriber",'Entry Tab'!L361,"")</f>
        <v/>
      </c>
      <c r="F360" s="70" t="str">
        <f>IF('Entry Tab'!F361="","",'Entry Tab'!F361)</f>
        <v/>
      </c>
      <c r="G360" s="68" t="str">
        <f>IF(TRIM('Entry Tab'!G361)="","",TRIM('Entry Tab'!G361))</f>
        <v/>
      </c>
      <c r="H360" s="36" t="str">
        <f>IF(TRIM('Entry Tab'!A361)="","",IF(B360&lt;&gt;"Subscriber","",IF(AND(B360="Subscriber",OR(TRIM('Entry Tab'!AO361)&lt;&gt;"",TRIM('Entry Tab'!AN361)&lt;&gt;"",TRIM('Entry Tab'!AP361)&lt;&gt;"")),$AP$1,"0")))</f>
        <v/>
      </c>
      <c r="I360" s="71" t="str">
        <f>IF(TRIM('Entry Tab'!A361)="","",IF(AND(TRIM('Entry Tab'!AQ361)="Y",TRIM('Entry Tab'!AR361)="Y"),"N",IF(TRIM('Entry Tab'!AQ361)="","N",TRIM('Entry Tab'!AQ361))))</f>
        <v/>
      </c>
      <c r="J360" s="42" t="str">
        <f>IF(TRIM('Entry Tab'!A361)="","",IF(AND(TRIM('Entry Tab'!W361)&lt;&gt;"",TRIM('Entry Tab'!Y361)=""),0,14))</f>
        <v/>
      </c>
      <c r="K360" s="42" t="str">
        <f>IF(TRIM('Entry Tab'!A361)="","",IF(B360&lt;&gt;"Subscriber","",IF(AND(B360="Subscriber",dental="No"),13,IF(TRIM('Entry Tab'!X361)&lt;&gt;"",IF('Entry Tab'!X361="Spousal Coverage",8,13),IF(Z360="","",Z360)))))</f>
        <v/>
      </c>
      <c r="L360" s="36" t="str">
        <f t="shared" si="50"/>
        <v/>
      </c>
      <c r="M360" s="36" t="str">
        <f>IF(B360&lt;&gt;"Subscriber","",IF(disability="No",0,IF(AND(B360="Subscriber",'Entry Tab'!AE361&lt;&gt;""),1,0)))</f>
        <v/>
      </c>
      <c r="N360" s="37" t="str">
        <f>IF(B360&lt;&gt;"Subscriber","",IF(AND(B360="Subscriber",otherLoc="No"),workZip,'Entry Tab'!P361))</f>
        <v/>
      </c>
      <c r="P360" s="36" t="str">
        <f t="shared" si="57"/>
        <v/>
      </c>
      <c r="Q360" s="36" t="str">
        <f>IF('Entry Tab'!A361="","",IF(TRIM('Entry Tab'!E361)="","Subscriber",IF(OR(TRIM('Entry Tab'!E361)="Wife",TRIM('Entry Tab'!E361)="Husband"),"Spouse","Child")))</f>
        <v/>
      </c>
      <c r="R360" s="44" t="str">
        <f>IF(B360="","",IF('Entry Tab'!W361&lt;&gt;"",0,IF(Q360="Subscriber",1,IF(Q360="Spouse",1,0.01))))</f>
        <v/>
      </c>
      <c r="S360" s="44" t="str">
        <f t="shared" si="51"/>
        <v/>
      </c>
      <c r="T360" s="44" t="str">
        <f t="shared" si="52"/>
        <v/>
      </c>
      <c r="V360" s="36" t="str">
        <f t="shared" si="58"/>
        <v/>
      </c>
      <c r="W360" s="36" t="str">
        <f>IF('Entry Tab'!A361="","",IF(TRIM('Entry Tab'!E361)="","Subscriber",IF(OR(TRIM('Entry Tab'!E361)="Wife",TRIM('Entry Tab'!E361)="Husband"),"Spouse","Child")))</f>
        <v/>
      </c>
      <c r="X360" s="44" t="str">
        <f>IF(B360="","",IF('Entry Tab'!X361&lt;&gt;"",0,IF(W360="Subscriber",1,IF(W360="Spouse",1,0.01))))</f>
        <v/>
      </c>
      <c r="Y360" s="44" t="str">
        <f t="shared" si="53"/>
        <v/>
      </c>
      <c r="Z360" s="44" t="str">
        <f t="shared" si="54"/>
        <v/>
      </c>
      <c r="AB360" s="36" t="str">
        <f t="shared" si="59"/>
        <v/>
      </c>
      <c r="AC360" s="36" t="str">
        <f>IF('Entry Tab'!A361="","",IF(TRIM('Entry Tab'!E361)="","Subscriber",IF(OR(TRIM('Entry Tab'!E361)="Wife",TRIM('Entry Tab'!E361)="Husband"),"Spouse","Child")))</f>
        <v/>
      </c>
      <c r="AD360" s="44" t="str">
        <f>IF(B360="","",IF('Entry Tab'!AC361="",0,1))</f>
        <v/>
      </c>
      <c r="AE360" s="44" t="str">
        <f t="shared" si="55"/>
        <v/>
      </c>
      <c r="AF360" s="44" t="str">
        <f>IF(AE360="","",IF(AC360&lt;&gt;"Subscriber","",IF('Entry Tab'!AC361="","0",AE360)))</f>
        <v/>
      </c>
      <c r="AH360" s="55"/>
    </row>
    <row r="361" spans="1:34" s="129" customFormat="1" x14ac:dyDescent="0.2">
      <c r="A361" s="36" t="str">
        <f t="shared" si="56"/>
        <v/>
      </c>
      <c r="B361" s="36" t="str">
        <f>IF('Entry Tab'!A362="","",IF(TRIM('Entry Tab'!E362)="","Subscriber",IF(OR(TRIM('Entry Tab'!E362)="Wife",TRIM('Entry Tab'!E362)="Husband"),"Spouse","Child")))</f>
        <v/>
      </c>
      <c r="C361" s="68" t="str">
        <f>IF(TRIM('Entry Tab'!A362)="","",TRIM('Entry Tab'!A362))</f>
        <v/>
      </c>
      <c r="D361" s="68" t="str">
        <f>IF(TRIM('Entry Tab'!A362)="","",TRIM('Entry Tab'!B362))</f>
        <v/>
      </c>
      <c r="E361" s="69" t="str">
        <f>IF(B361="Subscriber",'Entry Tab'!L362,"")</f>
        <v/>
      </c>
      <c r="F361" s="70" t="str">
        <f>IF('Entry Tab'!F362="","",'Entry Tab'!F362)</f>
        <v/>
      </c>
      <c r="G361" s="68" t="str">
        <f>IF(TRIM('Entry Tab'!G362)="","",TRIM('Entry Tab'!G362))</f>
        <v/>
      </c>
      <c r="H361" s="36" t="str">
        <f>IF(TRIM('Entry Tab'!A362)="","",IF(B361&lt;&gt;"Subscriber","",IF(AND(B361="Subscriber",OR(TRIM('Entry Tab'!AO362)&lt;&gt;"",TRIM('Entry Tab'!AN362)&lt;&gt;"",TRIM('Entry Tab'!AP362)&lt;&gt;"")),$AP$1,"0")))</f>
        <v/>
      </c>
      <c r="I361" s="71" t="str">
        <f>IF(TRIM('Entry Tab'!A362)="","",IF(AND(TRIM('Entry Tab'!AQ362)="Y",TRIM('Entry Tab'!AR362)="Y"),"N",IF(TRIM('Entry Tab'!AQ362)="","N",TRIM('Entry Tab'!AQ362))))</f>
        <v/>
      </c>
      <c r="J361" s="42" t="str">
        <f>IF(TRIM('Entry Tab'!A362)="","",IF(AND(TRIM('Entry Tab'!W362)&lt;&gt;"",TRIM('Entry Tab'!Y362)=""),0,14))</f>
        <v/>
      </c>
      <c r="K361" s="42" t="str">
        <f>IF(TRIM('Entry Tab'!A362)="","",IF(B361&lt;&gt;"Subscriber","",IF(AND(B361="Subscriber",dental="No"),13,IF(TRIM('Entry Tab'!X362)&lt;&gt;"",IF('Entry Tab'!X362="Spousal Coverage",8,13),IF(Z361="","",Z361)))))</f>
        <v/>
      </c>
      <c r="L361" s="36" t="str">
        <f t="shared" si="50"/>
        <v/>
      </c>
      <c r="M361" s="36" t="str">
        <f>IF(B361&lt;&gt;"Subscriber","",IF(disability="No",0,IF(AND(B361="Subscriber",'Entry Tab'!AE362&lt;&gt;""),1,0)))</f>
        <v/>
      </c>
      <c r="N361" s="37" t="str">
        <f>IF(B361&lt;&gt;"Subscriber","",IF(AND(B361="Subscriber",otherLoc="No"),workZip,'Entry Tab'!P362))</f>
        <v/>
      </c>
      <c r="P361" s="36" t="str">
        <f t="shared" si="57"/>
        <v/>
      </c>
      <c r="Q361" s="36" t="str">
        <f>IF('Entry Tab'!A362="","",IF(TRIM('Entry Tab'!E362)="","Subscriber",IF(OR(TRIM('Entry Tab'!E362)="Wife",TRIM('Entry Tab'!E362)="Husband"),"Spouse","Child")))</f>
        <v/>
      </c>
      <c r="R361" s="44" t="str">
        <f>IF(B361="","",IF('Entry Tab'!W362&lt;&gt;"",0,IF(Q361="Subscriber",1,IF(Q361="Spouse",1,0.01))))</f>
        <v/>
      </c>
      <c r="S361" s="44" t="str">
        <f t="shared" si="51"/>
        <v/>
      </c>
      <c r="T361" s="44" t="str">
        <f t="shared" si="52"/>
        <v/>
      </c>
      <c r="V361" s="36" t="str">
        <f t="shared" si="58"/>
        <v/>
      </c>
      <c r="W361" s="36" t="str">
        <f>IF('Entry Tab'!A362="","",IF(TRIM('Entry Tab'!E362)="","Subscriber",IF(OR(TRIM('Entry Tab'!E362)="Wife",TRIM('Entry Tab'!E362)="Husband"),"Spouse","Child")))</f>
        <v/>
      </c>
      <c r="X361" s="44" t="str">
        <f>IF(B361="","",IF('Entry Tab'!X362&lt;&gt;"",0,IF(W361="Subscriber",1,IF(W361="Spouse",1,0.01))))</f>
        <v/>
      </c>
      <c r="Y361" s="44" t="str">
        <f t="shared" si="53"/>
        <v/>
      </c>
      <c r="Z361" s="44" t="str">
        <f t="shared" si="54"/>
        <v/>
      </c>
      <c r="AB361" s="36" t="str">
        <f t="shared" si="59"/>
        <v/>
      </c>
      <c r="AC361" s="36" t="str">
        <f>IF('Entry Tab'!A362="","",IF(TRIM('Entry Tab'!E362)="","Subscriber",IF(OR(TRIM('Entry Tab'!E362)="Wife",TRIM('Entry Tab'!E362)="Husband"),"Spouse","Child")))</f>
        <v/>
      </c>
      <c r="AD361" s="44" t="str">
        <f>IF(B361="","",IF('Entry Tab'!AC362="",0,1))</f>
        <v/>
      </c>
      <c r="AE361" s="44" t="str">
        <f t="shared" si="55"/>
        <v/>
      </c>
      <c r="AF361" s="44" t="str">
        <f>IF(AE361="","",IF(AC361&lt;&gt;"Subscriber","",IF('Entry Tab'!AC362="","0",AE361)))</f>
        <v/>
      </c>
      <c r="AH361" s="55"/>
    </row>
    <row r="362" spans="1:34" s="129" customFormat="1" x14ac:dyDescent="0.2">
      <c r="A362" s="36" t="str">
        <f t="shared" si="56"/>
        <v/>
      </c>
      <c r="B362" s="36" t="str">
        <f>IF('Entry Tab'!A363="","",IF(TRIM('Entry Tab'!E363)="","Subscriber",IF(OR(TRIM('Entry Tab'!E363)="Wife",TRIM('Entry Tab'!E363)="Husband"),"Spouse","Child")))</f>
        <v/>
      </c>
      <c r="C362" s="68" t="str">
        <f>IF(TRIM('Entry Tab'!A363)="","",TRIM('Entry Tab'!A363))</f>
        <v/>
      </c>
      <c r="D362" s="68" t="str">
        <f>IF(TRIM('Entry Tab'!A363)="","",TRIM('Entry Tab'!B363))</f>
        <v/>
      </c>
      <c r="E362" s="69" t="str">
        <f>IF(B362="Subscriber",'Entry Tab'!L363,"")</f>
        <v/>
      </c>
      <c r="F362" s="70" t="str">
        <f>IF('Entry Tab'!F363="","",'Entry Tab'!F363)</f>
        <v/>
      </c>
      <c r="G362" s="68" t="str">
        <f>IF(TRIM('Entry Tab'!G363)="","",TRIM('Entry Tab'!G363))</f>
        <v/>
      </c>
      <c r="H362" s="36" t="str">
        <f>IF(TRIM('Entry Tab'!A363)="","",IF(B362&lt;&gt;"Subscriber","",IF(AND(B362="Subscriber",OR(TRIM('Entry Tab'!AO363)&lt;&gt;"",TRIM('Entry Tab'!AN363)&lt;&gt;"",TRIM('Entry Tab'!AP363)&lt;&gt;"")),$AP$1,"0")))</f>
        <v/>
      </c>
      <c r="I362" s="71" t="str">
        <f>IF(TRIM('Entry Tab'!A363)="","",IF(AND(TRIM('Entry Tab'!AQ363)="Y",TRIM('Entry Tab'!AR363)="Y"),"N",IF(TRIM('Entry Tab'!AQ363)="","N",TRIM('Entry Tab'!AQ363))))</f>
        <v/>
      </c>
      <c r="J362" s="42" t="str">
        <f>IF(TRIM('Entry Tab'!A363)="","",IF(AND(TRIM('Entry Tab'!W363)&lt;&gt;"",TRIM('Entry Tab'!Y363)=""),0,14))</f>
        <v/>
      </c>
      <c r="K362" s="42" t="str">
        <f>IF(TRIM('Entry Tab'!A363)="","",IF(B362&lt;&gt;"Subscriber","",IF(AND(B362="Subscriber",dental="No"),13,IF(TRIM('Entry Tab'!X363)&lt;&gt;"",IF('Entry Tab'!X363="Spousal Coverage",8,13),IF(Z362="","",Z362)))))</f>
        <v/>
      </c>
      <c r="L362" s="36" t="str">
        <f t="shared" si="50"/>
        <v/>
      </c>
      <c r="M362" s="36" t="str">
        <f>IF(B362&lt;&gt;"Subscriber","",IF(disability="No",0,IF(AND(B362="Subscriber",'Entry Tab'!AE363&lt;&gt;""),1,0)))</f>
        <v/>
      </c>
      <c r="N362" s="37" t="str">
        <f>IF(B362&lt;&gt;"Subscriber","",IF(AND(B362="Subscriber",otherLoc="No"),workZip,'Entry Tab'!P363))</f>
        <v/>
      </c>
      <c r="P362" s="36" t="str">
        <f t="shared" si="57"/>
        <v/>
      </c>
      <c r="Q362" s="36" t="str">
        <f>IF('Entry Tab'!A363="","",IF(TRIM('Entry Tab'!E363)="","Subscriber",IF(OR(TRIM('Entry Tab'!E363)="Wife",TRIM('Entry Tab'!E363)="Husband"),"Spouse","Child")))</f>
        <v/>
      </c>
      <c r="R362" s="44" t="str">
        <f>IF(B362="","",IF('Entry Tab'!W363&lt;&gt;"",0,IF(Q362="Subscriber",1,IF(Q362="Spouse",1,0.01))))</f>
        <v/>
      </c>
      <c r="S362" s="44" t="str">
        <f t="shared" si="51"/>
        <v/>
      </c>
      <c r="T362" s="44" t="str">
        <f t="shared" si="52"/>
        <v/>
      </c>
      <c r="V362" s="36" t="str">
        <f t="shared" si="58"/>
        <v/>
      </c>
      <c r="W362" s="36" t="str">
        <f>IF('Entry Tab'!A363="","",IF(TRIM('Entry Tab'!E363)="","Subscriber",IF(OR(TRIM('Entry Tab'!E363)="Wife",TRIM('Entry Tab'!E363)="Husband"),"Spouse","Child")))</f>
        <v/>
      </c>
      <c r="X362" s="44" t="str">
        <f>IF(B362="","",IF('Entry Tab'!X363&lt;&gt;"",0,IF(W362="Subscriber",1,IF(W362="Spouse",1,0.01))))</f>
        <v/>
      </c>
      <c r="Y362" s="44" t="str">
        <f t="shared" si="53"/>
        <v/>
      </c>
      <c r="Z362" s="44" t="str">
        <f t="shared" si="54"/>
        <v/>
      </c>
      <c r="AB362" s="36" t="str">
        <f t="shared" si="59"/>
        <v/>
      </c>
      <c r="AC362" s="36" t="str">
        <f>IF('Entry Tab'!A363="","",IF(TRIM('Entry Tab'!E363)="","Subscriber",IF(OR(TRIM('Entry Tab'!E363)="Wife",TRIM('Entry Tab'!E363)="Husband"),"Spouse","Child")))</f>
        <v/>
      </c>
      <c r="AD362" s="44" t="str">
        <f>IF(B362="","",IF('Entry Tab'!AC363="",0,1))</f>
        <v/>
      </c>
      <c r="AE362" s="44" t="str">
        <f t="shared" si="55"/>
        <v/>
      </c>
      <c r="AF362" s="44" t="str">
        <f>IF(AE362="","",IF(AC362&lt;&gt;"Subscriber","",IF('Entry Tab'!AC363="","0",AE362)))</f>
        <v/>
      </c>
      <c r="AH362" s="55"/>
    </row>
    <row r="363" spans="1:34" s="129" customFormat="1" x14ac:dyDescent="0.2">
      <c r="A363" s="36" t="str">
        <f t="shared" si="56"/>
        <v/>
      </c>
      <c r="B363" s="36" t="str">
        <f>IF('Entry Tab'!A364="","",IF(TRIM('Entry Tab'!E364)="","Subscriber",IF(OR(TRIM('Entry Tab'!E364)="Wife",TRIM('Entry Tab'!E364)="Husband"),"Spouse","Child")))</f>
        <v/>
      </c>
      <c r="C363" s="68" t="str">
        <f>IF(TRIM('Entry Tab'!A364)="","",TRIM('Entry Tab'!A364))</f>
        <v/>
      </c>
      <c r="D363" s="68" t="str">
        <f>IF(TRIM('Entry Tab'!A364)="","",TRIM('Entry Tab'!B364))</f>
        <v/>
      </c>
      <c r="E363" s="69" t="str">
        <f>IF(B363="Subscriber",'Entry Tab'!L364,"")</f>
        <v/>
      </c>
      <c r="F363" s="70" t="str">
        <f>IF('Entry Tab'!F364="","",'Entry Tab'!F364)</f>
        <v/>
      </c>
      <c r="G363" s="68" t="str">
        <f>IF(TRIM('Entry Tab'!G364)="","",TRIM('Entry Tab'!G364))</f>
        <v/>
      </c>
      <c r="H363" s="36" t="str">
        <f>IF(TRIM('Entry Tab'!A364)="","",IF(B363&lt;&gt;"Subscriber","",IF(AND(B363="Subscriber",OR(TRIM('Entry Tab'!AO364)&lt;&gt;"",TRIM('Entry Tab'!AN364)&lt;&gt;"",TRIM('Entry Tab'!AP364)&lt;&gt;"")),$AP$1,"0")))</f>
        <v/>
      </c>
      <c r="I363" s="71" t="str">
        <f>IF(TRIM('Entry Tab'!A364)="","",IF(AND(TRIM('Entry Tab'!AQ364)="Y",TRIM('Entry Tab'!AR364)="Y"),"N",IF(TRIM('Entry Tab'!AQ364)="","N",TRIM('Entry Tab'!AQ364))))</f>
        <v/>
      </c>
      <c r="J363" s="42" t="str">
        <f>IF(TRIM('Entry Tab'!A364)="","",IF(AND(TRIM('Entry Tab'!W364)&lt;&gt;"",TRIM('Entry Tab'!Y364)=""),0,14))</f>
        <v/>
      </c>
      <c r="K363" s="42" t="str">
        <f>IF(TRIM('Entry Tab'!A364)="","",IF(B363&lt;&gt;"Subscriber","",IF(AND(B363="Subscriber",dental="No"),13,IF(TRIM('Entry Tab'!X364)&lt;&gt;"",IF('Entry Tab'!X364="Spousal Coverage",8,13),IF(Z363="","",Z363)))))</f>
        <v/>
      </c>
      <c r="L363" s="36" t="str">
        <f t="shared" si="50"/>
        <v/>
      </c>
      <c r="M363" s="36" t="str">
        <f>IF(B363&lt;&gt;"Subscriber","",IF(disability="No",0,IF(AND(B363="Subscriber",'Entry Tab'!AE364&lt;&gt;""),1,0)))</f>
        <v/>
      </c>
      <c r="N363" s="37" t="str">
        <f>IF(B363&lt;&gt;"Subscriber","",IF(AND(B363="Subscriber",otherLoc="No"),workZip,'Entry Tab'!P364))</f>
        <v/>
      </c>
      <c r="P363" s="36" t="str">
        <f t="shared" si="57"/>
        <v/>
      </c>
      <c r="Q363" s="36" t="str">
        <f>IF('Entry Tab'!A364="","",IF(TRIM('Entry Tab'!E364)="","Subscriber",IF(OR(TRIM('Entry Tab'!E364)="Wife",TRIM('Entry Tab'!E364)="Husband"),"Spouse","Child")))</f>
        <v/>
      </c>
      <c r="R363" s="44" t="str">
        <f>IF(B363="","",IF('Entry Tab'!W364&lt;&gt;"",0,IF(Q363="Subscriber",1,IF(Q363="Spouse",1,0.01))))</f>
        <v/>
      </c>
      <c r="S363" s="44" t="str">
        <f t="shared" si="51"/>
        <v/>
      </c>
      <c r="T363" s="44" t="str">
        <f t="shared" si="52"/>
        <v/>
      </c>
      <c r="V363" s="36" t="str">
        <f t="shared" si="58"/>
        <v/>
      </c>
      <c r="W363" s="36" t="str">
        <f>IF('Entry Tab'!A364="","",IF(TRIM('Entry Tab'!E364)="","Subscriber",IF(OR(TRIM('Entry Tab'!E364)="Wife",TRIM('Entry Tab'!E364)="Husband"),"Spouse","Child")))</f>
        <v/>
      </c>
      <c r="X363" s="44" t="str">
        <f>IF(B363="","",IF('Entry Tab'!X364&lt;&gt;"",0,IF(W363="Subscriber",1,IF(W363="Spouse",1,0.01))))</f>
        <v/>
      </c>
      <c r="Y363" s="44" t="str">
        <f t="shared" si="53"/>
        <v/>
      </c>
      <c r="Z363" s="44" t="str">
        <f t="shared" si="54"/>
        <v/>
      </c>
      <c r="AB363" s="36" t="str">
        <f t="shared" si="59"/>
        <v/>
      </c>
      <c r="AC363" s="36" t="str">
        <f>IF('Entry Tab'!A364="","",IF(TRIM('Entry Tab'!E364)="","Subscriber",IF(OR(TRIM('Entry Tab'!E364)="Wife",TRIM('Entry Tab'!E364)="Husband"),"Spouse","Child")))</f>
        <v/>
      </c>
      <c r="AD363" s="44" t="str">
        <f>IF(B363="","",IF('Entry Tab'!AC364="",0,1))</f>
        <v/>
      </c>
      <c r="AE363" s="44" t="str">
        <f t="shared" si="55"/>
        <v/>
      </c>
      <c r="AF363" s="44" t="str">
        <f>IF(AE363="","",IF(AC363&lt;&gt;"Subscriber","",IF('Entry Tab'!AC364="","0",AE363)))</f>
        <v/>
      </c>
      <c r="AH363" s="55"/>
    </row>
    <row r="364" spans="1:34" s="129" customFormat="1" x14ac:dyDescent="0.2">
      <c r="A364" s="36" t="str">
        <f t="shared" si="56"/>
        <v/>
      </c>
      <c r="B364" s="36" t="str">
        <f>IF('Entry Tab'!A365="","",IF(TRIM('Entry Tab'!E365)="","Subscriber",IF(OR(TRIM('Entry Tab'!E365)="Wife",TRIM('Entry Tab'!E365)="Husband"),"Spouse","Child")))</f>
        <v/>
      </c>
      <c r="C364" s="68" t="str">
        <f>IF(TRIM('Entry Tab'!A365)="","",TRIM('Entry Tab'!A365))</f>
        <v/>
      </c>
      <c r="D364" s="68" t="str">
        <f>IF(TRIM('Entry Tab'!A365)="","",TRIM('Entry Tab'!B365))</f>
        <v/>
      </c>
      <c r="E364" s="69" t="str">
        <f>IF(B364="Subscriber",'Entry Tab'!L365,"")</f>
        <v/>
      </c>
      <c r="F364" s="70" t="str">
        <f>IF('Entry Tab'!F365="","",'Entry Tab'!F365)</f>
        <v/>
      </c>
      <c r="G364" s="68" t="str">
        <f>IF(TRIM('Entry Tab'!G365)="","",TRIM('Entry Tab'!G365))</f>
        <v/>
      </c>
      <c r="H364" s="36" t="str">
        <f>IF(TRIM('Entry Tab'!A365)="","",IF(B364&lt;&gt;"Subscriber","",IF(AND(B364="Subscriber",OR(TRIM('Entry Tab'!AO365)&lt;&gt;"",TRIM('Entry Tab'!AN365)&lt;&gt;"",TRIM('Entry Tab'!AP365)&lt;&gt;"")),$AP$1,"0")))</f>
        <v/>
      </c>
      <c r="I364" s="71" t="str">
        <f>IF(TRIM('Entry Tab'!A365)="","",IF(AND(TRIM('Entry Tab'!AQ365)="Y",TRIM('Entry Tab'!AR365)="Y"),"N",IF(TRIM('Entry Tab'!AQ365)="","N",TRIM('Entry Tab'!AQ365))))</f>
        <v/>
      </c>
      <c r="J364" s="42" t="str">
        <f>IF(TRIM('Entry Tab'!A365)="","",IF(AND(TRIM('Entry Tab'!W365)&lt;&gt;"",TRIM('Entry Tab'!Y365)=""),0,14))</f>
        <v/>
      </c>
      <c r="K364" s="42" t="str">
        <f>IF(TRIM('Entry Tab'!A365)="","",IF(B364&lt;&gt;"Subscriber","",IF(AND(B364="Subscriber",dental="No"),13,IF(TRIM('Entry Tab'!X365)&lt;&gt;"",IF('Entry Tab'!X365="Spousal Coverage",8,13),IF(Z364="","",Z364)))))</f>
        <v/>
      </c>
      <c r="L364" s="36" t="str">
        <f t="shared" si="50"/>
        <v/>
      </c>
      <c r="M364" s="36" t="str">
        <f>IF(B364&lt;&gt;"Subscriber","",IF(disability="No",0,IF(AND(B364="Subscriber",'Entry Tab'!AE365&lt;&gt;""),1,0)))</f>
        <v/>
      </c>
      <c r="N364" s="37" t="str">
        <f>IF(B364&lt;&gt;"Subscriber","",IF(AND(B364="Subscriber",otherLoc="No"),workZip,'Entry Tab'!P365))</f>
        <v/>
      </c>
      <c r="P364" s="36" t="str">
        <f t="shared" si="57"/>
        <v/>
      </c>
      <c r="Q364" s="36" t="str">
        <f>IF('Entry Tab'!A365="","",IF(TRIM('Entry Tab'!E365)="","Subscriber",IF(OR(TRIM('Entry Tab'!E365)="Wife",TRIM('Entry Tab'!E365)="Husband"),"Spouse","Child")))</f>
        <v/>
      </c>
      <c r="R364" s="44" t="str">
        <f>IF(B364="","",IF('Entry Tab'!W365&lt;&gt;"",0,IF(Q364="Subscriber",1,IF(Q364="Spouse",1,0.01))))</f>
        <v/>
      </c>
      <c r="S364" s="44" t="str">
        <f t="shared" si="51"/>
        <v/>
      </c>
      <c r="T364" s="44" t="str">
        <f t="shared" si="52"/>
        <v/>
      </c>
      <c r="V364" s="36" t="str">
        <f t="shared" si="58"/>
        <v/>
      </c>
      <c r="W364" s="36" t="str">
        <f>IF('Entry Tab'!A365="","",IF(TRIM('Entry Tab'!E365)="","Subscriber",IF(OR(TRIM('Entry Tab'!E365)="Wife",TRIM('Entry Tab'!E365)="Husband"),"Spouse","Child")))</f>
        <v/>
      </c>
      <c r="X364" s="44" t="str">
        <f>IF(B364="","",IF('Entry Tab'!X365&lt;&gt;"",0,IF(W364="Subscriber",1,IF(W364="Spouse",1,0.01))))</f>
        <v/>
      </c>
      <c r="Y364" s="44" t="str">
        <f t="shared" si="53"/>
        <v/>
      </c>
      <c r="Z364" s="44" t="str">
        <f t="shared" si="54"/>
        <v/>
      </c>
      <c r="AB364" s="36" t="str">
        <f t="shared" si="59"/>
        <v/>
      </c>
      <c r="AC364" s="36" t="str">
        <f>IF('Entry Tab'!A365="","",IF(TRIM('Entry Tab'!E365)="","Subscriber",IF(OR(TRIM('Entry Tab'!E365)="Wife",TRIM('Entry Tab'!E365)="Husband"),"Spouse","Child")))</f>
        <v/>
      </c>
      <c r="AD364" s="44" t="str">
        <f>IF(B364="","",IF('Entry Tab'!AC365="",0,1))</f>
        <v/>
      </c>
      <c r="AE364" s="44" t="str">
        <f t="shared" si="55"/>
        <v/>
      </c>
      <c r="AF364" s="44" t="str">
        <f>IF(AE364="","",IF(AC364&lt;&gt;"Subscriber","",IF('Entry Tab'!AC365="","0",AE364)))</f>
        <v/>
      </c>
      <c r="AH364" s="55"/>
    </row>
    <row r="365" spans="1:34" s="129" customFormat="1" x14ac:dyDescent="0.2">
      <c r="A365" s="36" t="str">
        <f t="shared" si="56"/>
        <v/>
      </c>
      <c r="B365" s="36" t="str">
        <f>IF('Entry Tab'!A366="","",IF(TRIM('Entry Tab'!E366)="","Subscriber",IF(OR(TRIM('Entry Tab'!E366)="Wife",TRIM('Entry Tab'!E366)="Husband"),"Spouse","Child")))</f>
        <v/>
      </c>
      <c r="C365" s="68" t="str">
        <f>IF(TRIM('Entry Tab'!A366)="","",TRIM('Entry Tab'!A366))</f>
        <v/>
      </c>
      <c r="D365" s="68" t="str">
        <f>IF(TRIM('Entry Tab'!A366)="","",TRIM('Entry Tab'!B366))</f>
        <v/>
      </c>
      <c r="E365" s="69" t="str">
        <f>IF(B365="Subscriber",'Entry Tab'!L366,"")</f>
        <v/>
      </c>
      <c r="F365" s="70" t="str">
        <f>IF('Entry Tab'!F366="","",'Entry Tab'!F366)</f>
        <v/>
      </c>
      <c r="G365" s="68" t="str">
        <f>IF(TRIM('Entry Tab'!G366)="","",TRIM('Entry Tab'!G366))</f>
        <v/>
      </c>
      <c r="H365" s="36" t="str">
        <f>IF(TRIM('Entry Tab'!A366)="","",IF(B365&lt;&gt;"Subscriber","",IF(AND(B365="Subscriber",OR(TRIM('Entry Tab'!AO366)&lt;&gt;"",TRIM('Entry Tab'!AN366)&lt;&gt;"",TRIM('Entry Tab'!AP366)&lt;&gt;"")),$AP$1,"0")))</f>
        <v/>
      </c>
      <c r="I365" s="71" t="str">
        <f>IF(TRIM('Entry Tab'!A366)="","",IF(AND(TRIM('Entry Tab'!AQ366)="Y",TRIM('Entry Tab'!AR366)="Y"),"N",IF(TRIM('Entry Tab'!AQ366)="","N",TRIM('Entry Tab'!AQ366))))</f>
        <v/>
      </c>
      <c r="J365" s="42" t="str">
        <f>IF(TRIM('Entry Tab'!A366)="","",IF(AND(TRIM('Entry Tab'!W366)&lt;&gt;"",TRIM('Entry Tab'!Y366)=""),0,14))</f>
        <v/>
      </c>
      <c r="K365" s="42" t="str">
        <f>IF(TRIM('Entry Tab'!A366)="","",IF(B365&lt;&gt;"Subscriber","",IF(AND(B365="Subscriber",dental="No"),13,IF(TRIM('Entry Tab'!X366)&lt;&gt;"",IF('Entry Tab'!X366="Spousal Coverage",8,13),IF(Z365="","",Z365)))))</f>
        <v/>
      </c>
      <c r="L365" s="36" t="str">
        <f t="shared" si="50"/>
        <v/>
      </c>
      <c r="M365" s="36" t="str">
        <f>IF(B365&lt;&gt;"Subscriber","",IF(disability="No",0,IF(AND(B365="Subscriber",'Entry Tab'!AE366&lt;&gt;""),1,0)))</f>
        <v/>
      </c>
      <c r="N365" s="37" t="str">
        <f>IF(B365&lt;&gt;"Subscriber","",IF(AND(B365="Subscriber",otherLoc="No"),workZip,'Entry Tab'!P366))</f>
        <v/>
      </c>
      <c r="P365" s="36" t="str">
        <f t="shared" si="57"/>
        <v/>
      </c>
      <c r="Q365" s="36" t="str">
        <f>IF('Entry Tab'!A366="","",IF(TRIM('Entry Tab'!E366)="","Subscriber",IF(OR(TRIM('Entry Tab'!E366)="Wife",TRIM('Entry Tab'!E366)="Husband"),"Spouse","Child")))</f>
        <v/>
      </c>
      <c r="R365" s="44" t="str">
        <f>IF(B365="","",IF('Entry Tab'!W366&lt;&gt;"",0,IF(Q365="Subscriber",1,IF(Q365="Spouse",1,0.01))))</f>
        <v/>
      </c>
      <c r="S365" s="44" t="str">
        <f t="shared" si="51"/>
        <v/>
      </c>
      <c r="T365" s="44" t="str">
        <f t="shared" si="52"/>
        <v/>
      </c>
      <c r="V365" s="36" t="str">
        <f t="shared" si="58"/>
        <v/>
      </c>
      <c r="W365" s="36" t="str">
        <f>IF('Entry Tab'!A366="","",IF(TRIM('Entry Tab'!E366)="","Subscriber",IF(OR(TRIM('Entry Tab'!E366)="Wife",TRIM('Entry Tab'!E366)="Husband"),"Spouse","Child")))</f>
        <v/>
      </c>
      <c r="X365" s="44" t="str">
        <f>IF(B365="","",IF('Entry Tab'!X366&lt;&gt;"",0,IF(W365="Subscriber",1,IF(W365="Spouse",1,0.01))))</f>
        <v/>
      </c>
      <c r="Y365" s="44" t="str">
        <f t="shared" si="53"/>
        <v/>
      </c>
      <c r="Z365" s="44" t="str">
        <f t="shared" si="54"/>
        <v/>
      </c>
      <c r="AB365" s="36" t="str">
        <f t="shared" si="59"/>
        <v/>
      </c>
      <c r="AC365" s="36" t="str">
        <f>IF('Entry Tab'!A366="","",IF(TRIM('Entry Tab'!E366)="","Subscriber",IF(OR(TRIM('Entry Tab'!E366)="Wife",TRIM('Entry Tab'!E366)="Husband"),"Spouse","Child")))</f>
        <v/>
      </c>
      <c r="AD365" s="44" t="str">
        <f>IF(B365="","",IF('Entry Tab'!AC366="",0,1))</f>
        <v/>
      </c>
      <c r="AE365" s="44" t="str">
        <f t="shared" si="55"/>
        <v/>
      </c>
      <c r="AF365" s="44" t="str">
        <f>IF(AE365="","",IF(AC365&lt;&gt;"Subscriber","",IF('Entry Tab'!AC366="","0",AE365)))</f>
        <v/>
      </c>
      <c r="AH365" s="55"/>
    </row>
    <row r="366" spans="1:34" s="129" customFormat="1" x14ac:dyDescent="0.2">
      <c r="A366" s="36" t="str">
        <f t="shared" si="56"/>
        <v/>
      </c>
      <c r="B366" s="36" t="str">
        <f>IF('Entry Tab'!A367="","",IF(TRIM('Entry Tab'!E367)="","Subscriber",IF(OR(TRIM('Entry Tab'!E367)="Wife",TRIM('Entry Tab'!E367)="Husband"),"Spouse","Child")))</f>
        <v/>
      </c>
      <c r="C366" s="68" t="str">
        <f>IF(TRIM('Entry Tab'!A367)="","",TRIM('Entry Tab'!A367))</f>
        <v/>
      </c>
      <c r="D366" s="68" t="str">
        <f>IF(TRIM('Entry Tab'!A367)="","",TRIM('Entry Tab'!B367))</f>
        <v/>
      </c>
      <c r="E366" s="69" t="str">
        <f>IF(B366="Subscriber",'Entry Tab'!L367,"")</f>
        <v/>
      </c>
      <c r="F366" s="70" t="str">
        <f>IF('Entry Tab'!F367="","",'Entry Tab'!F367)</f>
        <v/>
      </c>
      <c r="G366" s="68" t="str">
        <f>IF(TRIM('Entry Tab'!G367)="","",TRIM('Entry Tab'!G367))</f>
        <v/>
      </c>
      <c r="H366" s="36" t="str">
        <f>IF(TRIM('Entry Tab'!A367)="","",IF(B366&lt;&gt;"Subscriber","",IF(AND(B366="Subscriber",OR(TRIM('Entry Tab'!AO367)&lt;&gt;"",TRIM('Entry Tab'!AN367)&lt;&gt;"",TRIM('Entry Tab'!AP367)&lt;&gt;"")),$AP$1,"0")))</f>
        <v/>
      </c>
      <c r="I366" s="71" t="str">
        <f>IF(TRIM('Entry Tab'!A367)="","",IF(AND(TRIM('Entry Tab'!AQ367)="Y",TRIM('Entry Tab'!AR367)="Y"),"N",IF(TRIM('Entry Tab'!AQ367)="","N",TRIM('Entry Tab'!AQ367))))</f>
        <v/>
      </c>
      <c r="J366" s="42" t="str">
        <f>IF(TRIM('Entry Tab'!A367)="","",IF(AND(TRIM('Entry Tab'!W367)&lt;&gt;"",TRIM('Entry Tab'!Y367)=""),0,14))</f>
        <v/>
      </c>
      <c r="K366" s="42" t="str">
        <f>IF(TRIM('Entry Tab'!A367)="","",IF(B366&lt;&gt;"Subscriber","",IF(AND(B366="Subscriber",dental="No"),13,IF(TRIM('Entry Tab'!X367)&lt;&gt;"",IF('Entry Tab'!X367="Spousal Coverage",8,13),IF(Z366="","",Z366)))))</f>
        <v/>
      </c>
      <c r="L366" s="36" t="str">
        <f t="shared" si="50"/>
        <v/>
      </c>
      <c r="M366" s="36" t="str">
        <f>IF(B366&lt;&gt;"Subscriber","",IF(disability="No",0,IF(AND(B366="Subscriber",'Entry Tab'!AE367&lt;&gt;""),1,0)))</f>
        <v/>
      </c>
      <c r="N366" s="37" t="str">
        <f>IF(B366&lt;&gt;"Subscriber","",IF(AND(B366="Subscriber",otherLoc="No"),workZip,'Entry Tab'!P367))</f>
        <v/>
      </c>
      <c r="P366" s="36" t="str">
        <f t="shared" si="57"/>
        <v/>
      </c>
      <c r="Q366" s="36" t="str">
        <f>IF('Entry Tab'!A367="","",IF(TRIM('Entry Tab'!E367)="","Subscriber",IF(OR(TRIM('Entry Tab'!E367)="Wife",TRIM('Entry Tab'!E367)="Husband"),"Spouse","Child")))</f>
        <v/>
      </c>
      <c r="R366" s="44" t="str">
        <f>IF(B366="","",IF('Entry Tab'!W367&lt;&gt;"",0,IF(Q366="Subscriber",1,IF(Q366="Spouse",1,0.01))))</f>
        <v/>
      </c>
      <c r="S366" s="44" t="str">
        <f t="shared" si="51"/>
        <v/>
      </c>
      <c r="T366" s="44" t="str">
        <f t="shared" si="52"/>
        <v/>
      </c>
      <c r="V366" s="36" t="str">
        <f t="shared" si="58"/>
        <v/>
      </c>
      <c r="W366" s="36" t="str">
        <f>IF('Entry Tab'!A367="","",IF(TRIM('Entry Tab'!E367)="","Subscriber",IF(OR(TRIM('Entry Tab'!E367)="Wife",TRIM('Entry Tab'!E367)="Husband"),"Spouse","Child")))</f>
        <v/>
      </c>
      <c r="X366" s="44" t="str">
        <f>IF(B366="","",IF('Entry Tab'!X367&lt;&gt;"",0,IF(W366="Subscriber",1,IF(W366="Spouse",1,0.01))))</f>
        <v/>
      </c>
      <c r="Y366" s="44" t="str">
        <f t="shared" si="53"/>
        <v/>
      </c>
      <c r="Z366" s="44" t="str">
        <f t="shared" si="54"/>
        <v/>
      </c>
      <c r="AB366" s="36" t="str">
        <f t="shared" si="59"/>
        <v/>
      </c>
      <c r="AC366" s="36" t="str">
        <f>IF('Entry Tab'!A367="","",IF(TRIM('Entry Tab'!E367)="","Subscriber",IF(OR(TRIM('Entry Tab'!E367)="Wife",TRIM('Entry Tab'!E367)="Husband"),"Spouse","Child")))</f>
        <v/>
      </c>
      <c r="AD366" s="44" t="str">
        <f>IF(B366="","",IF('Entry Tab'!AC367="",0,1))</f>
        <v/>
      </c>
      <c r="AE366" s="44" t="str">
        <f t="shared" si="55"/>
        <v/>
      </c>
      <c r="AF366" s="44" t="str">
        <f>IF(AE366="","",IF(AC366&lt;&gt;"Subscriber","",IF('Entry Tab'!AC367="","0",AE366)))</f>
        <v/>
      </c>
      <c r="AH366" s="55"/>
    </row>
    <row r="367" spans="1:34" s="129" customFormat="1" x14ac:dyDescent="0.2">
      <c r="A367" s="36" t="str">
        <f t="shared" si="56"/>
        <v/>
      </c>
      <c r="B367" s="36" t="str">
        <f>IF('Entry Tab'!A368="","",IF(TRIM('Entry Tab'!E368)="","Subscriber",IF(OR(TRIM('Entry Tab'!E368)="Wife",TRIM('Entry Tab'!E368)="Husband"),"Spouse","Child")))</f>
        <v/>
      </c>
      <c r="C367" s="68" t="str">
        <f>IF(TRIM('Entry Tab'!A368)="","",TRIM('Entry Tab'!A368))</f>
        <v/>
      </c>
      <c r="D367" s="68" t="str">
        <f>IF(TRIM('Entry Tab'!A368)="","",TRIM('Entry Tab'!B368))</f>
        <v/>
      </c>
      <c r="E367" s="69" t="str">
        <f>IF(B367="Subscriber",'Entry Tab'!L368,"")</f>
        <v/>
      </c>
      <c r="F367" s="70" t="str">
        <f>IF('Entry Tab'!F368="","",'Entry Tab'!F368)</f>
        <v/>
      </c>
      <c r="G367" s="68" t="str">
        <f>IF(TRIM('Entry Tab'!G368)="","",TRIM('Entry Tab'!G368))</f>
        <v/>
      </c>
      <c r="H367" s="36" t="str">
        <f>IF(TRIM('Entry Tab'!A368)="","",IF(B367&lt;&gt;"Subscriber","",IF(AND(B367="Subscriber",OR(TRIM('Entry Tab'!AO368)&lt;&gt;"",TRIM('Entry Tab'!AN368)&lt;&gt;"",TRIM('Entry Tab'!AP368)&lt;&gt;"")),$AP$1,"0")))</f>
        <v/>
      </c>
      <c r="I367" s="71" t="str">
        <f>IF(TRIM('Entry Tab'!A368)="","",IF(AND(TRIM('Entry Tab'!AQ368)="Y",TRIM('Entry Tab'!AR368)="Y"),"N",IF(TRIM('Entry Tab'!AQ368)="","N",TRIM('Entry Tab'!AQ368))))</f>
        <v/>
      </c>
      <c r="J367" s="42" t="str">
        <f>IF(TRIM('Entry Tab'!A368)="","",IF(AND(TRIM('Entry Tab'!W368)&lt;&gt;"",TRIM('Entry Tab'!Y368)=""),0,14))</f>
        <v/>
      </c>
      <c r="K367" s="42" t="str">
        <f>IF(TRIM('Entry Tab'!A368)="","",IF(B367&lt;&gt;"Subscriber","",IF(AND(B367="Subscriber",dental="No"),13,IF(TRIM('Entry Tab'!X368)&lt;&gt;"",IF('Entry Tab'!X368="Spousal Coverage",8,13),IF(Z367="","",Z367)))))</f>
        <v/>
      </c>
      <c r="L367" s="36" t="str">
        <f t="shared" si="50"/>
        <v/>
      </c>
      <c r="M367" s="36" t="str">
        <f>IF(B367&lt;&gt;"Subscriber","",IF(disability="No",0,IF(AND(B367="Subscriber",'Entry Tab'!AE368&lt;&gt;""),1,0)))</f>
        <v/>
      </c>
      <c r="N367" s="37" t="str">
        <f>IF(B367&lt;&gt;"Subscriber","",IF(AND(B367="Subscriber",otherLoc="No"),workZip,'Entry Tab'!P368))</f>
        <v/>
      </c>
      <c r="P367" s="36" t="str">
        <f t="shared" si="57"/>
        <v/>
      </c>
      <c r="Q367" s="36" t="str">
        <f>IF('Entry Tab'!A368="","",IF(TRIM('Entry Tab'!E368)="","Subscriber",IF(OR(TRIM('Entry Tab'!E368)="Wife",TRIM('Entry Tab'!E368)="Husband"),"Spouse","Child")))</f>
        <v/>
      </c>
      <c r="R367" s="44" t="str">
        <f>IF(B367="","",IF('Entry Tab'!W368&lt;&gt;"",0,IF(Q367="Subscriber",1,IF(Q367="Spouse",1,0.01))))</f>
        <v/>
      </c>
      <c r="S367" s="44" t="str">
        <f t="shared" si="51"/>
        <v/>
      </c>
      <c r="T367" s="44" t="str">
        <f t="shared" si="52"/>
        <v/>
      </c>
      <c r="V367" s="36" t="str">
        <f t="shared" si="58"/>
        <v/>
      </c>
      <c r="W367" s="36" t="str">
        <f>IF('Entry Tab'!A368="","",IF(TRIM('Entry Tab'!E368)="","Subscriber",IF(OR(TRIM('Entry Tab'!E368)="Wife",TRIM('Entry Tab'!E368)="Husband"),"Spouse","Child")))</f>
        <v/>
      </c>
      <c r="X367" s="44" t="str">
        <f>IF(B367="","",IF('Entry Tab'!X368&lt;&gt;"",0,IF(W367="Subscriber",1,IF(W367="Spouse",1,0.01))))</f>
        <v/>
      </c>
      <c r="Y367" s="44" t="str">
        <f t="shared" si="53"/>
        <v/>
      </c>
      <c r="Z367" s="44" t="str">
        <f t="shared" si="54"/>
        <v/>
      </c>
      <c r="AB367" s="36" t="str">
        <f t="shared" si="59"/>
        <v/>
      </c>
      <c r="AC367" s="36" t="str">
        <f>IF('Entry Tab'!A368="","",IF(TRIM('Entry Tab'!E368)="","Subscriber",IF(OR(TRIM('Entry Tab'!E368)="Wife",TRIM('Entry Tab'!E368)="Husband"),"Spouse","Child")))</f>
        <v/>
      </c>
      <c r="AD367" s="44" t="str">
        <f>IF(B367="","",IF('Entry Tab'!AC368="",0,1))</f>
        <v/>
      </c>
      <c r="AE367" s="44" t="str">
        <f t="shared" si="55"/>
        <v/>
      </c>
      <c r="AF367" s="44" t="str">
        <f>IF(AE367="","",IF(AC367&lt;&gt;"Subscriber","",IF('Entry Tab'!AC368="","0",AE367)))</f>
        <v/>
      </c>
      <c r="AH367" s="55"/>
    </row>
    <row r="368" spans="1:34" s="129" customFormat="1" x14ac:dyDescent="0.2">
      <c r="A368" s="36" t="str">
        <f t="shared" si="56"/>
        <v/>
      </c>
      <c r="B368" s="36" t="str">
        <f>IF('Entry Tab'!A369="","",IF(TRIM('Entry Tab'!E369)="","Subscriber",IF(OR(TRIM('Entry Tab'!E369)="Wife",TRIM('Entry Tab'!E369)="Husband"),"Spouse","Child")))</f>
        <v/>
      </c>
      <c r="C368" s="68" t="str">
        <f>IF(TRIM('Entry Tab'!A369)="","",TRIM('Entry Tab'!A369))</f>
        <v/>
      </c>
      <c r="D368" s="68" t="str">
        <f>IF(TRIM('Entry Tab'!A369)="","",TRIM('Entry Tab'!B369))</f>
        <v/>
      </c>
      <c r="E368" s="69" t="str">
        <f>IF(B368="Subscriber",'Entry Tab'!L369,"")</f>
        <v/>
      </c>
      <c r="F368" s="70" t="str">
        <f>IF('Entry Tab'!F369="","",'Entry Tab'!F369)</f>
        <v/>
      </c>
      <c r="G368" s="68" t="str">
        <f>IF(TRIM('Entry Tab'!G369)="","",TRIM('Entry Tab'!G369))</f>
        <v/>
      </c>
      <c r="H368" s="36" t="str">
        <f>IF(TRIM('Entry Tab'!A369)="","",IF(B368&lt;&gt;"Subscriber","",IF(AND(B368="Subscriber",OR(TRIM('Entry Tab'!AO369)&lt;&gt;"",TRIM('Entry Tab'!AN369)&lt;&gt;"",TRIM('Entry Tab'!AP369)&lt;&gt;"")),$AP$1,"0")))</f>
        <v/>
      </c>
      <c r="I368" s="71" t="str">
        <f>IF(TRIM('Entry Tab'!A369)="","",IF(AND(TRIM('Entry Tab'!AQ369)="Y",TRIM('Entry Tab'!AR369)="Y"),"N",IF(TRIM('Entry Tab'!AQ369)="","N",TRIM('Entry Tab'!AQ369))))</f>
        <v/>
      </c>
      <c r="J368" s="42" t="str">
        <f>IF(TRIM('Entry Tab'!A369)="","",IF(AND(TRIM('Entry Tab'!W369)&lt;&gt;"",TRIM('Entry Tab'!Y369)=""),0,14))</f>
        <v/>
      </c>
      <c r="K368" s="42" t="str">
        <f>IF(TRIM('Entry Tab'!A369)="","",IF(B368&lt;&gt;"Subscriber","",IF(AND(B368="Subscriber",dental="No"),13,IF(TRIM('Entry Tab'!X369)&lt;&gt;"",IF('Entry Tab'!X369="Spousal Coverage",8,13),IF(Z368="","",Z368)))))</f>
        <v/>
      </c>
      <c r="L368" s="36" t="str">
        <f t="shared" si="50"/>
        <v/>
      </c>
      <c r="M368" s="36" t="str">
        <f>IF(B368&lt;&gt;"Subscriber","",IF(disability="No",0,IF(AND(B368="Subscriber",'Entry Tab'!AE369&lt;&gt;""),1,0)))</f>
        <v/>
      </c>
      <c r="N368" s="37" t="str">
        <f>IF(B368&lt;&gt;"Subscriber","",IF(AND(B368="Subscriber",otherLoc="No"),workZip,'Entry Tab'!P369))</f>
        <v/>
      </c>
      <c r="P368" s="36" t="str">
        <f t="shared" si="57"/>
        <v/>
      </c>
      <c r="Q368" s="36" t="str">
        <f>IF('Entry Tab'!A369="","",IF(TRIM('Entry Tab'!E369)="","Subscriber",IF(OR(TRIM('Entry Tab'!E369)="Wife",TRIM('Entry Tab'!E369)="Husband"),"Spouse","Child")))</f>
        <v/>
      </c>
      <c r="R368" s="44" t="str">
        <f>IF(B368="","",IF('Entry Tab'!W369&lt;&gt;"",0,IF(Q368="Subscriber",1,IF(Q368="Spouse",1,0.01))))</f>
        <v/>
      </c>
      <c r="S368" s="44" t="str">
        <f t="shared" si="51"/>
        <v/>
      </c>
      <c r="T368" s="44" t="str">
        <f t="shared" si="52"/>
        <v/>
      </c>
      <c r="V368" s="36" t="str">
        <f t="shared" si="58"/>
        <v/>
      </c>
      <c r="W368" s="36" t="str">
        <f>IF('Entry Tab'!A369="","",IF(TRIM('Entry Tab'!E369)="","Subscriber",IF(OR(TRIM('Entry Tab'!E369)="Wife",TRIM('Entry Tab'!E369)="Husband"),"Spouse","Child")))</f>
        <v/>
      </c>
      <c r="X368" s="44" t="str">
        <f>IF(B368="","",IF('Entry Tab'!X369&lt;&gt;"",0,IF(W368="Subscriber",1,IF(W368="Spouse",1,0.01))))</f>
        <v/>
      </c>
      <c r="Y368" s="44" t="str">
        <f t="shared" si="53"/>
        <v/>
      </c>
      <c r="Z368" s="44" t="str">
        <f t="shared" si="54"/>
        <v/>
      </c>
      <c r="AB368" s="36" t="str">
        <f t="shared" si="59"/>
        <v/>
      </c>
      <c r="AC368" s="36" t="str">
        <f>IF('Entry Tab'!A369="","",IF(TRIM('Entry Tab'!E369)="","Subscriber",IF(OR(TRIM('Entry Tab'!E369)="Wife",TRIM('Entry Tab'!E369)="Husband"),"Spouse","Child")))</f>
        <v/>
      </c>
      <c r="AD368" s="44" t="str">
        <f>IF(B368="","",IF('Entry Tab'!AC369="",0,1))</f>
        <v/>
      </c>
      <c r="AE368" s="44" t="str">
        <f t="shared" si="55"/>
        <v/>
      </c>
      <c r="AF368" s="44" t="str">
        <f>IF(AE368="","",IF(AC368&lt;&gt;"Subscriber","",IF('Entry Tab'!AC369="","0",AE368)))</f>
        <v/>
      </c>
      <c r="AH368" s="55"/>
    </row>
    <row r="369" spans="1:34" s="129" customFormat="1" x14ac:dyDescent="0.2">
      <c r="A369" s="36" t="str">
        <f t="shared" si="56"/>
        <v/>
      </c>
      <c r="B369" s="36" t="str">
        <f>IF('Entry Tab'!A370="","",IF(TRIM('Entry Tab'!E370)="","Subscriber",IF(OR(TRIM('Entry Tab'!E370)="Wife",TRIM('Entry Tab'!E370)="Husband"),"Spouse","Child")))</f>
        <v/>
      </c>
      <c r="C369" s="68" t="str">
        <f>IF(TRIM('Entry Tab'!A370)="","",TRIM('Entry Tab'!A370))</f>
        <v/>
      </c>
      <c r="D369" s="68" t="str">
        <f>IF(TRIM('Entry Tab'!A370)="","",TRIM('Entry Tab'!B370))</f>
        <v/>
      </c>
      <c r="E369" s="69" t="str">
        <f>IF(B369="Subscriber",'Entry Tab'!L370,"")</f>
        <v/>
      </c>
      <c r="F369" s="70" t="str">
        <f>IF('Entry Tab'!F370="","",'Entry Tab'!F370)</f>
        <v/>
      </c>
      <c r="G369" s="68" t="str">
        <f>IF(TRIM('Entry Tab'!G370)="","",TRIM('Entry Tab'!G370))</f>
        <v/>
      </c>
      <c r="H369" s="36" t="str">
        <f>IF(TRIM('Entry Tab'!A370)="","",IF(B369&lt;&gt;"Subscriber","",IF(AND(B369="Subscriber",OR(TRIM('Entry Tab'!AO370)&lt;&gt;"",TRIM('Entry Tab'!AN370)&lt;&gt;"",TRIM('Entry Tab'!AP370)&lt;&gt;"")),$AP$1,"0")))</f>
        <v/>
      </c>
      <c r="I369" s="71" t="str">
        <f>IF(TRIM('Entry Tab'!A370)="","",IF(AND(TRIM('Entry Tab'!AQ370)="Y",TRIM('Entry Tab'!AR370)="Y"),"N",IF(TRIM('Entry Tab'!AQ370)="","N",TRIM('Entry Tab'!AQ370))))</f>
        <v/>
      </c>
      <c r="J369" s="42" t="str">
        <f>IF(TRIM('Entry Tab'!A370)="","",IF(AND(TRIM('Entry Tab'!W370)&lt;&gt;"",TRIM('Entry Tab'!Y370)=""),0,14))</f>
        <v/>
      </c>
      <c r="K369" s="42" t="str">
        <f>IF(TRIM('Entry Tab'!A370)="","",IF(B369&lt;&gt;"Subscriber","",IF(AND(B369="Subscriber",dental="No"),13,IF(TRIM('Entry Tab'!X370)&lt;&gt;"",IF('Entry Tab'!X370="Spousal Coverage",8,13),IF(Z369="","",Z369)))))</f>
        <v/>
      </c>
      <c r="L369" s="36" t="str">
        <f t="shared" si="50"/>
        <v/>
      </c>
      <c r="M369" s="36" t="str">
        <f>IF(B369&lt;&gt;"Subscriber","",IF(disability="No",0,IF(AND(B369="Subscriber",'Entry Tab'!AE370&lt;&gt;""),1,0)))</f>
        <v/>
      </c>
      <c r="N369" s="37" t="str">
        <f>IF(B369&lt;&gt;"Subscriber","",IF(AND(B369="Subscriber",otherLoc="No"),workZip,'Entry Tab'!P370))</f>
        <v/>
      </c>
      <c r="P369" s="36" t="str">
        <f t="shared" si="57"/>
        <v/>
      </c>
      <c r="Q369" s="36" t="str">
        <f>IF('Entry Tab'!A370="","",IF(TRIM('Entry Tab'!E370)="","Subscriber",IF(OR(TRIM('Entry Tab'!E370)="Wife",TRIM('Entry Tab'!E370)="Husband"),"Spouse","Child")))</f>
        <v/>
      </c>
      <c r="R369" s="44" t="str">
        <f>IF(B369="","",IF('Entry Tab'!W370&lt;&gt;"",0,IF(Q369="Subscriber",1,IF(Q369="Spouse",1,0.01))))</f>
        <v/>
      </c>
      <c r="S369" s="44" t="str">
        <f t="shared" si="51"/>
        <v/>
      </c>
      <c r="T369" s="44" t="str">
        <f t="shared" si="52"/>
        <v/>
      </c>
      <c r="V369" s="36" t="str">
        <f t="shared" si="58"/>
        <v/>
      </c>
      <c r="W369" s="36" t="str">
        <f>IF('Entry Tab'!A370="","",IF(TRIM('Entry Tab'!E370)="","Subscriber",IF(OR(TRIM('Entry Tab'!E370)="Wife",TRIM('Entry Tab'!E370)="Husband"),"Spouse","Child")))</f>
        <v/>
      </c>
      <c r="X369" s="44" t="str">
        <f>IF(B369="","",IF('Entry Tab'!X370&lt;&gt;"",0,IF(W369="Subscriber",1,IF(W369="Spouse",1,0.01))))</f>
        <v/>
      </c>
      <c r="Y369" s="44" t="str">
        <f t="shared" si="53"/>
        <v/>
      </c>
      <c r="Z369" s="44" t="str">
        <f t="shared" si="54"/>
        <v/>
      </c>
      <c r="AB369" s="36" t="str">
        <f t="shared" si="59"/>
        <v/>
      </c>
      <c r="AC369" s="36" t="str">
        <f>IF('Entry Tab'!A370="","",IF(TRIM('Entry Tab'!E370)="","Subscriber",IF(OR(TRIM('Entry Tab'!E370)="Wife",TRIM('Entry Tab'!E370)="Husband"),"Spouse","Child")))</f>
        <v/>
      </c>
      <c r="AD369" s="44" t="str">
        <f>IF(B369="","",IF('Entry Tab'!AC370="",0,1))</f>
        <v/>
      </c>
      <c r="AE369" s="44" t="str">
        <f t="shared" si="55"/>
        <v/>
      </c>
      <c r="AF369" s="44" t="str">
        <f>IF(AE369="","",IF(AC369&lt;&gt;"Subscriber","",IF('Entry Tab'!AC370="","0",AE369)))</f>
        <v/>
      </c>
      <c r="AH369" s="55"/>
    </row>
    <row r="370" spans="1:34" s="129" customFormat="1" x14ac:dyDescent="0.2">
      <c r="A370" s="36" t="str">
        <f t="shared" si="56"/>
        <v/>
      </c>
      <c r="B370" s="36" t="str">
        <f>IF('Entry Tab'!A371="","",IF(TRIM('Entry Tab'!E371)="","Subscriber",IF(OR(TRIM('Entry Tab'!E371)="Wife",TRIM('Entry Tab'!E371)="Husband"),"Spouse","Child")))</f>
        <v/>
      </c>
      <c r="C370" s="68" t="str">
        <f>IF(TRIM('Entry Tab'!A371)="","",TRIM('Entry Tab'!A371))</f>
        <v/>
      </c>
      <c r="D370" s="68" t="str">
        <f>IF(TRIM('Entry Tab'!A371)="","",TRIM('Entry Tab'!B371))</f>
        <v/>
      </c>
      <c r="E370" s="69" t="str">
        <f>IF(B370="Subscriber",'Entry Tab'!L371,"")</f>
        <v/>
      </c>
      <c r="F370" s="70" t="str">
        <f>IF('Entry Tab'!F371="","",'Entry Tab'!F371)</f>
        <v/>
      </c>
      <c r="G370" s="68" t="str">
        <f>IF(TRIM('Entry Tab'!G371)="","",TRIM('Entry Tab'!G371))</f>
        <v/>
      </c>
      <c r="H370" s="36" t="str">
        <f>IF(TRIM('Entry Tab'!A371)="","",IF(B370&lt;&gt;"Subscriber","",IF(AND(B370="Subscriber",OR(TRIM('Entry Tab'!AO371)&lt;&gt;"",TRIM('Entry Tab'!AN371)&lt;&gt;"",TRIM('Entry Tab'!AP371)&lt;&gt;"")),$AP$1,"0")))</f>
        <v/>
      </c>
      <c r="I370" s="71" t="str">
        <f>IF(TRIM('Entry Tab'!A371)="","",IF(AND(TRIM('Entry Tab'!AQ371)="Y",TRIM('Entry Tab'!AR371)="Y"),"N",IF(TRIM('Entry Tab'!AQ371)="","N",TRIM('Entry Tab'!AQ371))))</f>
        <v/>
      </c>
      <c r="J370" s="42" t="str">
        <f>IF(TRIM('Entry Tab'!A371)="","",IF(AND(TRIM('Entry Tab'!W371)&lt;&gt;"",TRIM('Entry Tab'!Y371)=""),0,14))</f>
        <v/>
      </c>
      <c r="K370" s="42" t="str">
        <f>IF(TRIM('Entry Tab'!A371)="","",IF(B370&lt;&gt;"Subscriber","",IF(AND(B370="Subscriber",dental="No"),13,IF(TRIM('Entry Tab'!X371)&lt;&gt;"",IF('Entry Tab'!X371="Spousal Coverage",8,13),IF(Z370="","",Z370)))))</f>
        <v/>
      </c>
      <c r="L370" s="36" t="str">
        <f t="shared" si="50"/>
        <v/>
      </c>
      <c r="M370" s="36" t="str">
        <f>IF(B370&lt;&gt;"Subscriber","",IF(disability="No",0,IF(AND(B370="Subscriber",'Entry Tab'!AE371&lt;&gt;""),1,0)))</f>
        <v/>
      </c>
      <c r="N370" s="37" t="str">
        <f>IF(B370&lt;&gt;"Subscriber","",IF(AND(B370="Subscriber",otherLoc="No"),workZip,'Entry Tab'!P371))</f>
        <v/>
      </c>
      <c r="P370" s="36" t="str">
        <f t="shared" si="57"/>
        <v/>
      </c>
      <c r="Q370" s="36" t="str">
        <f>IF('Entry Tab'!A371="","",IF(TRIM('Entry Tab'!E371)="","Subscriber",IF(OR(TRIM('Entry Tab'!E371)="Wife",TRIM('Entry Tab'!E371)="Husband"),"Spouse","Child")))</f>
        <v/>
      </c>
      <c r="R370" s="44" t="str">
        <f>IF(B370="","",IF('Entry Tab'!W371&lt;&gt;"",0,IF(Q370="Subscriber",1,IF(Q370="Spouse",1,0.01))))</f>
        <v/>
      </c>
      <c r="S370" s="44" t="str">
        <f t="shared" si="51"/>
        <v/>
      </c>
      <c r="T370" s="44" t="str">
        <f t="shared" si="52"/>
        <v/>
      </c>
      <c r="V370" s="36" t="str">
        <f t="shared" si="58"/>
        <v/>
      </c>
      <c r="W370" s="36" t="str">
        <f>IF('Entry Tab'!A371="","",IF(TRIM('Entry Tab'!E371)="","Subscriber",IF(OR(TRIM('Entry Tab'!E371)="Wife",TRIM('Entry Tab'!E371)="Husband"),"Spouse","Child")))</f>
        <v/>
      </c>
      <c r="X370" s="44" t="str">
        <f>IF(B370="","",IF('Entry Tab'!X371&lt;&gt;"",0,IF(W370="Subscriber",1,IF(W370="Spouse",1,0.01))))</f>
        <v/>
      </c>
      <c r="Y370" s="44" t="str">
        <f t="shared" si="53"/>
        <v/>
      </c>
      <c r="Z370" s="44" t="str">
        <f t="shared" si="54"/>
        <v/>
      </c>
      <c r="AB370" s="36" t="str">
        <f t="shared" si="59"/>
        <v/>
      </c>
      <c r="AC370" s="36" t="str">
        <f>IF('Entry Tab'!A371="","",IF(TRIM('Entry Tab'!E371)="","Subscriber",IF(OR(TRIM('Entry Tab'!E371)="Wife",TRIM('Entry Tab'!E371)="Husband"),"Spouse","Child")))</f>
        <v/>
      </c>
      <c r="AD370" s="44" t="str">
        <f>IF(B370="","",IF('Entry Tab'!AC371="",0,1))</f>
        <v/>
      </c>
      <c r="AE370" s="44" t="str">
        <f t="shared" si="55"/>
        <v/>
      </c>
      <c r="AF370" s="44" t="str">
        <f>IF(AE370="","",IF(AC370&lt;&gt;"Subscriber","",IF('Entry Tab'!AC371="","0",AE370)))</f>
        <v/>
      </c>
      <c r="AH370" s="55"/>
    </row>
    <row r="371" spans="1:34" s="129" customFormat="1" x14ac:dyDescent="0.2">
      <c r="A371" s="36" t="str">
        <f t="shared" si="56"/>
        <v/>
      </c>
      <c r="B371" s="36" t="str">
        <f>IF('Entry Tab'!A372="","",IF(TRIM('Entry Tab'!E372)="","Subscriber",IF(OR(TRIM('Entry Tab'!E372)="Wife",TRIM('Entry Tab'!E372)="Husband"),"Spouse","Child")))</f>
        <v/>
      </c>
      <c r="C371" s="68" t="str">
        <f>IF(TRIM('Entry Tab'!A372)="","",TRIM('Entry Tab'!A372))</f>
        <v/>
      </c>
      <c r="D371" s="68" t="str">
        <f>IF(TRIM('Entry Tab'!A372)="","",TRIM('Entry Tab'!B372))</f>
        <v/>
      </c>
      <c r="E371" s="69" t="str">
        <f>IF(B371="Subscriber",'Entry Tab'!L372,"")</f>
        <v/>
      </c>
      <c r="F371" s="70" t="str">
        <f>IF('Entry Tab'!F372="","",'Entry Tab'!F372)</f>
        <v/>
      </c>
      <c r="G371" s="68" t="str">
        <f>IF(TRIM('Entry Tab'!G372)="","",TRIM('Entry Tab'!G372))</f>
        <v/>
      </c>
      <c r="H371" s="36" t="str">
        <f>IF(TRIM('Entry Tab'!A372)="","",IF(B371&lt;&gt;"Subscriber","",IF(AND(B371="Subscriber",OR(TRIM('Entry Tab'!AO372)&lt;&gt;"",TRIM('Entry Tab'!AN372)&lt;&gt;"",TRIM('Entry Tab'!AP372)&lt;&gt;"")),$AP$1,"0")))</f>
        <v/>
      </c>
      <c r="I371" s="71" t="str">
        <f>IF(TRIM('Entry Tab'!A372)="","",IF(AND(TRIM('Entry Tab'!AQ372)="Y",TRIM('Entry Tab'!AR372)="Y"),"N",IF(TRIM('Entry Tab'!AQ372)="","N",TRIM('Entry Tab'!AQ372))))</f>
        <v/>
      </c>
      <c r="J371" s="42" t="str">
        <f>IF(TRIM('Entry Tab'!A372)="","",IF(AND(TRIM('Entry Tab'!W372)&lt;&gt;"",TRIM('Entry Tab'!Y372)=""),0,14))</f>
        <v/>
      </c>
      <c r="K371" s="42" t="str">
        <f>IF(TRIM('Entry Tab'!A372)="","",IF(B371&lt;&gt;"Subscriber","",IF(AND(B371="Subscriber",dental="No"),13,IF(TRIM('Entry Tab'!X372)&lt;&gt;"",IF('Entry Tab'!X372="Spousal Coverage",8,13),IF(Z371="","",Z371)))))</f>
        <v/>
      </c>
      <c r="L371" s="36" t="str">
        <f t="shared" si="50"/>
        <v/>
      </c>
      <c r="M371" s="36" t="str">
        <f>IF(B371&lt;&gt;"Subscriber","",IF(disability="No",0,IF(AND(B371="Subscriber",'Entry Tab'!AE372&lt;&gt;""),1,0)))</f>
        <v/>
      </c>
      <c r="N371" s="37" t="str">
        <f>IF(B371&lt;&gt;"Subscriber","",IF(AND(B371="Subscriber",otherLoc="No"),workZip,'Entry Tab'!P372))</f>
        <v/>
      </c>
      <c r="P371" s="36" t="str">
        <f t="shared" si="57"/>
        <v/>
      </c>
      <c r="Q371" s="36" t="str">
        <f>IF('Entry Tab'!A372="","",IF(TRIM('Entry Tab'!E372)="","Subscriber",IF(OR(TRIM('Entry Tab'!E372)="Wife",TRIM('Entry Tab'!E372)="Husband"),"Spouse","Child")))</f>
        <v/>
      </c>
      <c r="R371" s="44" t="str">
        <f>IF(B371="","",IF('Entry Tab'!W372&lt;&gt;"",0,IF(Q371="Subscriber",1,IF(Q371="Spouse",1,0.01))))</f>
        <v/>
      </c>
      <c r="S371" s="44" t="str">
        <f t="shared" si="51"/>
        <v/>
      </c>
      <c r="T371" s="44" t="str">
        <f t="shared" si="52"/>
        <v/>
      </c>
      <c r="V371" s="36" t="str">
        <f t="shared" si="58"/>
        <v/>
      </c>
      <c r="W371" s="36" t="str">
        <f>IF('Entry Tab'!A372="","",IF(TRIM('Entry Tab'!E372)="","Subscriber",IF(OR(TRIM('Entry Tab'!E372)="Wife",TRIM('Entry Tab'!E372)="Husband"),"Spouse","Child")))</f>
        <v/>
      </c>
      <c r="X371" s="44" t="str">
        <f>IF(B371="","",IF('Entry Tab'!X372&lt;&gt;"",0,IF(W371="Subscriber",1,IF(W371="Spouse",1,0.01))))</f>
        <v/>
      </c>
      <c r="Y371" s="44" t="str">
        <f t="shared" si="53"/>
        <v/>
      </c>
      <c r="Z371" s="44" t="str">
        <f t="shared" si="54"/>
        <v/>
      </c>
      <c r="AB371" s="36" t="str">
        <f t="shared" si="59"/>
        <v/>
      </c>
      <c r="AC371" s="36" t="str">
        <f>IF('Entry Tab'!A372="","",IF(TRIM('Entry Tab'!E372)="","Subscriber",IF(OR(TRIM('Entry Tab'!E372)="Wife",TRIM('Entry Tab'!E372)="Husband"),"Spouse","Child")))</f>
        <v/>
      </c>
      <c r="AD371" s="44" t="str">
        <f>IF(B371="","",IF('Entry Tab'!AC372="",0,1))</f>
        <v/>
      </c>
      <c r="AE371" s="44" t="str">
        <f t="shared" si="55"/>
        <v/>
      </c>
      <c r="AF371" s="44" t="str">
        <f>IF(AE371="","",IF(AC371&lt;&gt;"Subscriber","",IF('Entry Tab'!AC372="","0",AE371)))</f>
        <v/>
      </c>
      <c r="AH371" s="55"/>
    </row>
    <row r="372" spans="1:34" s="129" customFormat="1" x14ac:dyDescent="0.2">
      <c r="A372" s="36" t="str">
        <f t="shared" si="56"/>
        <v/>
      </c>
      <c r="B372" s="36" t="str">
        <f>IF('Entry Tab'!A373="","",IF(TRIM('Entry Tab'!E373)="","Subscriber",IF(OR(TRIM('Entry Tab'!E373)="Wife",TRIM('Entry Tab'!E373)="Husband"),"Spouse","Child")))</f>
        <v/>
      </c>
      <c r="C372" s="68" t="str">
        <f>IF(TRIM('Entry Tab'!A373)="","",TRIM('Entry Tab'!A373))</f>
        <v/>
      </c>
      <c r="D372" s="68" t="str">
        <f>IF(TRIM('Entry Tab'!A373)="","",TRIM('Entry Tab'!B373))</f>
        <v/>
      </c>
      <c r="E372" s="69" t="str">
        <f>IF(B372="Subscriber",'Entry Tab'!L373,"")</f>
        <v/>
      </c>
      <c r="F372" s="70" t="str">
        <f>IF('Entry Tab'!F373="","",'Entry Tab'!F373)</f>
        <v/>
      </c>
      <c r="G372" s="68" t="str">
        <f>IF(TRIM('Entry Tab'!G373)="","",TRIM('Entry Tab'!G373))</f>
        <v/>
      </c>
      <c r="H372" s="36" t="str">
        <f>IF(TRIM('Entry Tab'!A373)="","",IF(B372&lt;&gt;"Subscriber","",IF(AND(B372="Subscriber",OR(TRIM('Entry Tab'!AO373)&lt;&gt;"",TRIM('Entry Tab'!AN373)&lt;&gt;"",TRIM('Entry Tab'!AP373)&lt;&gt;"")),$AP$1,"0")))</f>
        <v/>
      </c>
      <c r="I372" s="71" t="str">
        <f>IF(TRIM('Entry Tab'!A373)="","",IF(AND(TRIM('Entry Tab'!AQ373)="Y",TRIM('Entry Tab'!AR373)="Y"),"N",IF(TRIM('Entry Tab'!AQ373)="","N",TRIM('Entry Tab'!AQ373))))</f>
        <v/>
      </c>
      <c r="J372" s="42" t="str">
        <f>IF(TRIM('Entry Tab'!A373)="","",IF(AND(TRIM('Entry Tab'!W373)&lt;&gt;"",TRIM('Entry Tab'!Y373)=""),0,14))</f>
        <v/>
      </c>
      <c r="K372" s="42" t="str">
        <f>IF(TRIM('Entry Tab'!A373)="","",IF(B372&lt;&gt;"Subscriber","",IF(AND(B372="Subscriber",dental="No"),13,IF(TRIM('Entry Tab'!X373)&lt;&gt;"",IF('Entry Tab'!X373="Spousal Coverage",8,13),IF(Z372="","",Z372)))))</f>
        <v/>
      </c>
      <c r="L372" s="36" t="str">
        <f t="shared" si="50"/>
        <v/>
      </c>
      <c r="M372" s="36" t="str">
        <f>IF(B372&lt;&gt;"Subscriber","",IF(disability="No",0,IF(AND(B372="Subscriber",'Entry Tab'!AE373&lt;&gt;""),1,0)))</f>
        <v/>
      </c>
      <c r="N372" s="37" t="str">
        <f>IF(B372&lt;&gt;"Subscriber","",IF(AND(B372="Subscriber",otherLoc="No"),workZip,'Entry Tab'!P373))</f>
        <v/>
      </c>
      <c r="P372" s="36" t="str">
        <f t="shared" si="57"/>
        <v/>
      </c>
      <c r="Q372" s="36" t="str">
        <f>IF('Entry Tab'!A373="","",IF(TRIM('Entry Tab'!E373)="","Subscriber",IF(OR(TRIM('Entry Tab'!E373)="Wife",TRIM('Entry Tab'!E373)="Husband"),"Spouse","Child")))</f>
        <v/>
      </c>
      <c r="R372" s="44" t="str">
        <f>IF(B372="","",IF('Entry Tab'!W373&lt;&gt;"",0,IF(Q372="Subscriber",1,IF(Q372="Spouse",1,0.01))))</f>
        <v/>
      </c>
      <c r="S372" s="44" t="str">
        <f t="shared" si="51"/>
        <v/>
      </c>
      <c r="T372" s="44" t="str">
        <f t="shared" si="52"/>
        <v/>
      </c>
      <c r="V372" s="36" t="str">
        <f t="shared" si="58"/>
        <v/>
      </c>
      <c r="W372" s="36" t="str">
        <f>IF('Entry Tab'!A373="","",IF(TRIM('Entry Tab'!E373)="","Subscriber",IF(OR(TRIM('Entry Tab'!E373)="Wife",TRIM('Entry Tab'!E373)="Husband"),"Spouse","Child")))</f>
        <v/>
      </c>
      <c r="X372" s="44" t="str">
        <f>IF(B372="","",IF('Entry Tab'!X373&lt;&gt;"",0,IF(W372="Subscriber",1,IF(W372="Spouse",1,0.01))))</f>
        <v/>
      </c>
      <c r="Y372" s="44" t="str">
        <f t="shared" si="53"/>
        <v/>
      </c>
      <c r="Z372" s="44" t="str">
        <f t="shared" si="54"/>
        <v/>
      </c>
      <c r="AB372" s="36" t="str">
        <f t="shared" si="59"/>
        <v/>
      </c>
      <c r="AC372" s="36" t="str">
        <f>IF('Entry Tab'!A373="","",IF(TRIM('Entry Tab'!E373)="","Subscriber",IF(OR(TRIM('Entry Tab'!E373)="Wife",TRIM('Entry Tab'!E373)="Husband"),"Spouse","Child")))</f>
        <v/>
      </c>
      <c r="AD372" s="44" t="str">
        <f>IF(B372="","",IF('Entry Tab'!AC373="",0,1))</f>
        <v/>
      </c>
      <c r="AE372" s="44" t="str">
        <f t="shared" si="55"/>
        <v/>
      </c>
      <c r="AF372" s="44" t="str">
        <f>IF(AE372="","",IF(AC372&lt;&gt;"Subscriber","",IF('Entry Tab'!AC373="","0",AE372)))</f>
        <v/>
      </c>
      <c r="AH372" s="55"/>
    </row>
    <row r="373" spans="1:34" s="129" customFormat="1" x14ac:dyDescent="0.2">
      <c r="A373" s="36" t="str">
        <f t="shared" si="56"/>
        <v/>
      </c>
      <c r="B373" s="36" t="str">
        <f>IF('Entry Tab'!A374="","",IF(TRIM('Entry Tab'!E374)="","Subscriber",IF(OR(TRIM('Entry Tab'!E374)="Wife",TRIM('Entry Tab'!E374)="Husband"),"Spouse","Child")))</f>
        <v/>
      </c>
      <c r="C373" s="68" t="str">
        <f>IF(TRIM('Entry Tab'!A374)="","",TRIM('Entry Tab'!A374))</f>
        <v/>
      </c>
      <c r="D373" s="68" t="str">
        <f>IF(TRIM('Entry Tab'!A374)="","",TRIM('Entry Tab'!B374))</f>
        <v/>
      </c>
      <c r="E373" s="69" t="str">
        <f>IF(B373="Subscriber",'Entry Tab'!L374,"")</f>
        <v/>
      </c>
      <c r="F373" s="70" t="str">
        <f>IF('Entry Tab'!F374="","",'Entry Tab'!F374)</f>
        <v/>
      </c>
      <c r="G373" s="68" t="str">
        <f>IF(TRIM('Entry Tab'!G374)="","",TRIM('Entry Tab'!G374))</f>
        <v/>
      </c>
      <c r="H373" s="36" t="str">
        <f>IF(TRIM('Entry Tab'!A374)="","",IF(B373&lt;&gt;"Subscriber","",IF(AND(B373="Subscriber",OR(TRIM('Entry Tab'!AO374)&lt;&gt;"",TRIM('Entry Tab'!AN374)&lt;&gt;"",TRIM('Entry Tab'!AP374)&lt;&gt;"")),$AP$1,"0")))</f>
        <v/>
      </c>
      <c r="I373" s="71" t="str">
        <f>IF(TRIM('Entry Tab'!A374)="","",IF(AND(TRIM('Entry Tab'!AQ374)="Y",TRIM('Entry Tab'!AR374)="Y"),"N",IF(TRIM('Entry Tab'!AQ374)="","N",TRIM('Entry Tab'!AQ374))))</f>
        <v/>
      </c>
      <c r="J373" s="42" t="str">
        <f>IF(TRIM('Entry Tab'!A374)="","",IF(AND(TRIM('Entry Tab'!W374)&lt;&gt;"",TRIM('Entry Tab'!Y374)=""),0,14))</f>
        <v/>
      </c>
      <c r="K373" s="42" t="str">
        <f>IF(TRIM('Entry Tab'!A374)="","",IF(B373&lt;&gt;"Subscriber","",IF(AND(B373="Subscriber",dental="No"),13,IF(TRIM('Entry Tab'!X374)&lt;&gt;"",IF('Entry Tab'!X374="Spousal Coverage",8,13),IF(Z373="","",Z373)))))</f>
        <v/>
      </c>
      <c r="L373" s="36" t="str">
        <f t="shared" si="50"/>
        <v/>
      </c>
      <c r="M373" s="36" t="str">
        <f>IF(B373&lt;&gt;"Subscriber","",IF(disability="No",0,IF(AND(B373="Subscriber",'Entry Tab'!AE374&lt;&gt;""),1,0)))</f>
        <v/>
      </c>
      <c r="N373" s="37" t="str">
        <f>IF(B373&lt;&gt;"Subscriber","",IF(AND(B373="Subscriber",otherLoc="No"),workZip,'Entry Tab'!P374))</f>
        <v/>
      </c>
      <c r="P373" s="36" t="str">
        <f t="shared" si="57"/>
        <v/>
      </c>
      <c r="Q373" s="36" t="str">
        <f>IF('Entry Tab'!A374="","",IF(TRIM('Entry Tab'!E374)="","Subscriber",IF(OR(TRIM('Entry Tab'!E374)="Wife",TRIM('Entry Tab'!E374)="Husband"),"Spouse","Child")))</f>
        <v/>
      </c>
      <c r="R373" s="44" t="str">
        <f>IF(B373="","",IF('Entry Tab'!W374&lt;&gt;"",0,IF(Q373="Subscriber",1,IF(Q373="Spouse",1,0.01))))</f>
        <v/>
      </c>
      <c r="S373" s="44" t="str">
        <f t="shared" si="51"/>
        <v/>
      </c>
      <c r="T373" s="44" t="str">
        <f t="shared" si="52"/>
        <v/>
      </c>
      <c r="V373" s="36" t="str">
        <f t="shared" si="58"/>
        <v/>
      </c>
      <c r="W373" s="36" t="str">
        <f>IF('Entry Tab'!A374="","",IF(TRIM('Entry Tab'!E374)="","Subscriber",IF(OR(TRIM('Entry Tab'!E374)="Wife",TRIM('Entry Tab'!E374)="Husband"),"Spouse","Child")))</f>
        <v/>
      </c>
      <c r="X373" s="44" t="str">
        <f>IF(B373="","",IF('Entry Tab'!X374&lt;&gt;"",0,IF(W373="Subscriber",1,IF(W373="Spouse",1,0.01))))</f>
        <v/>
      </c>
      <c r="Y373" s="44" t="str">
        <f t="shared" si="53"/>
        <v/>
      </c>
      <c r="Z373" s="44" t="str">
        <f t="shared" si="54"/>
        <v/>
      </c>
      <c r="AB373" s="36" t="str">
        <f t="shared" si="59"/>
        <v/>
      </c>
      <c r="AC373" s="36" t="str">
        <f>IF('Entry Tab'!A374="","",IF(TRIM('Entry Tab'!E374)="","Subscriber",IF(OR(TRIM('Entry Tab'!E374)="Wife",TRIM('Entry Tab'!E374)="Husband"),"Spouse","Child")))</f>
        <v/>
      </c>
      <c r="AD373" s="44" t="str">
        <f>IF(B373="","",IF('Entry Tab'!AC374="",0,1))</f>
        <v/>
      </c>
      <c r="AE373" s="44" t="str">
        <f t="shared" si="55"/>
        <v/>
      </c>
      <c r="AF373" s="44" t="str">
        <f>IF(AE373="","",IF(AC373&lt;&gt;"Subscriber","",IF('Entry Tab'!AC374="","0",AE373)))</f>
        <v/>
      </c>
      <c r="AH373" s="55"/>
    </row>
    <row r="374" spans="1:34" s="129" customFormat="1" x14ac:dyDescent="0.2">
      <c r="A374" s="36" t="str">
        <f t="shared" si="56"/>
        <v/>
      </c>
      <c r="B374" s="36" t="str">
        <f>IF('Entry Tab'!A375="","",IF(TRIM('Entry Tab'!E375)="","Subscriber",IF(OR(TRIM('Entry Tab'!E375)="Wife",TRIM('Entry Tab'!E375)="Husband"),"Spouse","Child")))</f>
        <v/>
      </c>
      <c r="C374" s="68" t="str">
        <f>IF(TRIM('Entry Tab'!A375)="","",TRIM('Entry Tab'!A375))</f>
        <v/>
      </c>
      <c r="D374" s="68" t="str">
        <f>IF(TRIM('Entry Tab'!A375)="","",TRIM('Entry Tab'!B375))</f>
        <v/>
      </c>
      <c r="E374" s="69" t="str">
        <f>IF(B374="Subscriber",'Entry Tab'!L375,"")</f>
        <v/>
      </c>
      <c r="F374" s="70" t="str">
        <f>IF('Entry Tab'!F375="","",'Entry Tab'!F375)</f>
        <v/>
      </c>
      <c r="G374" s="68" t="str">
        <f>IF(TRIM('Entry Tab'!G375)="","",TRIM('Entry Tab'!G375))</f>
        <v/>
      </c>
      <c r="H374" s="36" t="str">
        <f>IF(TRIM('Entry Tab'!A375)="","",IF(B374&lt;&gt;"Subscriber","",IF(AND(B374="Subscriber",OR(TRIM('Entry Tab'!AO375)&lt;&gt;"",TRIM('Entry Tab'!AN375)&lt;&gt;"",TRIM('Entry Tab'!AP375)&lt;&gt;"")),$AP$1,"0")))</f>
        <v/>
      </c>
      <c r="I374" s="71" t="str">
        <f>IF(TRIM('Entry Tab'!A375)="","",IF(AND(TRIM('Entry Tab'!AQ375)="Y",TRIM('Entry Tab'!AR375)="Y"),"N",IF(TRIM('Entry Tab'!AQ375)="","N",TRIM('Entry Tab'!AQ375))))</f>
        <v/>
      </c>
      <c r="J374" s="42" t="str">
        <f>IF(TRIM('Entry Tab'!A375)="","",IF(AND(TRIM('Entry Tab'!W375)&lt;&gt;"",TRIM('Entry Tab'!Y375)=""),0,14))</f>
        <v/>
      </c>
      <c r="K374" s="42" t="str">
        <f>IF(TRIM('Entry Tab'!A375)="","",IF(B374&lt;&gt;"Subscriber","",IF(AND(B374="Subscriber",dental="No"),13,IF(TRIM('Entry Tab'!X375)&lt;&gt;"",IF('Entry Tab'!X375="Spousal Coverage",8,13),IF(Z374="","",Z374)))))</f>
        <v/>
      </c>
      <c r="L374" s="36" t="str">
        <f t="shared" si="50"/>
        <v/>
      </c>
      <c r="M374" s="36" t="str">
        <f>IF(B374&lt;&gt;"Subscriber","",IF(disability="No",0,IF(AND(B374="Subscriber",'Entry Tab'!AE375&lt;&gt;""),1,0)))</f>
        <v/>
      </c>
      <c r="N374" s="37" t="str">
        <f>IF(B374&lt;&gt;"Subscriber","",IF(AND(B374="Subscriber",otherLoc="No"),workZip,'Entry Tab'!P375))</f>
        <v/>
      </c>
      <c r="P374" s="36" t="str">
        <f t="shared" si="57"/>
        <v/>
      </c>
      <c r="Q374" s="36" t="str">
        <f>IF('Entry Tab'!A375="","",IF(TRIM('Entry Tab'!E375)="","Subscriber",IF(OR(TRIM('Entry Tab'!E375)="Wife",TRIM('Entry Tab'!E375)="Husband"),"Spouse","Child")))</f>
        <v/>
      </c>
      <c r="R374" s="44" t="str">
        <f>IF(B374="","",IF('Entry Tab'!W375&lt;&gt;"",0,IF(Q374="Subscriber",1,IF(Q374="Spouse",1,0.01))))</f>
        <v/>
      </c>
      <c r="S374" s="44" t="str">
        <f t="shared" si="51"/>
        <v/>
      </c>
      <c r="T374" s="44" t="str">
        <f t="shared" si="52"/>
        <v/>
      </c>
      <c r="V374" s="36" t="str">
        <f t="shared" si="58"/>
        <v/>
      </c>
      <c r="W374" s="36" t="str">
        <f>IF('Entry Tab'!A375="","",IF(TRIM('Entry Tab'!E375)="","Subscriber",IF(OR(TRIM('Entry Tab'!E375)="Wife",TRIM('Entry Tab'!E375)="Husband"),"Spouse","Child")))</f>
        <v/>
      </c>
      <c r="X374" s="44" t="str">
        <f>IF(B374="","",IF('Entry Tab'!X375&lt;&gt;"",0,IF(W374="Subscriber",1,IF(W374="Spouse",1,0.01))))</f>
        <v/>
      </c>
      <c r="Y374" s="44" t="str">
        <f t="shared" si="53"/>
        <v/>
      </c>
      <c r="Z374" s="44" t="str">
        <f t="shared" si="54"/>
        <v/>
      </c>
      <c r="AB374" s="36" t="str">
        <f t="shared" si="59"/>
        <v/>
      </c>
      <c r="AC374" s="36" t="str">
        <f>IF('Entry Tab'!A375="","",IF(TRIM('Entry Tab'!E375)="","Subscriber",IF(OR(TRIM('Entry Tab'!E375)="Wife",TRIM('Entry Tab'!E375)="Husband"),"Spouse","Child")))</f>
        <v/>
      </c>
      <c r="AD374" s="44" t="str">
        <f>IF(B374="","",IF('Entry Tab'!AC375="",0,1))</f>
        <v/>
      </c>
      <c r="AE374" s="44" t="str">
        <f t="shared" si="55"/>
        <v/>
      </c>
      <c r="AF374" s="44" t="str">
        <f>IF(AE374="","",IF(AC374&lt;&gt;"Subscriber","",IF('Entry Tab'!AC375="","0",AE374)))</f>
        <v/>
      </c>
      <c r="AH374" s="55"/>
    </row>
    <row r="375" spans="1:34" s="129" customFormat="1" x14ac:dyDescent="0.2">
      <c r="A375" s="36" t="str">
        <f t="shared" si="56"/>
        <v/>
      </c>
      <c r="B375" s="36" t="str">
        <f>IF('Entry Tab'!A376="","",IF(TRIM('Entry Tab'!E376)="","Subscriber",IF(OR(TRIM('Entry Tab'!E376)="Wife",TRIM('Entry Tab'!E376)="Husband"),"Spouse","Child")))</f>
        <v/>
      </c>
      <c r="C375" s="68" t="str">
        <f>IF(TRIM('Entry Tab'!A376)="","",TRIM('Entry Tab'!A376))</f>
        <v/>
      </c>
      <c r="D375" s="68" t="str">
        <f>IF(TRIM('Entry Tab'!A376)="","",TRIM('Entry Tab'!B376))</f>
        <v/>
      </c>
      <c r="E375" s="69" t="str">
        <f>IF(B375="Subscriber",'Entry Tab'!L376,"")</f>
        <v/>
      </c>
      <c r="F375" s="70" t="str">
        <f>IF('Entry Tab'!F376="","",'Entry Tab'!F376)</f>
        <v/>
      </c>
      <c r="G375" s="68" t="str">
        <f>IF(TRIM('Entry Tab'!G376)="","",TRIM('Entry Tab'!G376))</f>
        <v/>
      </c>
      <c r="H375" s="36" t="str">
        <f>IF(TRIM('Entry Tab'!A376)="","",IF(B375&lt;&gt;"Subscriber","",IF(AND(B375="Subscriber",OR(TRIM('Entry Tab'!AO376)&lt;&gt;"",TRIM('Entry Tab'!AN376)&lt;&gt;"",TRIM('Entry Tab'!AP376)&lt;&gt;"")),$AP$1,"0")))</f>
        <v/>
      </c>
      <c r="I375" s="71" t="str">
        <f>IF(TRIM('Entry Tab'!A376)="","",IF(AND(TRIM('Entry Tab'!AQ376)="Y",TRIM('Entry Tab'!AR376)="Y"),"N",IF(TRIM('Entry Tab'!AQ376)="","N",TRIM('Entry Tab'!AQ376))))</f>
        <v/>
      </c>
      <c r="J375" s="42" t="str">
        <f>IF(TRIM('Entry Tab'!A376)="","",IF(AND(TRIM('Entry Tab'!W376)&lt;&gt;"",TRIM('Entry Tab'!Y376)=""),0,14))</f>
        <v/>
      </c>
      <c r="K375" s="42" t="str">
        <f>IF(TRIM('Entry Tab'!A376)="","",IF(B375&lt;&gt;"Subscriber","",IF(AND(B375="Subscriber",dental="No"),13,IF(TRIM('Entry Tab'!X376)&lt;&gt;"",IF('Entry Tab'!X376="Spousal Coverage",8,13),IF(Z375="","",Z375)))))</f>
        <v/>
      </c>
      <c r="L375" s="36" t="str">
        <f t="shared" si="50"/>
        <v/>
      </c>
      <c r="M375" s="36" t="str">
        <f>IF(B375&lt;&gt;"Subscriber","",IF(disability="No",0,IF(AND(B375="Subscriber",'Entry Tab'!AE376&lt;&gt;""),1,0)))</f>
        <v/>
      </c>
      <c r="N375" s="37" t="str">
        <f>IF(B375&lt;&gt;"Subscriber","",IF(AND(B375="Subscriber",otherLoc="No"),workZip,'Entry Tab'!P376))</f>
        <v/>
      </c>
      <c r="P375" s="36" t="str">
        <f t="shared" si="57"/>
        <v/>
      </c>
      <c r="Q375" s="36" t="str">
        <f>IF('Entry Tab'!A376="","",IF(TRIM('Entry Tab'!E376)="","Subscriber",IF(OR(TRIM('Entry Tab'!E376)="Wife",TRIM('Entry Tab'!E376)="Husband"),"Spouse","Child")))</f>
        <v/>
      </c>
      <c r="R375" s="44" t="str">
        <f>IF(B375="","",IF('Entry Tab'!W376&lt;&gt;"",0,IF(Q375="Subscriber",1,IF(Q375="Spouse",1,0.01))))</f>
        <v/>
      </c>
      <c r="S375" s="44" t="str">
        <f t="shared" si="51"/>
        <v/>
      </c>
      <c r="T375" s="44" t="str">
        <f t="shared" si="52"/>
        <v/>
      </c>
      <c r="V375" s="36" t="str">
        <f t="shared" si="58"/>
        <v/>
      </c>
      <c r="W375" s="36" t="str">
        <f>IF('Entry Tab'!A376="","",IF(TRIM('Entry Tab'!E376)="","Subscriber",IF(OR(TRIM('Entry Tab'!E376)="Wife",TRIM('Entry Tab'!E376)="Husband"),"Spouse","Child")))</f>
        <v/>
      </c>
      <c r="X375" s="44" t="str">
        <f>IF(B375="","",IF('Entry Tab'!X376&lt;&gt;"",0,IF(W375="Subscriber",1,IF(W375="Spouse",1,0.01))))</f>
        <v/>
      </c>
      <c r="Y375" s="44" t="str">
        <f t="shared" si="53"/>
        <v/>
      </c>
      <c r="Z375" s="44" t="str">
        <f t="shared" si="54"/>
        <v/>
      </c>
      <c r="AB375" s="36" t="str">
        <f t="shared" si="59"/>
        <v/>
      </c>
      <c r="AC375" s="36" t="str">
        <f>IF('Entry Tab'!A376="","",IF(TRIM('Entry Tab'!E376)="","Subscriber",IF(OR(TRIM('Entry Tab'!E376)="Wife",TRIM('Entry Tab'!E376)="Husband"),"Spouse","Child")))</f>
        <v/>
      </c>
      <c r="AD375" s="44" t="str">
        <f>IF(B375="","",IF('Entry Tab'!AC376="",0,1))</f>
        <v/>
      </c>
      <c r="AE375" s="44" t="str">
        <f t="shared" si="55"/>
        <v/>
      </c>
      <c r="AF375" s="44" t="str">
        <f>IF(AE375="","",IF(AC375&lt;&gt;"Subscriber","",IF('Entry Tab'!AC376="","0",AE375)))</f>
        <v/>
      </c>
      <c r="AH375" s="55"/>
    </row>
    <row r="376" spans="1:34" s="129" customFormat="1" x14ac:dyDescent="0.2">
      <c r="A376" s="36" t="str">
        <f t="shared" si="56"/>
        <v/>
      </c>
      <c r="B376" s="36" t="str">
        <f>IF('Entry Tab'!A377="","",IF(TRIM('Entry Tab'!E377)="","Subscriber",IF(OR(TRIM('Entry Tab'!E377)="Wife",TRIM('Entry Tab'!E377)="Husband"),"Spouse","Child")))</f>
        <v/>
      </c>
      <c r="C376" s="68" t="str">
        <f>IF(TRIM('Entry Tab'!A377)="","",TRIM('Entry Tab'!A377))</f>
        <v/>
      </c>
      <c r="D376" s="68" t="str">
        <f>IF(TRIM('Entry Tab'!A377)="","",TRIM('Entry Tab'!B377))</f>
        <v/>
      </c>
      <c r="E376" s="69" t="str">
        <f>IF(B376="Subscriber",'Entry Tab'!L377,"")</f>
        <v/>
      </c>
      <c r="F376" s="70" t="str">
        <f>IF('Entry Tab'!F377="","",'Entry Tab'!F377)</f>
        <v/>
      </c>
      <c r="G376" s="68" t="str">
        <f>IF(TRIM('Entry Tab'!G377)="","",TRIM('Entry Tab'!G377))</f>
        <v/>
      </c>
      <c r="H376" s="36" t="str">
        <f>IF(TRIM('Entry Tab'!A377)="","",IF(B376&lt;&gt;"Subscriber","",IF(AND(B376="Subscriber",OR(TRIM('Entry Tab'!AO377)&lt;&gt;"",TRIM('Entry Tab'!AN377)&lt;&gt;"",TRIM('Entry Tab'!AP377)&lt;&gt;"")),$AP$1,"0")))</f>
        <v/>
      </c>
      <c r="I376" s="71" t="str">
        <f>IF(TRIM('Entry Tab'!A377)="","",IF(AND(TRIM('Entry Tab'!AQ377)="Y",TRIM('Entry Tab'!AR377)="Y"),"N",IF(TRIM('Entry Tab'!AQ377)="","N",TRIM('Entry Tab'!AQ377))))</f>
        <v/>
      </c>
      <c r="J376" s="42" t="str">
        <f>IF(TRIM('Entry Tab'!A377)="","",IF(AND(TRIM('Entry Tab'!W377)&lt;&gt;"",TRIM('Entry Tab'!Y377)=""),0,14))</f>
        <v/>
      </c>
      <c r="K376" s="42" t="str">
        <f>IF(TRIM('Entry Tab'!A377)="","",IF(B376&lt;&gt;"Subscriber","",IF(AND(B376="Subscriber",dental="No"),13,IF(TRIM('Entry Tab'!X377)&lt;&gt;"",IF('Entry Tab'!X377="Spousal Coverage",8,13),IF(Z376="","",Z376)))))</f>
        <v/>
      </c>
      <c r="L376" s="36" t="str">
        <f t="shared" si="50"/>
        <v/>
      </c>
      <c r="M376" s="36" t="str">
        <f>IF(B376&lt;&gt;"Subscriber","",IF(disability="No",0,IF(AND(B376="Subscriber",'Entry Tab'!AE377&lt;&gt;""),1,0)))</f>
        <v/>
      </c>
      <c r="N376" s="37" t="str">
        <f>IF(B376&lt;&gt;"Subscriber","",IF(AND(B376="Subscriber",otherLoc="No"),workZip,'Entry Tab'!P377))</f>
        <v/>
      </c>
      <c r="P376" s="36" t="str">
        <f t="shared" si="57"/>
        <v/>
      </c>
      <c r="Q376" s="36" t="str">
        <f>IF('Entry Tab'!A377="","",IF(TRIM('Entry Tab'!E377)="","Subscriber",IF(OR(TRIM('Entry Tab'!E377)="Wife",TRIM('Entry Tab'!E377)="Husband"),"Spouse","Child")))</f>
        <v/>
      </c>
      <c r="R376" s="44" t="str">
        <f>IF(B376="","",IF('Entry Tab'!W377&lt;&gt;"",0,IF(Q376="Subscriber",1,IF(Q376="Spouse",1,0.01))))</f>
        <v/>
      </c>
      <c r="S376" s="44" t="str">
        <f t="shared" si="51"/>
        <v/>
      </c>
      <c r="T376" s="44" t="str">
        <f t="shared" si="52"/>
        <v/>
      </c>
      <c r="V376" s="36" t="str">
        <f t="shared" si="58"/>
        <v/>
      </c>
      <c r="W376" s="36" t="str">
        <f>IF('Entry Tab'!A377="","",IF(TRIM('Entry Tab'!E377)="","Subscriber",IF(OR(TRIM('Entry Tab'!E377)="Wife",TRIM('Entry Tab'!E377)="Husband"),"Spouse","Child")))</f>
        <v/>
      </c>
      <c r="X376" s="44" t="str">
        <f>IF(B376="","",IF('Entry Tab'!X377&lt;&gt;"",0,IF(W376="Subscriber",1,IF(W376="Spouse",1,0.01))))</f>
        <v/>
      </c>
      <c r="Y376" s="44" t="str">
        <f t="shared" si="53"/>
        <v/>
      </c>
      <c r="Z376" s="44" t="str">
        <f t="shared" si="54"/>
        <v/>
      </c>
      <c r="AB376" s="36" t="str">
        <f t="shared" si="59"/>
        <v/>
      </c>
      <c r="AC376" s="36" t="str">
        <f>IF('Entry Tab'!A377="","",IF(TRIM('Entry Tab'!E377)="","Subscriber",IF(OR(TRIM('Entry Tab'!E377)="Wife",TRIM('Entry Tab'!E377)="Husband"),"Spouse","Child")))</f>
        <v/>
      </c>
      <c r="AD376" s="44" t="str">
        <f>IF(B376="","",IF('Entry Tab'!AC377="",0,1))</f>
        <v/>
      </c>
      <c r="AE376" s="44" t="str">
        <f t="shared" si="55"/>
        <v/>
      </c>
      <c r="AF376" s="44" t="str">
        <f>IF(AE376="","",IF(AC376&lt;&gt;"Subscriber","",IF('Entry Tab'!AC377="","0",AE376)))</f>
        <v/>
      </c>
      <c r="AH376" s="55"/>
    </row>
    <row r="377" spans="1:34" s="129" customFormat="1" x14ac:dyDescent="0.2">
      <c r="A377" s="36" t="str">
        <f t="shared" si="56"/>
        <v/>
      </c>
      <c r="B377" s="36" t="str">
        <f>IF('Entry Tab'!A378="","",IF(TRIM('Entry Tab'!E378)="","Subscriber",IF(OR(TRIM('Entry Tab'!E378)="Wife",TRIM('Entry Tab'!E378)="Husband"),"Spouse","Child")))</f>
        <v/>
      </c>
      <c r="C377" s="68" t="str">
        <f>IF(TRIM('Entry Tab'!A378)="","",TRIM('Entry Tab'!A378))</f>
        <v/>
      </c>
      <c r="D377" s="68" t="str">
        <f>IF(TRIM('Entry Tab'!A378)="","",TRIM('Entry Tab'!B378))</f>
        <v/>
      </c>
      <c r="E377" s="69" t="str">
        <f>IF(B377="Subscriber",'Entry Tab'!L378,"")</f>
        <v/>
      </c>
      <c r="F377" s="70" t="str">
        <f>IF('Entry Tab'!F378="","",'Entry Tab'!F378)</f>
        <v/>
      </c>
      <c r="G377" s="68" t="str">
        <f>IF(TRIM('Entry Tab'!G378)="","",TRIM('Entry Tab'!G378))</f>
        <v/>
      </c>
      <c r="H377" s="36" t="str">
        <f>IF(TRIM('Entry Tab'!A378)="","",IF(B377&lt;&gt;"Subscriber","",IF(AND(B377="Subscriber",OR(TRIM('Entry Tab'!AO378)&lt;&gt;"",TRIM('Entry Tab'!AN378)&lt;&gt;"",TRIM('Entry Tab'!AP378)&lt;&gt;"")),$AP$1,"0")))</f>
        <v/>
      </c>
      <c r="I377" s="71" t="str">
        <f>IF(TRIM('Entry Tab'!A378)="","",IF(AND(TRIM('Entry Tab'!AQ378)="Y",TRIM('Entry Tab'!AR378)="Y"),"N",IF(TRIM('Entry Tab'!AQ378)="","N",TRIM('Entry Tab'!AQ378))))</f>
        <v/>
      </c>
      <c r="J377" s="42" t="str">
        <f>IF(TRIM('Entry Tab'!A378)="","",IF(AND(TRIM('Entry Tab'!W378)&lt;&gt;"",TRIM('Entry Tab'!Y378)=""),0,14))</f>
        <v/>
      </c>
      <c r="K377" s="42" t="str">
        <f>IF(TRIM('Entry Tab'!A378)="","",IF(B377&lt;&gt;"Subscriber","",IF(AND(B377="Subscriber",dental="No"),13,IF(TRIM('Entry Tab'!X378)&lt;&gt;"",IF('Entry Tab'!X378="Spousal Coverage",8,13),IF(Z377="","",Z377)))))</f>
        <v/>
      </c>
      <c r="L377" s="36" t="str">
        <f t="shared" si="50"/>
        <v/>
      </c>
      <c r="M377" s="36" t="str">
        <f>IF(B377&lt;&gt;"Subscriber","",IF(disability="No",0,IF(AND(B377="Subscriber",'Entry Tab'!AE378&lt;&gt;""),1,0)))</f>
        <v/>
      </c>
      <c r="N377" s="37" t="str">
        <f>IF(B377&lt;&gt;"Subscriber","",IF(AND(B377="Subscriber",otherLoc="No"),workZip,'Entry Tab'!P378))</f>
        <v/>
      </c>
      <c r="P377" s="36" t="str">
        <f t="shared" si="57"/>
        <v/>
      </c>
      <c r="Q377" s="36" t="str">
        <f>IF('Entry Tab'!A378="","",IF(TRIM('Entry Tab'!E378)="","Subscriber",IF(OR(TRIM('Entry Tab'!E378)="Wife",TRIM('Entry Tab'!E378)="Husband"),"Spouse","Child")))</f>
        <v/>
      </c>
      <c r="R377" s="44" t="str">
        <f>IF(B377="","",IF('Entry Tab'!W378&lt;&gt;"",0,IF(Q377="Subscriber",1,IF(Q377="Spouse",1,0.01))))</f>
        <v/>
      </c>
      <c r="S377" s="44" t="str">
        <f t="shared" si="51"/>
        <v/>
      </c>
      <c r="T377" s="44" t="str">
        <f t="shared" si="52"/>
        <v/>
      </c>
      <c r="V377" s="36" t="str">
        <f t="shared" si="58"/>
        <v/>
      </c>
      <c r="W377" s="36" t="str">
        <f>IF('Entry Tab'!A378="","",IF(TRIM('Entry Tab'!E378)="","Subscriber",IF(OR(TRIM('Entry Tab'!E378)="Wife",TRIM('Entry Tab'!E378)="Husband"),"Spouse","Child")))</f>
        <v/>
      </c>
      <c r="X377" s="44" t="str">
        <f>IF(B377="","",IF('Entry Tab'!X378&lt;&gt;"",0,IF(W377="Subscriber",1,IF(W377="Spouse",1,0.01))))</f>
        <v/>
      </c>
      <c r="Y377" s="44" t="str">
        <f t="shared" si="53"/>
        <v/>
      </c>
      <c r="Z377" s="44" t="str">
        <f t="shared" si="54"/>
        <v/>
      </c>
      <c r="AB377" s="36" t="str">
        <f t="shared" si="59"/>
        <v/>
      </c>
      <c r="AC377" s="36" t="str">
        <f>IF('Entry Tab'!A378="","",IF(TRIM('Entry Tab'!E378)="","Subscriber",IF(OR(TRIM('Entry Tab'!E378)="Wife",TRIM('Entry Tab'!E378)="Husband"),"Spouse","Child")))</f>
        <v/>
      </c>
      <c r="AD377" s="44" t="str">
        <f>IF(B377="","",IF('Entry Tab'!AC378="",0,1))</f>
        <v/>
      </c>
      <c r="AE377" s="44" t="str">
        <f t="shared" si="55"/>
        <v/>
      </c>
      <c r="AF377" s="44" t="str">
        <f>IF(AE377="","",IF(AC377&lt;&gt;"Subscriber","",IF('Entry Tab'!AC378="","0",AE377)))</f>
        <v/>
      </c>
      <c r="AH377" s="55"/>
    </row>
    <row r="378" spans="1:34" s="129" customFormat="1" x14ac:dyDescent="0.2">
      <c r="A378" s="36" t="str">
        <f t="shared" si="56"/>
        <v/>
      </c>
      <c r="B378" s="36" t="str">
        <f>IF('Entry Tab'!A379="","",IF(TRIM('Entry Tab'!E379)="","Subscriber",IF(OR(TRIM('Entry Tab'!E379)="Wife",TRIM('Entry Tab'!E379)="Husband"),"Spouse","Child")))</f>
        <v/>
      </c>
      <c r="C378" s="68" t="str">
        <f>IF(TRIM('Entry Tab'!A379)="","",TRIM('Entry Tab'!A379))</f>
        <v/>
      </c>
      <c r="D378" s="68" t="str">
        <f>IF(TRIM('Entry Tab'!A379)="","",TRIM('Entry Tab'!B379))</f>
        <v/>
      </c>
      <c r="E378" s="69" t="str">
        <f>IF(B378="Subscriber",'Entry Tab'!L379,"")</f>
        <v/>
      </c>
      <c r="F378" s="70" t="str">
        <f>IF('Entry Tab'!F379="","",'Entry Tab'!F379)</f>
        <v/>
      </c>
      <c r="G378" s="68" t="str">
        <f>IF(TRIM('Entry Tab'!G379)="","",TRIM('Entry Tab'!G379))</f>
        <v/>
      </c>
      <c r="H378" s="36" t="str">
        <f>IF(TRIM('Entry Tab'!A379)="","",IF(B378&lt;&gt;"Subscriber","",IF(AND(B378="Subscriber",OR(TRIM('Entry Tab'!AO379)&lt;&gt;"",TRIM('Entry Tab'!AN379)&lt;&gt;"",TRIM('Entry Tab'!AP379)&lt;&gt;"")),$AP$1,"0")))</f>
        <v/>
      </c>
      <c r="I378" s="71" t="str">
        <f>IF(TRIM('Entry Tab'!A379)="","",IF(AND(TRIM('Entry Tab'!AQ379)="Y",TRIM('Entry Tab'!AR379)="Y"),"N",IF(TRIM('Entry Tab'!AQ379)="","N",TRIM('Entry Tab'!AQ379))))</f>
        <v/>
      </c>
      <c r="J378" s="42" t="str">
        <f>IF(TRIM('Entry Tab'!A379)="","",IF(AND(TRIM('Entry Tab'!W379)&lt;&gt;"",TRIM('Entry Tab'!Y379)=""),0,14))</f>
        <v/>
      </c>
      <c r="K378" s="42" t="str">
        <f>IF(TRIM('Entry Tab'!A379)="","",IF(B378&lt;&gt;"Subscriber","",IF(AND(B378="Subscriber",dental="No"),13,IF(TRIM('Entry Tab'!X379)&lt;&gt;"",IF('Entry Tab'!X379="Spousal Coverage",8,13),IF(Z378="","",Z378)))))</f>
        <v/>
      </c>
      <c r="L378" s="36" t="str">
        <f t="shared" si="50"/>
        <v/>
      </c>
      <c r="M378" s="36" t="str">
        <f>IF(B378&lt;&gt;"Subscriber","",IF(disability="No",0,IF(AND(B378="Subscriber",'Entry Tab'!AE379&lt;&gt;""),1,0)))</f>
        <v/>
      </c>
      <c r="N378" s="37" t="str">
        <f>IF(B378&lt;&gt;"Subscriber","",IF(AND(B378="Subscriber",otherLoc="No"),workZip,'Entry Tab'!P379))</f>
        <v/>
      </c>
      <c r="P378" s="36" t="str">
        <f t="shared" si="57"/>
        <v/>
      </c>
      <c r="Q378" s="36" t="str">
        <f>IF('Entry Tab'!A379="","",IF(TRIM('Entry Tab'!E379)="","Subscriber",IF(OR(TRIM('Entry Tab'!E379)="Wife",TRIM('Entry Tab'!E379)="Husband"),"Spouse","Child")))</f>
        <v/>
      </c>
      <c r="R378" s="44" t="str">
        <f>IF(B378="","",IF('Entry Tab'!W379&lt;&gt;"",0,IF(Q378="Subscriber",1,IF(Q378="Spouse",1,0.01))))</f>
        <v/>
      </c>
      <c r="S378" s="44" t="str">
        <f t="shared" si="51"/>
        <v/>
      </c>
      <c r="T378" s="44" t="str">
        <f t="shared" si="52"/>
        <v/>
      </c>
      <c r="V378" s="36" t="str">
        <f t="shared" si="58"/>
        <v/>
      </c>
      <c r="W378" s="36" t="str">
        <f>IF('Entry Tab'!A379="","",IF(TRIM('Entry Tab'!E379)="","Subscriber",IF(OR(TRIM('Entry Tab'!E379)="Wife",TRIM('Entry Tab'!E379)="Husband"),"Spouse","Child")))</f>
        <v/>
      </c>
      <c r="X378" s="44" t="str">
        <f>IF(B378="","",IF('Entry Tab'!X379&lt;&gt;"",0,IF(W378="Subscriber",1,IF(W378="Spouse",1,0.01))))</f>
        <v/>
      </c>
      <c r="Y378" s="44" t="str">
        <f t="shared" si="53"/>
        <v/>
      </c>
      <c r="Z378" s="44" t="str">
        <f t="shared" si="54"/>
        <v/>
      </c>
      <c r="AB378" s="36" t="str">
        <f t="shared" si="59"/>
        <v/>
      </c>
      <c r="AC378" s="36" t="str">
        <f>IF('Entry Tab'!A379="","",IF(TRIM('Entry Tab'!E379)="","Subscriber",IF(OR(TRIM('Entry Tab'!E379)="Wife",TRIM('Entry Tab'!E379)="Husband"),"Spouse","Child")))</f>
        <v/>
      </c>
      <c r="AD378" s="44" t="str">
        <f>IF(B378="","",IF('Entry Tab'!AC379="",0,1))</f>
        <v/>
      </c>
      <c r="AE378" s="44" t="str">
        <f t="shared" si="55"/>
        <v/>
      </c>
      <c r="AF378" s="44" t="str">
        <f>IF(AE378="","",IF(AC378&lt;&gt;"Subscriber","",IF('Entry Tab'!AC379="","0",AE378)))</f>
        <v/>
      </c>
      <c r="AH378" s="55"/>
    </row>
    <row r="379" spans="1:34" s="129" customFormat="1" x14ac:dyDescent="0.2">
      <c r="A379" s="36" t="str">
        <f t="shared" si="56"/>
        <v/>
      </c>
      <c r="B379" s="36" t="str">
        <f>IF('Entry Tab'!A380="","",IF(TRIM('Entry Tab'!E380)="","Subscriber",IF(OR(TRIM('Entry Tab'!E380)="Wife",TRIM('Entry Tab'!E380)="Husband"),"Spouse","Child")))</f>
        <v/>
      </c>
      <c r="C379" s="68" t="str">
        <f>IF(TRIM('Entry Tab'!A380)="","",TRIM('Entry Tab'!A380))</f>
        <v/>
      </c>
      <c r="D379" s="68" t="str">
        <f>IF(TRIM('Entry Tab'!A380)="","",TRIM('Entry Tab'!B380))</f>
        <v/>
      </c>
      <c r="E379" s="69" t="str">
        <f>IF(B379="Subscriber",'Entry Tab'!L380,"")</f>
        <v/>
      </c>
      <c r="F379" s="70" t="str">
        <f>IF('Entry Tab'!F380="","",'Entry Tab'!F380)</f>
        <v/>
      </c>
      <c r="G379" s="68" t="str">
        <f>IF(TRIM('Entry Tab'!G380)="","",TRIM('Entry Tab'!G380))</f>
        <v/>
      </c>
      <c r="H379" s="36" t="str">
        <f>IF(TRIM('Entry Tab'!A380)="","",IF(B379&lt;&gt;"Subscriber","",IF(AND(B379="Subscriber",OR(TRIM('Entry Tab'!AO380)&lt;&gt;"",TRIM('Entry Tab'!AN380)&lt;&gt;"",TRIM('Entry Tab'!AP380)&lt;&gt;"")),$AP$1,"0")))</f>
        <v/>
      </c>
      <c r="I379" s="71" t="str">
        <f>IF(TRIM('Entry Tab'!A380)="","",IF(AND(TRIM('Entry Tab'!AQ380)="Y",TRIM('Entry Tab'!AR380)="Y"),"N",IF(TRIM('Entry Tab'!AQ380)="","N",TRIM('Entry Tab'!AQ380))))</f>
        <v/>
      </c>
      <c r="J379" s="42" t="str">
        <f>IF(TRIM('Entry Tab'!A380)="","",IF(AND(TRIM('Entry Tab'!W380)&lt;&gt;"",TRIM('Entry Tab'!Y380)=""),0,14))</f>
        <v/>
      </c>
      <c r="K379" s="42" t="str">
        <f>IF(TRIM('Entry Tab'!A380)="","",IF(B379&lt;&gt;"Subscriber","",IF(AND(B379="Subscriber",dental="No"),13,IF(TRIM('Entry Tab'!X380)&lt;&gt;"",IF('Entry Tab'!X380="Spousal Coverage",8,13),IF(Z379="","",Z379)))))</f>
        <v/>
      </c>
      <c r="L379" s="36" t="str">
        <f t="shared" si="50"/>
        <v/>
      </c>
      <c r="M379" s="36" t="str">
        <f>IF(B379&lt;&gt;"Subscriber","",IF(disability="No",0,IF(AND(B379="Subscriber",'Entry Tab'!AE380&lt;&gt;""),1,0)))</f>
        <v/>
      </c>
      <c r="N379" s="37" t="str">
        <f>IF(B379&lt;&gt;"Subscriber","",IF(AND(B379="Subscriber",otherLoc="No"),workZip,'Entry Tab'!P380))</f>
        <v/>
      </c>
      <c r="P379" s="36" t="str">
        <f t="shared" si="57"/>
        <v/>
      </c>
      <c r="Q379" s="36" t="str">
        <f>IF('Entry Tab'!A380="","",IF(TRIM('Entry Tab'!E380)="","Subscriber",IF(OR(TRIM('Entry Tab'!E380)="Wife",TRIM('Entry Tab'!E380)="Husband"),"Spouse","Child")))</f>
        <v/>
      </c>
      <c r="R379" s="44" t="str">
        <f>IF(B379="","",IF('Entry Tab'!W380&lt;&gt;"",0,IF(Q379="Subscriber",1,IF(Q379="Spouse",1,0.01))))</f>
        <v/>
      </c>
      <c r="S379" s="44" t="str">
        <f t="shared" si="51"/>
        <v/>
      </c>
      <c r="T379" s="44" t="str">
        <f t="shared" si="52"/>
        <v/>
      </c>
      <c r="V379" s="36" t="str">
        <f t="shared" si="58"/>
        <v/>
      </c>
      <c r="W379" s="36" t="str">
        <f>IF('Entry Tab'!A380="","",IF(TRIM('Entry Tab'!E380)="","Subscriber",IF(OR(TRIM('Entry Tab'!E380)="Wife",TRIM('Entry Tab'!E380)="Husband"),"Spouse","Child")))</f>
        <v/>
      </c>
      <c r="X379" s="44" t="str">
        <f>IF(B379="","",IF('Entry Tab'!X380&lt;&gt;"",0,IF(W379="Subscriber",1,IF(W379="Spouse",1,0.01))))</f>
        <v/>
      </c>
      <c r="Y379" s="44" t="str">
        <f t="shared" si="53"/>
        <v/>
      </c>
      <c r="Z379" s="44" t="str">
        <f t="shared" si="54"/>
        <v/>
      </c>
      <c r="AB379" s="36" t="str">
        <f t="shared" si="59"/>
        <v/>
      </c>
      <c r="AC379" s="36" t="str">
        <f>IF('Entry Tab'!A380="","",IF(TRIM('Entry Tab'!E380)="","Subscriber",IF(OR(TRIM('Entry Tab'!E380)="Wife",TRIM('Entry Tab'!E380)="Husband"),"Spouse","Child")))</f>
        <v/>
      </c>
      <c r="AD379" s="44" t="str">
        <f>IF(B379="","",IF('Entry Tab'!AC380="",0,1))</f>
        <v/>
      </c>
      <c r="AE379" s="44" t="str">
        <f t="shared" si="55"/>
        <v/>
      </c>
      <c r="AF379" s="44" t="str">
        <f>IF(AE379="","",IF(AC379&lt;&gt;"Subscriber","",IF('Entry Tab'!AC380="","0",AE379)))</f>
        <v/>
      </c>
      <c r="AH379" s="55"/>
    </row>
    <row r="380" spans="1:34" s="129" customFormat="1" x14ac:dyDescent="0.2">
      <c r="A380" s="36" t="str">
        <f t="shared" si="56"/>
        <v/>
      </c>
      <c r="B380" s="36" t="str">
        <f>IF('Entry Tab'!A381="","",IF(TRIM('Entry Tab'!E381)="","Subscriber",IF(OR(TRIM('Entry Tab'!E381)="Wife",TRIM('Entry Tab'!E381)="Husband"),"Spouse","Child")))</f>
        <v/>
      </c>
      <c r="C380" s="68" t="str">
        <f>IF(TRIM('Entry Tab'!A381)="","",TRIM('Entry Tab'!A381))</f>
        <v/>
      </c>
      <c r="D380" s="68" t="str">
        <f>IF(TRIM('Entry Tab'!A381)="","",TRIM('Entry Tab'!B381))</f>
        <v/>
      </c>
      <c r="E380" s="69" t="str">
        <f>IF(B380="Subscriber",'Entry Tab'!L381,"")</f>
        <v/>
      </c>
      <c r="F380" s="70" t="str">
        <f>IF('Entry Tab'!F381="","",'Entry Tab'!F381)</f>
        <v/>
      </c>
      <c r="G380" s="68" t="str">
        <f>IF(TRIM('Entry Tab'!G381)="","",TRIM('Entry Tab'!G381))</f>
        <v/>
      </c>
      <c r="H380" s="36" t="str">
        <f>IF(TRIM('Entry Tab'!A381)="","",IF(B380&lt;&gt;"Subscriber","",IF(AND(B380="Subscriber",OR(TRIM('Entry Tab'!AO381)&lt;&gt;"",TRIM('Entry Tab'!AN381)&lt;&gt;"",TRIM('Entry Tab'!AP381)&lt;&gt;"")),$AP$1,"0")))</f>
        <v/>
      </c>
      <c r="I380" s="71" t="str">
        <f>IF(TRIM('Entry Tab'!A381)="","",IF(AND(TRIM('Entry Tab'!AQ381)="Y",TRIM('Entry Tab'!AR381)="Y"),"N",IF(TRIM('Entry Tab'!AQ381)="","N",TRIM('Entry Tab'!AQ381))))</f>
        <v/>
      </c>
      <c r="J380" s="42" t="str">
        <f>IF(TRIM('Entry Tab'!A381)="","",IF(AND(TRIM('Entry Tab'!W381)&lt;&gt;"",TRIM('Entry Tab'!Y381)=""),0,14))</f>
        <v/>
      </c>
      <c r="K380" s="42" t="str">
        <f>IF(TRIM('Entry Tab'!A381)="","",IF(B380&lt;&gt;"Subscriber","",IF(AND(B380="Subscriber",dental="No"),13,IF(TRIM('Entry Tab'!X381)&lt;&gt;"",IF('Entry Tab'!X381="Spousal Coverage",8,13),IF(Z380="","",Z380)))))</f>
        <v/>
      </c>
      <c r="L380" s="36" t="str">
        <f t="shared" si="50"/>
        <v/>
      </c>
      <c r="M380" s="36" t="str">
        <f>IF(B380&lt;&gt;"Subscriber","",IF(disability="No",0,IF(AND(B380="Subscriber",'Entry Tab'!AE381&lt;&gt;""),1,0)))</f>
        <v/>
      </c>
      <c r="N380" s="37" t="str">
        <f>IF(B380&lt;&gt;"Subscriber","",IF(AND(B380="Subscriber",otherLoc="No"),workZip,'Entry Tab'!P381))</f>
        <v/>
      </c>
      <c r="P380" s="36" t="str">
        <f t="shared" si="57"/>
        <v/>
      </c>
      <c r="Q380" s="36" t="str">
        <f>IF('Entry Tab'!A381="","",IF(TRIM('Entry Tab'!E381)="","Subscriber",IF(OR(TRIM('Entry Tab'!E381)="Wife",TRIM('Entry Tab'!E381)="Husband"),"Spouse","Child")))</f>
        <v/>
      </c>
      <c r="R380" s="44" t="str">
        <f>IF(B380="","",IF('Entry Tab'!W381&lt;&gt;"",0,IF(Q380="Subscriber",1,IF(Q380="Spouse",1,0.01))))</f>
        <v/>
      </c>
      <c r="S380" s="44" t="str">
        <f t="shared" si="51"/>
        <v/>
      </c>
      <c r="T380" s="44" t="str">
        <f t="shared" si="52"/>
        <v/>
      </c>
      <c r="V380" s="36" t="str">
        <f t="shared" si="58"/>
        <v/>
      </c>
      <c r="W380" s="36" t="str">
        <f>IF('Entry Tab'!A381="","",IF(TRIM('Entry Tab'!E381)="","Subscriber",IF(OR(TRIM('Entry Tab'!E381)="Wife",TRIM('Entry Tab'!E381)="Husband"),"Spouse","Child")))</f>
        <v/>
      </c>
      <c r="X380" s="44" t="str">
        <f>IF(B380="","",IF('Entry Tab'!X381&lt;&gt;"",0,IF(W380="Subscriber",1,IF(W380="Spouse",1,0.01))))</f>
        <v/>
      </c>
      <c r="Y380" s="44" t="str">
        <f t="shared" si="53"/>
        <v/>
      </c>
      <c r="Z380" s="44" t="str">
        <f t="shared" si="54"/>
        <v/>
      </c>
      <c r="AB380" s="36" t="str">
        <f t="shared" si="59"/>
        <v/>
      </c>
      <c r="AC380" s="36" t="str">
        <f>IF('Entry Tab'!A381="","",IF(TRIM('Entry Tab'!E381)="","Subscriber",IF(OR(TRIM('Entry Tab'!E381)="Wife",TRIM('Entry Tab'!E381)="Husband"),"Spouse","Child")))</f>
        <v/>
      </c>
      <c r="AD380" s="44" t="str">
        <f>IF(B380="","",IF('Entry Tab'!AC381="",0,1))</f>
        <v/>
      </c>
      <c r="AE380" s="44" t="str">
        <f t="shared" si="55"/>
        <v/>
      </c>
      <c r="AF380" s="44" t="str">
        <f>IF(AE380="","",IF(AC380&lt;&gt;"Subscriber","",IF('Entry Tab'!AC381="","0",AE380)))</f>
        <v/>
      </c>
      <c r="AH380" s="55"/>
    </row>
    <row r="381" spans="1:34" s="129" customFormat="1" x14ac:dyDescent="0.2">
      <c r="A381" s="36" t="str">
        <f t="shared" si="56"/>
        <v/>
      </c>
      <c r="B381" s="36" t="str">
        <f>IF('Entry Tab'!A382="","",IF(TRIM('Entry Tab'!E382)="","Subscriber",IF(OR(TRIM('Entry Tab'!E382)="Wife",TRIM('Entry Tab'!E382)="Husband"),"Spouse","Child")))</f>
        <v/>
      </c>
      <c r="C381" s="68" t="str">
        <f>IF(TRIM('Entry Tab'!A382)="","",TRIM('Entry Tab'!A382))</f>
        <v/>
      </c>
      <c r="D381" s="68" t="str">
        <f>IF(TRIM('Entry Tab'!A382)="","",TRIM('Entry Tab'!B382))</f>
        <v/>
      </c>
      <c r="E381" s="69" t="str">
        <f>IF(B381="Subscriber",'Entry Tab'!L382,"")</f>
        <v/>
      </c>
      <c r="F381" s="70" t="str">
        <f>IF('Entry Tab'!F382="","",'Entry Tab'!F382)</f>
        <v/>
      </c>
      <c r="G381" s="68" t="str">
        <f>IF(TRIM('Entry Tab'!G382)="","",TRIM('Entry Tab'!G382))</f>
        <v/>
      </c>
      <c r="H381" s="36" t="str">
        <f>IF(TRIM('Entry Tab'!A382)="","",IF(B381&lt;&gt;"Subscriber","",IF(AND(B381="Subscriber",OR(TRIM('Entry Tab'!AO382)&lt;&gt;"",TRIM('Entry Tab'!AN382)&lt;&gt;"",TRIM('Entry Tab'!AP382)&lt;&gt;"")),$AP$1,"0")))</f>
        <v/>
      </c>
      <c r="I381" s="71" t="str">
        <f>IF(TRIM('Entry Tab'!A382)="","",IF(AND(TRIM('Entry Tab'!AQ382)="Y",TRIM('Entry Tab'!AR382)="Y"),"N",IF(TRIM('Entry Tab'!AQ382)="","N",TRIM('Entry Tab'!AQ382))))</f>
        <v/>
      </c>
      <c r="J381" s="42" t="str">
        <f>IF(TRIM('Entry Tab'!A382)="","",IF(AND(TRIM('Entry Tab'!W382)&lt;&gt;"",TRIM('Entry Tab'!Y382)=""),0,14))</f>
        <v/>
      </c>
      <c r="K381" s="42" t="str">
        <f>IF(TRIM('Entry Tab'!A382)="","",IF(B381&lt;&gt;"Subscriber","",IF(AND(B381="Subscriber",dental="No"),13,IF(TRIM('Entry Tab'!X382)&lt;&gt;"",IF('Entry Tab'!X382="Spousal Coverage",8,13),IF(Z381="","",Z381)))))</f>
        <v/>
      </c>
      <c r="L381" s="36" t="str">
        <f t="shared" si="50"/>
        <v/>
      </c>
      <c r="M381" s="36" t="str">
        <f>IF(B381&lt;&gt;"Subscriber","",IF(disability="No",0,IF(AND(B381="Subscriber",'Entry Tab'!AE382&lt;&gt;""),1,0)))</f>
        <v/>
      </c>
      <c r="N381" s="37" t="str">
        <f>IF(B381&lt;&gt;"Subscriber","",IF(AND(B381="Subscriber",otherLoc="No"),workZip,'Entry Tab'!P382))</f>
        <v/>
      </c>
      <c r="P381" s="36" t="str">
        <f t="shared" si="57"/>
        <v/>
      </c>
      <c r="Q381" s="36" t="str">
        <f>IF('Entry Tab'!A382="","",IF(TRIM('Entry Tab'!E382)="","Subscriber",IF(OR(TRIM('Entry Tab'!E382)="Wife",TRIM('Entry Tab'!E382)="Husband"),"Spouse","Child")))</f>
        <v/>
      </c>
      <c r="R381" s="44" t="str">
        <f>IF(B381="","",IF('Entry Tab'!W382&lt;&gt;"",0,IF(Q381="Subscriber",1,IF(Q381="Spouse",1,0.01))))</f>
        <v/>
      </c>
      <c r="S381" s="44" t="str">
        <f t="shared" si="51"/>
        <v/>
      </c>
      <c r="T381" s="44" t="str">
        <f t="shared" si="52"/>
        <v/>
      </c>
      <c r="V381" s="36" t="str">
        <f t="shared" si="58"/>
        <v/>
      </c>
      <c r="W381" s="36" t="str">
        <f>IF('Entry Tab'!A382="","",IF(TRIM('Entry Tab'!E382)="","Subscriber",IF(OR(TRIM('Entry Tab'!E382)="Wife",TRIM('Entry Tab'!E382)="Husband"),"Spouse","Child")))</f>
        <v/>
      </c>
      <c r="X381" s="44" t="str">
        <f>IF(B381="","",IF('Entry Tab'!X382&lt;&gt;"",0,IF(W381="Subscriber",1,IF(W381="Spouse",1,0.01))))</f>
        <v/>
      </c>
      <c r="Y381" s="44" t="str">
        <f t="shared" si="53"/>
        <v/>
      </c>
      <c r="Z381" s="44" t="str">
        <f t="shared" si="54"/>
        <v/>
      </c>
      <c r="AB381" s="36" t="str">
        <f t="shared" si="59"/>
        <v/>
      </c>
      <c r="AC381" s="36" t="str">
        <f>IF('Entry Tab'!A382="","",IF(TRIM('Entry Tab'!E382)="","Subscriber",IF(OR(TRIM('Entry Tab'!E382)="Wife",TRIM('Entry Tab'!E382)="Husband"),"Spouse","Child")))</f>
        <v/>
      </c>
      <c r="AD381" s="44" t="str">
        <f>IF(B381="","",IF('Entry Tab'!AC382="",0,1))</f>
        <v/>
      </c>
      <c r="AE381" s="44" t="str">
        <f t="shared" si="55"/>
        <v/>
      </c>
      <c r="AF381" s="44" t="str">
        <f>IF(AE381="","",IF(AC381&lt;&gt;"Subscriber","",IF('Entry Tab'!AC382="","0",AE381)))</f>
        <v/>
      </c>
      <c r="AH381" s="55"/>
    </row>
    <row r="382" spans="1:34" s="129" customFormat="1" x14ac:dyDescent="0.2">
      <c r="A382" s="36" t="str">
        <f t="shared" si="56"/>
        <v/>
      </c>
      <c r="B382" s="36" t="str">
        <f>IF('Entry Tab'!A383="","",IF(TRIM('Entry Tab'!E383)="","Subscriber",IF(OR(TRIM('Entry Tab'!E383)="Wife",TRIM('Entry Tab'!E383)="Husband"),"Spouse","Child")))</f>
        <v/>
      </c>
      <c r="C382" s="68" t="str">
        <f>IF(TRIM('Entry Tab'!A383)="","",TRIM('Entry Tab'!A383))</f>
        <v/>
      </c>
      <c r="D382" s="68" t="str">
        <f>IF(TRIM('Entry Tab'!A383)="","",TRIM('Entry Tab'!B383))</f>
        <v/>
      </c>
      <c r="E382" s="69" t="str">
        <f>IF(B382="Subscriber",'Entry Tab'!L383,"")</f>
        <v/>
      </c>
      <c r="F382" s="70" t="str">
        <f>IF('Entry Tab'!F383="","",'Entry Tab'!F383)</f>
        <v/>
      </c>
      <c r="G382" s="68" t="str">
        <f>IF(TRIM('Entry Tab'!G383)="","",TRIM('Entry Tab'!G383))</f>
        <v/>
      </c>
      <c r="H382" s="36" t="str">
        <f>IF(TRIM('Entry Tab'!A383)="","",IF(B382&lt;&gt;"Subscriber","",IF(AND(B382="Subscriber",OR(TRIM('Entry Tab'!AO383)&lt;&gt;"",TRIM('Entry Tab'!AN383)&lt;&gt;"",TRIM('Entry Tab'!AP383)&lt;&gt;"")),$AP$1,"0")))</f>
        <v/>
      </c>
      <c r="I382" s="71" t="str">
        <f>IF(TRIM('Entry Tab'!A383)="","",IF(AND(TRIM('Entry Tab'!AQ383)="Y",TRIM('Entry Tab'!AR383)="Y"),"N",IF(TRIM('Entry Tab'!AQ383)="","N",TRIM('Entry Tab'!AQ383))))</f>
        <v/>
      </c>
      <c r="J382" s="42" t="str">
        <f>IF(TRIM('Entry Tab'!A383)="","",IF(AND(TRIM('Entry Tab'!W383)&lt;&gt;"",TRIM('Entry Tab'!Y383)=""),0,14))</f>
        <v/>
      </c>
      <c r="K382" s="42" t="str">
        <f>IF(TRIM('Entry Tab'!A383)="","",IF(B382&lt;&gt;"Subscriber","",IF(AND(B382="Subscriber",dental="No"),13,IF(TRIM('Entry Tab'!X383)&lt;&gt;"",IF('Entry Tab'!X383="Spousal Coverage",8,13),IF(Z382="","",Z382)))))</f>
        <v/>
      </c>
      <c r="L382" s="36" t="str">
        <f t="shared" si="50"/>
        <v/>
      </c>
      <c r="M382" s="36" t="str">
        <f>IF(B382&lt;&gt;"Subscriber","",IF(disability="No",0,IF(AND(B382="Subscriber",'Entry Tab'!AE383&lt;&gt;""),1,0)))</f>
        <v/>
      </c>
      <c r="N382" s="37" t="str">
        <f>IF(B382&lt;&gt;"Subscriber","",IF(AND(B382="Subscriber",otherLoc="No"),workZip,'Entry Tab'!P383))</f>
        <v/>
      </c>
      <c r="P382" s="36" t="str">
        <f t="shared" si="57"/>
        <v/>
      </c>
      <c r="Q382" s="36" t="str">
        <f>IF('Entry Tab'!A383="","",IF(TRIM('Entry Tab'!E383)="","Subscriber",IF(OR(TRIM('Entry Tab'!E383)="Wife",TRIM('Entry Tab'!E383)="Husband"),"Spouse","Child")))</f>
        <v/>
      </c>
      <c r="R382" s="44" t="str">
        <f>IF(B382="","",IF('Entry Tab'!W383&lt;&gt;"",0,IF(Q382="Subscriber",1,IF(Q382="Spouse",1,0.01))))</f>
        <v/>
      </c>
      <c r="S382" s="44" t="str">
        <f t="shared" si="51"/>
        <v/>
      </c>
      <c r="T382" s="44" t="str">
        <f t="shared" si="52"/>
        <v/>
      </c>
      <c r="V382" s="36" t="str">
        <f t="shared" si="58"/>
        <v/>
      </c>
      <c r="W382" s="36" t="str">
        <f>IF('Entry Tab'!A383="","",IF(TRIM('Entry Tab'!E383)="","Subscriber",IF(OR(TRIM('Entry Tab'!E383)="Wife",TRIM('Entry Tab'!E383)="Husband"),"Spouse","Child")))</f>
        <v/>
      </c>
      <c r="X382" s="44" t="str">
        <f>IF(B382="","",IF('Entry Tab'!X383&lt;&gt;"",0,IF(W382="Subscriber",1,IF(W382="Spouse",1,0.01))))</f>
        <v/>
      </c>
      <c r="Y382" s="44" t="str">
        <f t="shared" si="53"/>
        <v/>
      </c>
      <c r="Z382" s="44" t="str">
        <f t="shared" si="54"/>
        <v/>
      </c>
      <c r="AB382" s="36" t="str">
        <f t="shared" si="59"/>
        <v/>
      </c>
      <c r="AC382" s="36" t="str">
        <f>IF('Entry Tab'!A383="","",IF(TRIM('Entry Tab'!E383)="","Subscriber",IF(OR(TRIM('Entry Tab'!E383)="Wife",TRIM('Entry Tab'!E383)="Husband"),"Spouse","Child")))</f>
        <v/>
      </c>
      <c r="AD382" s="44" t="str">
        <f>IF(B382="","",IF('Entry Tab'!AC383="",0,1))</f>
        <v/>
      </c>
      <c r="AE382" s="44" t="str">
        <f t="shared" si="55"/>
        <v/>
      </c>
      <c r="AF382" s="44" t="str">
        <f>IF(AE382="","",IF(AC382&lt;&gt;"Subscriber","",IF('Entry Tab'!AC383="","0",AE382)))</f>
        <v/>
      </c>
      <c r="AH382" s="55"/>
    </row>
    <row r="383" spans="1:34" s="129" customFormat="1" x14ac:dyDescent="0.2">
      <c r="A383" s="36" t="str">
        <f t="shared" si="56"/>
        <v/>
      </c>
      <c r="B383" s="36" t="str">
        <f>IF('Entry Tab'!A384="","",IF(TRIM('Entry Tab'!E384)="","Subscriber",IF(OR(TRIM('Entry Tab'!E384)="Wife",TRIM('Entry Tab'!E384)="Husband"),"Spouse","Child")))</f>
        <v/>
      </c>
      <c r="C383" s="68" t="str">
        <f>IF(TRIM('Entry Tab'!A384)="","",TRIM('Entry Tab'!A384))</f>
        <v/>
      </c>
      <c r="D383" s="68" t="str">
        <f>IF(TRIM('Entry Tab'!A384)="","",TRIM('Entry Tab'!B384))</f>
        <v/>
      </c>
      <c r="E383" s="69" t="str">
        <f>IF(B383="Subscriber",'Entry Tab'!L384,"")</f>
        <v/>
      </c>
      <c r="F383" s="70" t="str">
        <f>IF('Entry Tab'!F384="","",'Entry Tab'!F384)</f>
        <v/>
      </c>
      <c r="G383" s="68" t="str">
        <f>IF(TRIM('Entry Tab'!G384)="","",TRIM('Entry Tab'!G384))</f>
        <v/>
      </c>
      <c r="H383" s="36" t="str">
        <f>IF(TRIM('Entry Tab'!A384)="","",IF(B383&lt;&gt;"Subscriber","",IF(AND(B383="Subscriber",OR(TRIM('Entry Tab'!AO384)&lt;&gt;"",TRIM('Entry Tab'!AN384)&lt;&gt;"",TRIM('Entry Tab'!AP384)&lt;&gt;"")),$AP$1,"0")))</f>
        <v/>
      </c>
      <c r="I383" s="71" t="str">
        <f>IF(TRIM('Entry Tab'!A384)="","",IF(AND(TRIM('Entry Tab'!AQ384)="Y",TRIM('Entry Tab'!AR384)="Y"),"N",IF(TRIM('Entry Tab'!AQ384)="","N",TRIM('Entry Tab'!AQ384))))</f>
        <v/>
      </c>
      <c r="J383" s="42" t="str">
        <f>IF(TRIM('Entry Tab'!A384)="","",IF(AND(TRIM('Entry Tab'!W384)&lt;&gt;"",TRIM('Entry Tab'!Y384)=""),0,14))</f>
        <v/>
      </c>
      <c r="K383" s="42" t="str">
        <f>IF(TRIM('Entry Tab'!A384)="","",IF(B383&lt;&gt;"Subscriber","",IF(AND(B383="Subscriber",dental="No"),13,IF(TRIM('Entry Tab'!X384)&lt;&gt;"",IF('Entry Tab'!X384="Spousal Coverage",8,13),IF(Z383="","",Z383)))))</f>
        <v/>
      </c>
      <c r="L383" s="36" t="str">
        <f t="shared" si="50"/>
        <v/>
      </c>
      <c r="M383" s="36" t="str">
        <f>IF(B383&lt;&gt;"Subscriber","",IF(disability="No",0,IF(AND(B383="Subscriber",'Entry Tab'!AE384&lt;&gt;""),1,0)))</f>
        <v/>
      </c>
      <c r="N383" s="37" t="str">
        <f>IF(B383&lt;&gt;"Subscriber","",IF(AND(B383="Subscriber",otherLoc="No"),workZip,'Entry Tab'!P384))</f>
        <v/>
      </c>
      <c r="P383" s="36" t="str">
        <f t="shared" si="57"/>
        <v/>
      </c>
      <c r="Q383" s="36" t="str">
        <f>IF('Entry Tab'!A384="","",IF(TRIM('Entry Tab'!E384)="","Subscriber",IF(OR(TRIM('Entry Tab'!E384)="Wife",TRIM('Entry Tab'!E384)="Husband"),"Spouse","Child")))</f>
        <v/>
      </c>
      <c r="R383" s="44" t="str">
        <f>IF(B383="","",IF('Entry Tab'!W384&lt;&gt;"",0,IF(Q383="Subscriber",1,IF(Q383="Spouse",1,0.01))))</f>
        <v/>
      </c>
      <c r="S383" s="44" t="str">
        <f t="shared" si="51"/>
        <v/>
      </c>
      <c r="T383" s="44" t="str">
        <f t="shared" si="52"/>
        <v/>
      </c>
      <c r="V383" s="36" t="str">
        <f t="shared" si="58"/>
        <v/>
      </c>
      <c r="W383" s="36" t="str">
        <f>IF('Entry Tab'!A384="","",IF(TRIM('Entry Tab'!E384)="","Subscriber",IF(OR(TRIM('Entry Tab'!E384)="Wife",TRIM('Entry Tab'!E384)="Husband"),"Spouse","Child")))</f>
        <v/>
      </c>
      <c r="X383" s="44" t="str">
        <f>IF(B383="","",IF('Entry Tab'!X384&lt;&gt;"",0,IF(W383="Subscriber",1,IF(W383="Spouse",1,0.01))))</f>
        <v/>
      </c>
      <c r="Y383" s="44" t="str">
        <f t="shared" si="53"/>
        <v/>
      </c>
      <c r="Z383" s="44" t="str">
        <f t="shared" si="54"/>
        <v/>
      </c>
      <c r="AB383" s="36" t="str">
        <f t="shared" si="59"/>
        <v/>
      </c>
      <c r="AC383" s="36" t="str">
        <f>IF('Entry Tab'!A384="","",IF(TRIM('Entry Tab'!E384)="","Subscriber",IF(OR(TRIM('Entry Tab'!E384)="Wife",TRIM('Entry Tab'!E384)="Husband"),"Spouse","Child")))</f>
        <v/>
      </c>
      <c r="AD383" s="44" t="str">
        <f>IF(B383="","",IF('Entry Tab'!AC384="",0,1))</f>
        <v/>
      </c>
      <c r="AE383" s="44" t="str">
        <f t="shared" si="55"/>
        <v/>
      </c>
      <c r="AF383" s="44" t="str">
        <f>IF(AE383="","",IF(AC383&lt;&gt;"Subscriber","",IF('Entry Tab'!AC384="","0",AE383)))</f>
        <v/>
      </c>
      <c r="AH383" s="55"/>
    </row>
    <row r="384" spans="1:34" s="129" customFormat="1" x14ac:dyDescent="0.2">
      <c r="A384" s="36" t="str">
        <f t="shared" si="56"/>
        <v/>
      </c>
      <c r="B384" s="36" t="str">
        <f>IF('Entry Tab'!A385="","",IF(TRIM('Entry Tab'!E385)="","Subscriber",IF(OR(TRIM('Entry Tab'!E385)="Wife",TRIM('Entry Tab'!E385)="Husband"),"Spouse","Child")))</f>
        <v/>
      </c>
      <c r="C384" s="68" t="str">
        <f>IF(TRIM('Entry Tab'!A385)="","",TRIM('Entry Tab'!A385))</f>
        <v/>
      </c>
      <c r="D384" s="68" t="str">
        <f>IF(TRIM('Entry Tab'!A385)="","",TRIM('Entry Tab'!B385))</f>
        <v/>
      </c>
      <c r="E384" s="69" t="str">
        <f>IF(B384="Subscriber",'Entry Tab'!L385,"")</f>
        <v/>
      </c>
      <c r="F384" s="70" t="str">
        <f>IF('Entry Tab'!F385="","",'Entry Tab'!F385)</f>
        <v/>
      </c>
      <c r="G384" s="68" t="str">
        <f>IF(TRIM('Entry Tab'!G385)="","",TRIM('Entry Tab'!G385))</f>
        <v/>
      </c>
      <c r="H384" s="36" t="str">
        <f>IF(TRIM('Entry Tab'!A385)="","",IF(B384&lt;&gt;"Subscriber","",IF(AND(B384="Subscriber",OR(TRIM('Entry Tab'!AO385)&lt;&gt;"",TRIM('Entry Tab'!AN385)&lt;&gt;"",TRIM('Entry Tab'!AP385)&lt;&gt;"")),$AP$1,"0")))</f>
        <v/>
      </c>
      <c r="I384" s="71" t="str">
        <f>IF(TRIM('Entry Tab'!A385)="","",IF(AND(TRIM('Entry Tab'!AQ385)="Y",TRIM('Entry Tab'!AR385)="Y"),"N",IF(TRIM('Entry Tab'!AQ385)="","N",TRIM('Entry Tab'!AQ385))))</f>
        <v/>
      </c>
      <c r="J384" s="42" t="str">
        <f>IF(TRIM('Entry Tab'!A385)="","",IF(AND(TRIM('Entry Tab'!W385)&lt;&gt;"",TRIM('Entry Tab'!Y385)=""),0,14))</f>
        <v/>
      </c>
      <c r="K384" s="42" t="str">
        <f>IF(TRIM('Entry Tab'!A385)="","",IF(B384&lt;&gt;"Subscriber","",IF(AND(B384="Subscriber",dental="No"),13,IF(TRIM('Entry Tab'!X385)&lt;&gt;"",IF('Entry Tab'!X385="Spousal Coverage",8,13),IF(Z384="","",Z384)))))</f>
        <v/>
      </c>
      <c r="L384" s="36" t="str">
        <f t="shared" si="50"/>
        <v/>
      </c>
      <c r="M384" s="36" t="str">
        <f>IF(B384&lt;&gt;"Subscriber","",IF(disability="No",0,IF(AND(B384="Subscriber",'Entry Tab'!AE385&lt;&gt;""),1,0)))</f>
        <v/>
      </c>
      <c r="N384" s="37" t="str">
        <f>IF(B384&lt;&gt;"Subscriber","",IF(AND(B384="Subscriber",otherLoc="No"),workZip,'Entry Tab'!P385))</f>
        <v/>
      </c>
      <c r="P384" s="36" t="str">
        <f t="shared" si="57"/>
        <v/>
      </c>
      <c r="Q384" s="36" t="str">
        <f>IF('Entry Tab'!A385="","",IF(TRIM('Entry Tab'!E385)="","Subscriber",IF(OR(TRIM('Entry Tab'!E385)="Wife",TRIM('Entry Tab'!E385)="Husband"),"Spouse","Child")))</f>
        <v/>
      </c>
      <c r="R384" s="44" t="str">
        <f>IF(B384="","",IF('Entry Tab'!W385&lt;&gt;"",0,IF(Q384="Subscriber",1,IF(Q384="Spouse",1,0.01))))</f>
        <v/>
      </c>
      <c r="S384" s="44" t="str">
        <f t="shared" si="51"/>
        <v/>
      </c>
      <c r="T384" s="44" t="str">
        <f t="shared" si="52"/>
        <v/>
      </c>
      <c r="V384" s="36" t="str">
        <f t="shared" si="58"/>
        <v/>
      </c>
      <c r="W384" s="36" t="str">
        <f>IF('Entry Tab'!A385="","",IF(TRIM('Entry Tab'!E385)="","Subscriber",IF(OR(TRIM('Entry Tab'!E385)="Wife",TRIM('Entry Tab'!E385)="Husband"),"Spouse","Child")))</f>
        <v/>
      </c>
      <c r="X384" s="44" t="str">
        <f>IF(B384="","",IF('Entry Tab'!X385&lt;&gt;"",0,IF(W384="Subscriber",1,IF(W384="Spouse",1,0.01))))</f>
        <v/>
      </c>
      <c r="Y384" s="44" t="str">
        <f t="shared" si="53"/>
        <v/>
      </c>
      <c r="Z384" s="44" t="str">
        <f t="shared" si="54"/>
        <v/>
      </c>
      <c r="AB384" s="36" t="str">
        <f t="shared" si="59"/>
        <v/>
      </c>
      <c r="AC384" s="36" t="str">
        <f>IF('Entry Tab'!A385="","",IF(TRIM('Entry Tab'!E385)="","Subscriber",IF(OR(TRIM('Entry Tab'!E385)="Wife",TRIM('Entry Tab'!E385)="Husband"),"Spouse","Child")))</f>
        <v/>
      </c>
      <c r="AD384" s="44" t="str">
        <f>IF(B384="","",IF('Entry Tab'!AC385="",0,1))</f>
        <v/>
      </c>
      <c r="AE384" s="44" t="str">
        <f t="shared" si="55"/>
        <v/>
      </c>
      <c r="AF384" s="44" t="str">
        <f>IF(AE384="","",IF(AC384&lt;&gt;"Subscriber","",IF('Entry Tab'!AC385="","0",AE384)))</f>
        <v/>
      </c>
      <c r="AH384" s="55"/>
    </row>
    <row r="385" spans="1:34" s="129" customFormat="1" x14ac:dyDescent="0.2">
      <c r="A385" s="36" t="str">
        <f t="shared" si="56"/>
        <v/>
      </c>
      <c r="B385" s="36" t="str">
        <f>IF('Entry Tab'!A386="","",IF(TRIM('Entry Tab'!E386)="","Subscriber",IF(OR(TRIM('Entry Tab'!E386)="Wife",TRIM('Entry Tab'!E386)="Husband"),"Spouse","Child")))</f>
        <v/>
      </c>
      <c r="C385" s="68" t="str">
        <f>IF(TRIM('Entry Tab'!A386)="","",TRIM('Entry Tab'!A386))</f>
        <v/>
      </c>
      <c r="D385" s="68" t="str">
        <f>IF(TRIM('Entry Tab'!A386)="","",TRIM('Entry Tab'!B386))</f>
        <v/>
      </c>
      <c r="E385" s="69" t="str">
        <f>IF(B385="Subscriber",'Entry Tab'!L386,"")</f>
        <v/>
      </c>
      <c r="F385" s="70" t="str">
        <f>IF('Entry Tab'!F386="","",'Entry Tab'!F386)</f>
        <v/>
      </c>
      <c r="G385" s="68" t="str">
        <f>IF(TRIM('Entry Tab'!G386)="","",TRIM('Entry Tab'!G386))</f>
        <v/>
      </c>
      <c r="H385" s="36" t="str">
        <f>IF(TRIM('Entry Tab'!A386)="","",IF(B385&lt;&gt;"Subscriber","",IF(AND(B385="Subscriber",OR(TRIM('Entry Tab'!AO386)&lt;&gt;"",TRIM('Entry Tab'!AN386)&lt;&gt;"",TRIM('Entry Tab'!AP386)&lt;&gt;"")),$AP$1,"0")))</f>
        <v/>
      </c>
      <c r="I385" s="71" t="str">
        <f>IF(TRIM('Entry Tab'!A386)="","",IF(AND(TRIM('Entry Tab'!AQ386)="Y",TRIM('Entry Tab'!AR386)="Y"),"N",IF(TRIM('Entry Tab'!AQ386)="","N",TRIM('Entry Tab'!AQ386))))</f>
        <v/>
      </c>
      <c r="J385" s="42" t="str">
        <f>IF(TRIM('Entry Tab'!A386)="","",IF(AND(TRIM('Entry Tab'!W386)&lt;&gt;"",TRIM('Entry Tab'!Y386)=""),0,14))</f>
        <v/>
      </c>
      <c r="K385" s="42" t="str">
        <f>IF(TRIM('Entry Tab'!A386)="","",IF(B385&lt;&gt;"Subscriber","",IF(AND(B385="Subscriber",dental="No"),13,IF(TRIM('Entry Tab'!X386)&lt;&gt;"",IF('Entry Tab'!X386="Spousal Coverage",8,13),IF(Z385="","",Z385)))))</f>
        <v/>
      </c>
      <c r="L385" s="36" t="str">
        <f t="shared" si="50"/>
        <v/>
      </c>
      <c r="M385" s="36" t="str">
        <f>IF(B385&lt;&gt;"Subscriber","",IF(disability="No",0,IF(AND(B385="Subscriber",'Entry Tab'!AE386&lt;&gt;""),1,0)))</f>
        <v/>
      </c>
      <c r="N385" s="37" t="str">
        <f>IF(B385&lt;&gt;"Subscriber","",IF(AND(B385="Subscriber",otherLoc="No"),workZip,'Entry Tab'!P386))</f>
        <v/>
      </c>
      <c r="P385" s="36" t="str">
        <f t="shared" si="57"/>
        <v/>
      </c>
      <c r="Q385" s="36" t="str">
        <f>IF('Entry Tab'!A386="","",IF(TRIM('Entry Tab'!E386)="","Subscriber",IF(OR(TRIM('Entry Tab'!E386)="Wife",TRIM('Entry Tab'!E386)="Husband"),"Spouse","Child")))</f>
        <v/>
      </c>
      <c r="R385" s="44" t="str">
        <f>IF(B385="","",IF('Entry Tab'!W386&lt;&gt;"",0,IF(Q385="Subscriber",1,IF(Q385="Spouse",1,0.01))))</f>
        <v/>
      </c>
      <c r="S385" s="44" t="str">
        <f t="shared" si="51"/>
        <v/>
      </c>
      <c r="T385" s="44" t="str">
        <f t="shared" si="52"/>
        <v/>
      </c>
      <c r="V385" s="36" t="str">
        <f t="shared" si="58"/>
        <v/>
      </c>
      <c r="W385" s="36" t="str">
        <f>IF('Entry Tab'!A386="","",IF(TRIM('Entry Tab'!E386)="","Subscriber",IF(OR(TRIM('Entry Tab'!E386)="Wife",TRIM('Entry Tab'!E386)="Husband"),"Spouse","Child")))</f>
        <v/>
      </c>
      <c r="X385" s="44" t="str">
        <f>IF(B385="","",IF('Entry Tab'!X386&lt;&gt;"",0,IF(W385="Subscriber",1,IF(W385="Spouse",1,0.01))))</f>
        <v/>
      </c>
      <c r="Y385" s="44" t="str">
        <f t="shared" si="53"/>
        <v/>
      </c>
      <c r="Z385" s="44" t="str">
        <f t="shared" si="54"/>
        <v/>
      </c>
      <c r="AB385" s="36" t="str">
        <f t="shared" si="59"/>
        <v/>
      </c>
      <c r="AC385" s="36" t="str">
        <f>IF('Entry Tab'!A386="","",IF(TRIM('Entry Tab'!E386)="","Subscriber",IF(OR(TRIM('Entry Tab'!E386)="Wife",TRIM('Entry Tab'!E386)="Husband"),"Spouse","Child")))</f>
        <v/>
      </c>
      <c r="AD385" s="44" t="str">
        <f>IF(B385="","",IF('Entry Tab'!AC386="",0,1))</f>
        <v/>
      </c>
      <c r="AE385" s="44" t="str">
        <f t="shared" si="55"/>
        <v/>
      </c>
      <c r="AF385" s="44" t="str">
        <f>IF(AE385="","",IF(AC385&lt;&gt;"Subscriber","",IF('Entry Tab'!AC386="","0",AE385)))</f>
        <v/>
      </c>
      <c r="AH385" s="55"/>
    </row>
    <row r="386" spans="1:34" s="129" customFormat="1" x14ac:dyDescent="0.2">
      <c r="A386" s="36" t="str">
        <f t="shared" si="56"/>
        <v/>
      </c>
      <c r="B386" s="36" t="str">
        <f>IF('Entry Tab'!A387="","",IF(TRIM('Entry Tab'!E387)="","Subscriber",IF(OR(TRIM('Entry Tab'!E387)="Wife",TRIM('Entry Tab'!E387)="Husband"),"Spouse","Child")))</f>
        <v/>
      </c>
      <c r="C386" s="68" t="str">
        <f>IF(TRIM('Entry Tab'!A387)="","",TRIM('Entry Tab'!A387))</f>
        <v/>
      </c>
      <c r="D386" s="68" t="str">
        <f>IF(TRIM('Entry Tab'!A387)="","",TRIM('Entry Tab'!B387))</f>
        <v/>
      </c>
      <c r="E386" s="69" t="str">
        <f>IF(B386="Subscriber",'Entry Tab'!L387,"")</f>
        <v/>
      </c>
      <c r="F386" s="70" t="str">
        <f>IF('Entry Tab'!F387="","",'Entry Tab'!F387)</f>
        <v/>
      </c>
      <c r="G386" s="68" t="str">
        <f>IF(TRIM('Entry Tab'!G387)="","",TRIM('Entry Tab'!G387))</f>
        <v/>
      </c>
      <c r="H386" s="36" t="str">
        <f>IF(TRIM('Entry Tab'!A387)="","",IF(B386&lt;&gt;"Subscriber","",IF(AND(B386="Subscriber",OR(TRIM('Entry Tab'!AO387)&lt;&gt;"",TRIM('Entry Tab'!AN387)&lt;&gt;"",TRIM('Entry Tab'!AP387)&lt;&gt;"")),$AP$1,"0")))</f>
        <v/>
      </c>
      <c r="I386" s="71" t="str">
        <f>IF(TRIM('Entry Tab'!A387)="","",IF(AND(TRIM('Entry Tab'!AQ387)="Y",TRIM('Entry Tab'!AR387)="Y"),"N",IF(TRIM('Entry Tab'!AQ387)="","N",TRIM('Entry Tab'!AQ387))))</f>
        <v/>
      </c>
      <c r="J386" s="42" t="str">
        <f>IF(TRIM('Entry Tab'!A387)="","",IF(AND(TRIM('Entry Tab'!W387)&lt;&gt;"",TRIM('Entry Tab'!Y387)=""),0,14))</f>
        <v/>
      </c>
      <c r="K386" s="42" t="str">
        <f>IF(TRIM('Entry Tab'!A387)="","",IF(B386&lt;&gt;"Subscriber","",IF(AND(B386="Subscriber",dental="No"),13,IF(TRIM('Entry Tab'!X387)&lt;&gt;"",IF('Entry Tab'!X387="Spousal Coverage",8,13),IF(Z386="","",Z386)))))</f>
        <v/>
      </c>
      <c r="L386" s="36" t="str">
        <f t="shared" si="50"/>
        <v/>
      </c>
      <c r="M386" s="36" t="str">
        <f>IF(B386&lt;&gt;"Subscriber","",IF(disability="No",0,IF(AND(B386="Subscriber",'Entry Tab'!AE387&lt;&gt;""),1,0)))</f>
        <v/>
      </c>
      <c r="N386" s="37" t="str">
        <f>IF(B386&lt;&gt;"Subscriber","",IF(AND(B386="Subscriber",otherLoc="No"),workZip,'Entry Tab'!P387))</f>
        <v/>
      </c>
      <c r="P386" s="36" t="str">
        <f t="shared" si="57"/>
        <v/>
      </c>
      <c r="Q386" s="36" t="str">
        <f>IF('Entry Tab'!A387="","",IF(TRIM('Entry Tab'!E387)="","Subscriber",IF(OR(TRIM('Entry Tab'!E387)="Wife",TRIM('Entry Tab'!E387)="Husband"),"Spouse","Child")))</f>
        <v/>
      </c>
      <c r="R386" s="44" t="str">
        <f>IF(B386="","",IF('Entry Tab'!W387&lt;&gt;"",0,IF(Q386="Subscriber",1,IF(Q386="Spouse",1,0.01))))</f>
        <v/>
      </c>
      <c r="S386" s="44" t="str">
        <f t="shared" si="51"/>
        <v/>
      </c>
      <c r="T386" s="44" t="str">
        <f t="shared" si="52"/>
        <v/>
      </c>
      <c r="V386" s="36" t="str">
        <f t="shared" si="58"/>
        <v/>
      </c>
      <c r="W386" s="36" t="str">
        <f>IF('Entry Tab'!A387="","",IF(TRIM('Entry Tab'!E387)="","Subscriber",IF(OR(TRIM('Entry Tab'!E387)="Wife",TRIM('Entry Tab'!E387)="Husband"),"Spouse","Child")))</f>
        <v/>
      </c>
      <c r="X386" s="44" t="str">
        <f>IF(B386="","",IF('Entry Tab'!X387&lt;&gt;"",0,IF(W386="Subscriber",1,IF(W386="Spouse",1,0.01))))</f>
        <v/>
      </c>
      <c r="Y386" s="44" t="str">
        <f t="shared" si="53"/>
        <v/>
      </c>
      <c r="Z386" s="44" t="str">
        <f t="shared" si="54"/>
        <v/>
      </c>
      <c r="AB386" s="36" t="str">
        <f t="shared" si="59"/>
        <v/>
      </c>
      <c r="AC386" s="36" t="str">
        <f>IF('Entry Tab'!A387="","",IF(TRIM('Entry Tab'!E387)="","Subscriber",IF(OR(TRIM('Entry Tab'!E387)="Wife",TRIM('Entry Tab'!E387)="Husband"),"Spouse","Child")))</f>
        <v/>
      </c>
      <c r="AD386" s="44" t="str">
        <f>IF(B386="","",IF('Entry Tab'!AC387="",0,1))</f>
        <v/>
      </c>
      <c r="AE386" s="44" t="str">
        <f t="shared" si="55"/>
        <v/>
      </c>
      <c r="AF386" s="44" t="str">
        <f>IF(AE386="","",IF(AC386&lt;&gt;"Subscriber","",IF('Entry Tab'!AC387="","0",AE386)))</f>
        <v/>
      </c>
      <c r="AH386" s="55"/>
    </row>
    <row r="387" spans="1:34" s="129" customFormat="1" x14ac:dyDescent="0.2">
      <c r="A387" s="36" t="str">
        <f t="shared" si="56"/>
        <v/>
      </c>
      <c r="B387" s="36" t="str">
        <f>IF('Entry Tab'!A388="","",IF(TRIM('Entry Tab'!E388)="","Subscriber",IF(OR(TRIM('Entry Tab'!E388)="Wife",TRIM('Entry Tab'!E388)="Husband"),"Spouse","Child")))</f>
        <v/>
      </c>
      <c r="C387" s="68" t="str">
        <f>IF(TRIM('Entry Tab'!A388)="","",TRIM('Entry Tab'!A388))</f>
        <v/>
      </c>
      <c r="D387" s="68" t="str">
        <f>IF(TRIM('Entry Tab'!A388)="","",TRIM('Entry Tab'!B388))</f>
        <v/>
      </c>
      <c r="E387" s="69" t="str">
        <f>IF(B387="Subscriber",'Entry Tab'!L388,"")</f>
        <v/>
      </c>
      <c r="F387" s="70" t="str">
        <f>IF('Entry Tab'!F388="","",'Entry Tab'!F388)</f>
        <v/>
      </c>
      <c r="G387" s="68" t="str">
        <f>IF(TRIM('Entry Tab'!G388)="","",TRIM('Entry Tab'!G388))</f>
        <v/>
      </c>
      <c r="H387" s="36" t="str">
        <f>IF(TRIM('Entry Tab'!A388)="","",IF(B387&lt;&gt;"Subscriber","",IF(AND(B387="Subscriber",OR(TRIM('Entry Tab'!AO388)&lt;&gt;"",TRIM('Entry Tab'!AN388)&lt;&gt;"",TRIM('Entry Tab'!AP388)&lt;&gt;"")),$AP$1,"0")))</f>
        <v/>
      </c>
      <c r="I387" s="71" t="str">
        <f>IF(TRIM('Entry Tab'!A388)="","",IF(AND(TRIM('Entry Tab'!AQ388)="Y",TRIM('Entry Tab'!AR388)="Y"),"N",IF(TRIM('Entry Tab'!AQ388)="","N",TRIM('Entry Tab'!AQ388))))</f>
        <v/>
      </c>
      <c r="J387" s="42" t="str">
        <f>IF(TRIM('Entry Tab'!A388)="","",IF(AND(TRIM('Entry Tab'!W388)&lt;&gt;"",TRIM('Entry Tab'!Y388)=""),0,14))</f>
        <v/>
      </c>
      <c r="K387" s="42" t="str">
        <f>IF(TRIM('Entry Tab'!A388)="","",IF(B387&lt;&gt;"Subscriber","",IF(AND(B387="Subscriber",dental="No"),13,IF(TRIM('Entry Tab'!X388)&lt;&gt;"",IF('Entry Tab'!X388="Spousal Coverage",8,13),IF(Z387="","",Z387)))))</f>
        <v/>
      </c>
      <c r="L387" s="36" t="str">
        <f t="shared" ref="L387:L450" si="60">IF(B387&lt;&gt;"Subscriber","",IF(life="No",0,AF387))</f>
        <v/>
      </c>
      <c r="M387" s="36" t="str">
        <f>IF(B387&lt;&gt;"Subscriber","",IF(disability="No",0,IF(AND(B387="Subscriber",'Entry Tab'!AE388&lt;&gt;""),1,0)))</f>
        <v/>
      </c>
      <c r="N387" s="37" t="str">
        <f>IF(B387&lt;&gt;"Subscriber","",IF(AND(B387="Subscriber",otherLoc="No"),workZip,'Entry Tab'!P388))</f>
        <v/>
      </c>
      <c r="P387" s="36" t="str">
        <f t="shared" si="57"/>
        <v/>
      </c>
      <c r="Q387" s="36" t="str">
        <f>IF('Entry Tab'!A388="","",IF(TRIM('Entry Tab'!E388)="","Subscriber",IF(OR(TRIM('Entry Tab'!E388)="Wife",TRIM('Entry Tab'!E388)="Husband"),"Spouse","Child")))</f>
        <v/>
      </c>
      <c r="R387" s="44" t="str">
        <f>IF(B387="","",IF('Entry Tab'!W388&lt;&gt;"",0,IF(Q387="Subscriber",1,IF(Q387="Spouse",1,0.01))))</f>
        <v/>
      </c>
      <c r="S387" s="44" t="str">
        <f t="shared" si="51"/>
        <v/>
      </c>
      <c r="T387" s="44" t="str">
        <f t="shared" si="52"/>
        <v/>
      </c>
      <c r="V387" s="36" t="str">
        <f t="shared" si="58"/>
        <v/>
      </c>
      <c r="W387" s="36" t="str">
        <f>IF('Entry Tab'!A388="","",IF(TRIM('Entry Tab'!E388)="","Subscriber",IF(OR(TRIM('Entry Tab'!E388)="Wife",TRIM('Entry Tab'!E388)="Husband"),"Spouse","Child")))</f>
        <v/>
      </c>
      <c r="X387" s="44" t="str">
        <f>IF(B387="","",IF('Entry Tab'!X388&lt;&gt;"",0,IF(W387="Subscriber",1,IF(W387="Spouse",1,0.01))))</f>
        <v/>
      </c>
      <c r="Y387" s="44" t="str">
        <f t="shared" si="53"/>
        <v/>
      </c>
      <c r="Z387" s="44" t="str">
        <f t="shared" si="54"/>
        <v/>
      </c>
      <c r="AB387" s="36" t="str">
        <f t="shared" si="59"/>
        <v/>
      </c>
      <c r="AC387" s="36" t="str">
        <f>IF('Entry Tab'!A388="","",IF(TRIM('Entry Tab'!E388)="","Subscriber",IF(OR(TRIM('Entry Tab'!E388)="Wife",TRIM('Entry Tab'!E388)="Husband"),"Spouse","Child")))</f>
        <v/>
      </c>
      <c r="AD387" s="44" t="str">
        <f>IF(B387="","",IF('Entry Tab'!AC388="",0,1))</f>
        <v/>
      </c>
      <c r="AE387" s="44" t="str">
        <f t="shared" si="55"/>
        <v/>
      </c>
      <c r="AF387" s="44" t="str">
        <f>IF(AE387="","",IF(AC387&lt;&gt;"Subscriber","",IF('Entry Tab'!AC388="","0",AE387)))</f>
        <v/>
      </c>
      <c r="AH387" s="55"/>
    </row>
    <row r="388" spans="1:34" s="129" customFormat="1" x14ac:dyDescent="0.2">
      <c r="A388" s="36" t="str">
        <f t="shared" si="56"/>
        <v/>
      </c>
      <c r="B388" s="36" t="str">
        <f>IF('Entry Tab'!A389="","",IF(TRIM('Entry Tab'!E389)="","Subscriber",IF(OR(TRIM('Entry Tab'!E389)="Wife",TRIM('Entry Tab'!E389)="Husband"),"Spouse","Child")))</f>
        <v/>
      </c>
      <c r="C388" s="68" t="str">
        <f>IF(TRIM('Entry Tab'!A389)="","",TRIM('Entry Tab'!A389))</f>
        <v/>
      </c>
      <c r="D388" s="68" t="str">
        <f>IF(TRIM('Entry Tab'!A389)="","",TRIM('Entry Tab'!B389))</f>
        <v/>
      </c>
      <c r="E388" s="69" t="str">
        <f>IF(B388="Subscriber",'Entry Tab'!L389,"")</f>
        <v/>
      </c>
      <c r="F388" s="70" t="str">
        <f>IF('Entry Tab'!F389="","",'Entry Tab'!F389)</f>
        <v/>
      </c>
      <c r="G388" s="68" t="str">
        <f>IF(TRIM('Entry Tab'!G389)="","",TRIM('Entry Tab'!G389))</f>
        <v/>
      </c>
      <c r="H388" s="36" t="str">
        <f>IF(TRIM('Entry Tab'!A389)="","",IF(B388&lt;&gt;"Subscriber","",IF(AND(B388="Subscriber",OR(TRIM('Entry Tab'!AO389)&lt;&gt;"",TRIM('Entry Tab'!AN389)&lt;&gt;"",TRIM('Entry Tab'!AP389)&lt;&gt;"")),$AP$1,"0")))</f>
        <v/>
      </c>
      <c r="I388" s="71" t="str">
        <f>IF(TRIM('Entry Tab'!A389)="","",IF(AND(TRIM('Entry Tab'!AQ389)="Y",TRIM('Entry Tab'!AR389)="Y"),"N",IF(TRIM('Entry Tab'!AQ389)="","N",TRIM('Entry Tab'!AQ389))))</f>
        <v/>
      </c>
      <c r="J388" s="42" t="str">
        <f>IF(TRIM('Entry Tab'!A389)="","",IF(AND(TRIM('Entry Tab'!W389)&lt;&gt;"",TRIM('Entry Tab'!Y389)=""),0,14))</f>
        <v/>
      </c>
      <c r="K388" s="42" t="str">
        <f>IF(TRIM('Entry Tab'!A389)="","",IF(B388&lt;&gt;"Subscriber","",IF(AND(B388="Subscriber",dental="No"),13,IF(TRIM('Entry Tab'!X389)&lt;&gt;"",IF('Entry Tab'!X389="Spousal Coverage",8,13),IF(Z388="","",Z388)))))</f>
        <v/>
      </c>
      <c r="L388" s="36" t="str">
        <f t="shared" si="60"/>
        <v/>
      </c>
      <c r="M388" s="36" t="str">
        <f>IF(B388&lt;&gt;"Subscriber","",IF(disability="No",0,IF(AND(B388="Subscriber",'Entry Tab'!AE389&lt;&gt;""),1,0)))</f>
        <v/>
      </c>
      <c r="N388" s="37" t="str">
        <f>IF(B388&lt;&gt;"Subscriber","",IF(AND(B388="Subscriber",otherLoc="No"),workZip,'Entry Tab'!P389))</f>
        <v/>
      </c>
      <c r="P388" s="36" t="str">
        <f t="shared" si="57"/>
        <v/>
      </c>
      <c r="Q388" s="36" t="str">
        <f>IF('Entry Tab'!A389="","",IF(TRIM('Entry Tab'!E389)="","Subscriber",IF(OR(TRIM('Entry Tab'!E389)="Wife",TRIM('Entry Tab'!E389)="Husband"),"Spouse","Child")))</f>
        <v/>
      </c>
      <c r="R388" s="44" t="str">
        <f>IF(B388="","",IF('Entry Tab'!W389&lt;&gt;"",0,IF(Q388="Subscriber",1,IF(Q388="Spouse",1,0.01))))</f>
        <v/>
      </c>
      <c r="S388" s="44" t="str">
        <f t="shared" ref="S388:S451" si="61">IF(B388="","",IF(Q388="Subscriber",SUMIF($P$3:$P$502,P388,$R$3:$R$502),""))</f>
        <v/>
      </c>
      <c r="T388" s="44" t="str">
        <f t="shared" ref="T388:T451" si="62">IF(S388="","",IF(S388=1,"1",IF(S388=2,"2",IF(S388&gt;2,"4","3"))))</f>
        <v/>
      </c>
      <c r="V388" s="36" t="str">
        <f t="shared" si="58"/>
        <v/>
      </c>
      <c r="W388" s="36" t="str">
        <f>IF('Entry Tab'!A389="","",IF(TRIM('Entry Tab'!E389)="","Subscriber",IF(OR(TRIM('Entry Tab'!E389)="Wife",TRIM('Entry Tab'!E389)="Husband"),"Spouse","Child")))</f>
        <v/>
      </c>
      <c r="X388" s="44" t="str">
        <f>IF(B388="","",IF('Entry Tab'!X389&lt;&gt;"",0,IF(W388="Subscriber",1,IF(W388="Spouse",1,0.01))))</f>
        <v/>
      </c>
      <c r="Y388" s="44" t="str">
        <f t="shared" ref="Y388:Y451" si="63">IF(H388="","",IF(W388="Subscriber",SUMIF($V$3:$V$502,V388,$X$3:$X$502),""))</f>
        <v/>
      </c>
      <c r="Z388" s="44" t="str">
        <f t="shared" ref="Z388:Z451" si="64">IF(Y388="","",IF(Y388=1,"1",IF(Y388=2,"2",IF(Y388&gt;2,"4","3"))))</f>
        <v/>
      </c>
      <c r="AB388" s="36" t="str">
        <f t="shared" si="59"/>
        <v/>
      </c>
      <c r="AC388" s="36" t="str">
        <f>IF('Entry Tab'!A389="","",IF(TRIM('Entry Tab'!E389)="","Subscriber",IF(OR(TRIM('Entry Tab'!E389)="Wife",TRIM('Entry Tab'!E389)="Husband"),"Spouse","Child")))</f>
        <v/>
      </c>
      <c r="AD388" s="44" t="str">
        <f>IF(B388="","",IF('Entry Tab'!AC389="",0,1))</f>
        <v/>
      </c>
      <c r="AE388" s="44" t="str">
        <f t="shared" ref="AE388:AE451" si="65">IF(B388="","",IF(AC388="Subscriber",SUMIF($AB$3:$AB$502,AB388,$AD$3:$AD$502),""))</f>
        <v/>
      </c>
      <c r="AF388" s="44" t="str">
        <f>IF(AE388="","",IF(AC388&lt;&gt;"Subscriber","",IF('Entry Tab'!AC389="","0",AE388)))</f>
        <v/>
      </c>
      <c r="AH388" s="55"/>
    </row>
    <row r="389" spans="1:34" s="129" customFormat="1" x14ac:dyDescent="0.2">
      <c r="A389" s="36" t="str">
        <f t="shared" ref="A389:A452" si="66">IF(B389="","",IF(B389="Subscriber",A388+1,A388))</f>
        <v/>
      </c>
      <c r="B389" s="36" t="str">
        <f>IF('Entry Tab'!A390="","",IF(TRIM('Entry Tab'!E390)="","Subscriber",IF(OR(TRIM('Entry Tab'!E390)="Wife",TRIM('Entry Tab'!E390)="Husband"),"Spouse","Child")))</f>
        <v/>
      </c>
      <c r="C389" s="68" t="str">
        <f>IF(TRIM('Entry Tab'!A390)="","",TRIM('Entry Tab'!A390))</f>
        <v/>
      </c>
      <c r="D389" s="68" t="str">
        <f>IF(TRIM('Entry Tab'!A390)="","",TRIM('Entry Tab'!B390))</f>
        <v/>
      </c>
      <c r="E389" s="69" t="str">
        <f>IF(B389="Subscriber",'Entry Tab'!L390,"")</f>
        <v/>
      </c>
      <c r="F389" s="70" t="str">
        <f>IF('Entry Tab'!F390="","",'Entry Tab'!F390)</f>
        <v/>
      </c>
      <c r="G389" s="68" t="str">
        <f>IF(TRIM('Entry Tab'!G390)="","",TRIM('Entry Tab'!G390))</f>
        <v/>
      </c>
      <c r="H389" s="36" t="str">
        <f>IF(TRIM('Entry Tab'!A390)="","",IF(B389&lt;&gt;"Subscriber","",IF(AND(B389="Subscriber",OR(TRIM('Entry Tab'!AO390)&lt;&gt;"",TRIM('Entry Tab'!AN390)&lt;&gt;"",TRIM('Entry Tab'!AP390)&lt;&gt;"")),$AP$1,"0")))</f>
        <v/>
      </c>
      <c r="I389" s="71" t="str">
        <f>IF(TRIM('Entry Tab'!A390)="","",IF(AND(TRIM('Entry Tab'!AQ390)="Y",TRIM('Entry Tab'!AR390)="Y"),"N",IF(TRIM('Entry Tab'!AQ390)="","N",TRIM('Entry Tab'!AQ390))))</f>
        <v/>
      </c>
      <c r="J389" s="42" t="str">
        <f>IF(TRIM('Entry Tab'!A390)="","",IF(AND(TRIM('Entry Tab'!W390)&lt;&gt;"",TRIM('Entry Tab'!Y390)=""),0,14))</f>
        <v/>
      </c>
      <c r="K389" s="42" t="str">
        <f>IF(TRIM('Entry Tab'!A390)="","",IF(B389&lt;&gt;"Subscriber","",IF(AND(B389="Subscriber",dental="No"),13,IF(TRIM('Entry Tab'!X390)&lt;&gt;"",IF('Entry Tab'!X390="Spousal Coverage",8,13),IF(Z389="","",Z389)))))</f>
        <v/>
      </c>
      <c r="L389" s="36" t="str">
        <f t="shared" si="60"/>
        <v/>
      </c>
      <c r="M389" s="36" t="str">
        <f>IF(B389&lt;&gt;"Subscriber","",IF(disability="No",0,IF(AND(B389="Subscriber",'Entry Tab'!AE390&lt;&gt;""),1,0)))</f>
        <v/>
      </c>
      <c r="N389" s="37" t="str">
        <f>IF(B389&lt;&gt;"Subscriber","",IF(AND(B389="Subscriber",otherLoc="No"),workZip,'Entry Tab'!P390))</f>
        <v/>
      </c>
      <c r="P389" s="36" t="str">
        <f t="shared" ref="P389:P452" si="67">IF(Q389="","",IF(Q389="Subscriber",P388+1,P388))</f>
        <v/>
      </c>
      <c r="Q389" s="36" t="str">
        <f>IF('Entry Tab'!A390="","",IF(TRIM('Entry Tab'!E390)="","Subscriber",IF(OR(TRIM('Entry Tab'!E390)="Wife",TRIM('Entry Tab'!E390)="Husband"),"Spouse","Child")))</f>
        <v/>
      </c>
      <c r="R389" s="44" t="str">
        <f>IF(B389="","",IF('Entry Tab'!W390&lt;&gt;"",0,IF(Q389="Subscriber",1,IF(Q389="Spouse",1,0.01))))</f>
        <v/>
      </c>
      <c r="S389" s="44" t="str">
        <f t="shared" si="61"/>
        <v/>
      </c>
      <c r="T389" s="44" t="str">
        <f t="shared" si="62"/>
        <v/>
      </c>
      <c r="V389" s="36" t="str">
        <f t="shared" ref="V389:V452" si="68">IF(W389="","",IF(W389="Subscriber",V388+1,V388))</f>
        <v/>
      </c>
      <c r="W389" s="36" t="str">
        <f>IF('Entry Tab'!A390="","",IF(TRIM('Entry Tab'!E390)="","Subscriber",IF(OR(TRIM('Entry Tab'!E390)="Wife",TRIM('Entry Tab'!E390)="Husband"),"Spouse","Child")))</f>
        <v/>
      </c>
      <c r="X389" s="44" t="str">
        <f>IF(B389="","",IF('Entry Tab'!X390&lt;&gt;"",0,IF(W389="Subscriber",1,IF(W389="Spouse",1,0.01))))</f>
        <v/>
      </c>
      <c r="Y389" s="44" t="str">
        <f t="shared" si="63"/>
        <v/>
      </c>
      <c r="Z389" s="44" t="str">
        <f t="shared" si="64"/>
        <v/>
      </c>
      <c r="AB389" s="36" t="str">
        <f t="shared" ref="AB389:AB452" si="69">IF(AC389="","",IF(AC389="Subscriber",AB388+1,AB388))</f>
        <v/>
      </c>
      <c r="AC389" s="36" t="str">
        <f>IF('Entry Tab'!A390="","",IF(TRIM('Entry Tab'!E390)="","Subscriber",IF(OR(TRIM('Entry Tab'!E390)="Wife",TRIM('Entry Tab'!E390)="Husband"),"Spouse","Child")))</f>
        <v/>
      </c>
      <c r="AD389" s="44" t="str">
        <f>IF(B389="","",IF('Entry Tab'!AC390="",0,1))</f>
        <v/>
      </c>
      <c r="AE389" s="44" t="str">
        <f t="shared" si="65"/>
        <v/>
      </c>
      <c r="AF389" s="44" t="str">
        <f>IF(AE389="","",IF(AC389&lt;&gt;"Subscriber","",IF('Entry Tab'!AC390="","0",AE389)))</f>
        <v/>
      </c>
      <c r="AH389" s="55"/>
    </row>
    <row r="390" spans="1:34" s="129" customFormat="1" x14ac:dyDescent="0.2">
      <c r="A390" s="36" t="str">
        <f t="shared" si="66"/>
        <v/>
      </c>
      <c r="B390" s="36" t="str">
        <f>IF('Entry Tab'!A391="","",IF(TRIM('Entry Tab'!E391)="","Subscriber",IF(OR(TRIM('Entry Tab'!E391)="Wife",TRIM('Entry Tab'!E391)="Husband"),"Spouse","Child")))</f>
        <v/>
      </c>
      <c r="C390" s="68" t="str">
        <f>IF(TRIM('Entry Tab'!A391)="","",TRIM('Entry Tab'!A391))</f>
        <v/>
      </c>
      <c r="D390" s="68" t="str">
        <f>IF(TRIM('Entry Tab'!A391)="","",TRIM('Entry Tab'!B391))</f>
        <v/>
      </c>
      <c r="E390" s="69" t="str">
        <f>IF(B390="Subscriber",'Entry Tab'!L391,"")</f>
        <v/>
      </c>
      <c r="F390" s="70" t="str">
        <f>IF('Entry Tab'!F391="","",'Entry Tab'!F391)</f>
        <v/>
      </c>
      <c r="G390" s="68" t="str">
        <f>IF(TRIM('Entry Tab'!G391)="","",TRIM('Entry Tab'!G391))</f>
        <v/>
      </c>
      <c r="H390" s="36" t="str">
        <f>IF(TRIM('Entry Tab'!A391)="","",IF(B390&lt;&gt;"Subscriber","",IF(AND(B390="Subscriber",OR(TRIM('Entry Tab'!AO391)&lt;&gt;"",TRIM('Entry Tab'!AN391)&lt;&gt;"",TRIM('Entry Tab'!AP391)&lt;&gt;"")),$AP$1,"0")))</f>
        <v/>
      </c>
      <c r="I390" s="71" t="str">
        <f>IF(TRIM('Entry Tab'!A391)="","",IF(AND(TRIM('Entry Tab'!AQ391)="Y",TRIM('Entry Tab'!AR391)="Y"),"N",IF(TRIM('Entry Tab'!AQ391)="","N",TRIM('Entry Tab'!AQ391))))</f>
        <v/>
      </c>
      <c r="J390" s="42" t="str">
        <f>IF(TRIM('Entry Tab'!A391)="","",IF(AND(TRIM('Entry Tab'!W391)&lt;&gt;"",TRIM('Entry Tab'!Y391)=""),0,14))</f>
        <v/>
      </c>
      <c r="K390" s="42" t="str">
        <f>IF(TRIM('Entry Tab'!A391)="","",IF(B390&lt;&gt;"Subscriber","",IF(AND(B390="Subscriber",dental="No"),13,IF(TRIM('Entry Tab'!X391)&lt;&gt;"",IF('Entry Tab'!X391="Spousal Coverage",8,13),IF(Z390="","",Z390)))))</f>
        <v/>
      </c>
      <c r="L390" s="36" t="str">
        <f t="shared" si="60"/>
        <v/>
      </c>
      <c r="M390" s="36" t="str">
        <f>IF(B390&lt;&gt;"Subscriber","",IF(disability="No",0,IF(AND(B390="Subscriber",'Entry Tab'!AE391&lt;&gt;""),1,0)))</f>
        <v/>
      </c>
      <c r="N390" s="37" t="str">
        <f>IF(B390&lt;&gt;"Subscriber","",IF(AND(B390="Subscriber",otherLoc="No"),workZip,'Entry Tab'!P391))</f>
        <v/>
      </c>
      <c r="P390" s="36" t="str">
        <f t="shared" si="67"/>
        <v/>
      </c>
      <c r="Q390" s="36" t="str">
        <f>IF('Entry Tab'!A391="","",IF(TRIM('Entry Tab'!E391)="","Subscriber",IF(OR(TRIM('Entry Tab'!E391)="Wife",TRIM('Entry Tab'!E391)="Husband"),"Spouse","Child")))</f>
        <v/>
      </c>
      <c r="R390" s="44" t="str">
        <f>IF(B390="","",IF('Entry Tab'!W391&lt;&gt;"",0,IF(Q390="Subscriber",1,IF(Q390="Spouse",1,0.01))))</f>
        <v/>
      </c>
      <c r="S390" s="44" t="str">
        <f t="shared" si="61"/>
        <v/>
      </c>
      <c r="T390" s="44" t="str">
        <f t="shared" si="62"/>
        <v/>
      </c>
      <c r="V390" s="36" t="str">
        <f t="shared" si="68"/>
        <v/>
      </c>
      <c r="W390" s="36" t="str">
        <f>IF('Entry Tab'!A391="","",IF(TRIM('Entry Tab'!E391)="","Subscriber",IF(OR(TRIM('Entry Tab'!E391)="Wife",TRIM('Entry Tab'!E391)="Husband"),"Spouse","Child")))</f>
        <v/>
      </c>
      <c r="X390" s="44" t="str">
        <f>IF(B390="","",IF('Entry Tab'!X391&lt;&gt;"",0,IF(W390="Subscriber",1,IF(W390="Spouse",1,0.01))))</f>
        <v/>
      </c>
      <c r="Y390" s="44" t="str">
        <f t="shared" si="63"/>
        <v/>
      </c>
      <c r="Z390" s="44" t="str">
        <f t="shared" si="64"/>
        <v/>
      </c>
      <c r="AB390" s="36" t="str">
        <f t="shared" si="69"/>
        <v/>
      </c>
      <c r="AC390" s="36" t="str">
        <f>IF('Entry Tab'!A391="","",IF(TRIM('Entry Tab'!E391)="","Subscriber",IF(OR(TRIM('Entry Tab'!E391)="Wife",TRIM('Entry Tab'!E391)="Husband"),"Spouse","Child")))</f>
        <v/>
      </c>
      <c r="AD390" s="44" t="str">
        <f>IF(B390="","",IF('Entry Tab'!AC391="",0,1))</f>
        <v/>
      </c>
      <c r="AE390" s="44" t="str">
        <f t="shared" si="65"/>
        <v/>
      </c>
      <c r="AF390" s="44" t="str">
        <f>IF(AE390="","",IF(AC390&lt;&gt;"Subscriber","",IF('Entry Tab'!AC391="","0",AE390)))</f>
        <v/>
      </c>
      <c r="AH390" s="55"/>
    </row>
    <row r="391" spans="1:34" s="129" customFormat="1" x14ac:dyDescent="0.2">
      <c r="A391" s="36" t="str">
        <f t="shared" si="66"/>
        <v/>
      </c>
      <c r="B391" s="36" t="str">
        <f>IF('Entry Tab'!A392="","",IF(TRIM('Entry Tab'!E392)="","Subscriber",IF(OR(TRIM('Entry Tab'!E392)="Wife",TRIM('Entry Tab'!E392)="Husband"),"Spouse","Child")))</f>
        <v/>
      </c>
      <c r="C391" s="68" t="str">
        <f>IF(TRIM('Entry Tab'!A392)="","",TRIM('Entry Tab'!A392))</f>
        <v/>
      </c>
      <c r="D391" s="68" t="str">
        <f>IF(TRIM('Entry Tab'!A392)="","",TRIM('Entry Tab'!B392))</f>
        <v/>
      </c>
      <c r="E391" s="69" t="str">
        <f>IF(B391="Subscriber",'Entry Tab'!L392,"")</f>
        <v/>
      </c>
      <c r="F391" s="70" t="str">
        <f>IF('Entry Tab'!F392="","",'Entry Tab'!F392)</f>
        <v/>
      </c>
      <c r="G391" s="68" t="str">
        <f>IF(TRIM('Entry Tab'!G392)="","",TRIM('Entry Tab'!G392))</f>
        <v/>
      </c>
      <c r="H391" s="36" t="str">
        <f>IF(TRIM('Entry Tab'!A392)="","",IF(B391&lt;&gt;"Subscriber","",IF(AND(B391="Subscriber",OR(TRIM('Entry Tab'!AO392)&lt;&gt;"",TRIM('Entry Tab'!AN392)&lt;&gt;"",TRIM('Entry Tab'!AP392)&lt;&gt;"")),$AP$1,"0")))</f>
        <v/>
      </c>
      <c r="I391" s="71" t="str">
        <f>IF(TRIM('Entry Tab'!A392)="","",IF(AND(TRIM('Entry Tab'!AQ392)="Y",TRIM('Entry Tab'!AR392)="Y"),"N",IF(TRIM('Entry Tab'!AQ392)="","N",TRIM('Entry Tab'!AQ392))))</f>
        <v/>
      </c>
      <c r="J391" s="42" t="str">
        <f>IF(TRIM('Entry Tab'!A392)="","",IF(AND(TRIM('Entry Tab'!W392)&lt;&gt;"",TRIM('Entry Tab'!Y392)=""),0,14))</f>
        <v/>
      </c>
      <c r="K391" s="42" t="str">
        <f>IF(TRIM('Entry Tab'!A392)="","",IF(B391&lt;&gt;"Subscriber","",IF(AND(B391="Subscriber",dental="No"),13,IF(TRIM('Entry Tab'!X392)&lt;&gt;"",IF('Entry Tab'!X392="Spousal Coverage",8,13),IF(Z391="","",Z391)))))</f>
        <v/>
      </c>
      <c r="L391" s="36" t="str">
        <f t="shared" si="60"/>
        <v/>
      </c>
      <c r="M391" s="36" t="str">
        <f>IF(B391&lt;&gt;"Subscriber","",IF(disability="No",0,IF(AND(B391="Subscriber",'Entry Tab'!AE392&lt;&gt;""),1,0)))</f>
        <v/>
      </c>
      <c r="N391" s="37" t="str">
        <f>IF(B391&lt;&gt;"Subscriber","",IF(AND(B391="Subscriber",otherLoc="No"),workZip,'Entry Tab'!P392))</f>
        <v/>
      </c>
      <c r="P391" s="36" t="str">
        <f t="shared" si="67"/>
        <v/>
      </c>
      <c r="Q391" s="36" t="str">
        <f>IF('Entry Tab'!A392="","",IF(TRIM('Entry Tab'!E392)="","Subscriber",IF(OR(TRIM('Entry Tab'!E392)="Wife",TRIM('Entry Tab'!E392)="Husband"),"Spouse","Child")))</f>
        <v/>
      </c>
      <c r="R391" s="44" t="str">
        <f>IF(B391="","",IF('Entry Tab'!W392&lt;&gt;"",0,IF(Q391="Subscriber",1,IF(Q391="Spouse",1,0.01))))</f>
        <v/>
      </c>
      <c r="S391" s="44" t="str">
        <f t="shared" si="61"/>
        <v/>
      </c>
      <c r="T391" s="44" t="str">
        <f t="shared" si="62"/>
        <v/>
      </c>
      <c r="V391" s="36" t="str">
        <f t="shared" si="68"/>
        <v/>
      </c>
      <c r="W391" s="36" t="str">
        <f>IF('Entry Tab'!A392="","",IF(TRIM('Entry Tab'!E392)="","Subscriber",IF(OR(TRIM('Entry Tab'!E392)="Wife",TRIM('Entry Tab'!E392)="Husband"),"Spouse","Child")))</f>
        <v/>
      </c>
      <c r="X391" s="44" t="str">
        <f>IF(B391="","",IF('Entry Tab'!X392&lt;&gt;"",0,IF(W391="Subscriber",1,IF(W391="Spouse",1,0.01))))</f>
        <v/>
      </c>
      <c r="Y391" s="44" t="str">
        <f t="shared" si="63"/>
        <v/>
      </c>
      <c r="Z391" s="44" t="str">
        <f t="shared" si="64"/>
        <v/>
      </c>
      <c r="AB391" s="36" t="str">
        <f t="shared" si="69"/>
        <v/>
      </c>
      <c r="AC391" s="36" t="str">
        <f>IF('Entry Tab'!A392="","",IF(TRIM('Entry Tab'!E392)="","Subscriber",IF(OR(TRIM('Entry Tab'!E392)="Wife",TRIM('Entry Tab'!E392)="Husband"),"Spouse","Child")))</f>
        <v/>
      </c>
      <c r="AD391" s="44" t="str">
        <f>IF(B391="","",IF('Entry Tab'!AC392="",0,1))</f>
        <v/>
      </c>
      <c r="AE391" s="44" t="str">
        <f t="shared" si="65"/>
        <v/>
      </c>
      <c r="AF391" s="44" t="str">
        <f>IF(AE391="","",IF(AC391&lt;&gt;"Subscriber","",IF('Entry Tab'!AC392="","0",AE391)))</f>
        <v/>
      </c>
      <c r="AH391" s="55"/>
    </row>
    <row r="392" spans="1:34" s="129" customFormat="1" x14ac:dyDescent="0.2">
      <c r="A392" s="36" t="str">
        <f t="shared" si="66"/>
        <v/>
      </c>
      <c r="B392" s="36" t="str">
        <f>IF('Entry Tab'!A393="","",IF(TRIM('Entry Tab'!E393)="","Subscriber",IF(OR(TRIM('Entry Tab'!E393)="Wife",TRIM('Entry Tab'!E393)="Husband"),"Spouse","Child")))</f>
        <v/>
      </c>
      <c r="C392" s="68" t="str">
        <f>IF(TRIM('Entry Tab'!A393)="","",TRIM('Entry Tab'!A393))</f>
        <v/>
      </c>
      <c r="D392" s="68" t="str">
        <f>IF(TRIM('Entry Tab'!A393)="","",TRIM('Entry Tab'!B393))</f>
        <v/>
      </c>
      <c r="E392" s="69" t="str">
        <f>IF(B392="Subscriber",'Entry Tab'!L393,"")</f>
        <v/>
      </c>
      <c r="F392" s="70" t="str">
        <f>IF('Entry Tab'!F393="","",'Entry Tab'!F393)</f>
        <v/>
      </c>
      <c r="G392" s="68" t="str">
        <f>IF(TRIM('Entry Tab'!G393)="","",TRIM('Entry Tab'!G393))</f>
        <v/>
      </c>
      <c r="H392" s="36" t="str">
        <f>IF(TRIM('Entry Tab'!A393)="","",IF(B392&lt;&gt;"Subscriber","",IF(AND(B392="Subscriber",OR(TRIM('Entry Tab'!AO393)&lt;&gt;"",TRIM('Entry Tab'!AN393)&lt;&gt;"",TRIM('Entry Tab'!AP393)&lt;&gt;"")),$AP$1,"0")))</f>
        <v/>
      </c>
      <c r="I392" s="71" t="str">
        <f>IF(TRIM('Entry Tab'!A393)="","",IF(AND(TRIM('Entry Tab'!AQ393)="Y",TRIM('Entry Tab'!AR393)="Y"),"N",IF(TRIM('Entry Tab'!AQ393)="","N",TRIM('Entry Tab'!AQ393))))</f>
        <v/>
      </c>
      <c r="J392" s="42" t="str">
        <f>IF(TRIM('Entry Tab'!A393)="","",IF(AND(TRIM('Entry Tab'!W393)&lt;&gt;"",TRIM('Entry Tab'!Y393)=""),0,14))</f>
        <v/>
      </c>
      <c r="K392" s="42" t="str">
        <f>IF(TRIM('Entry Tab'!A393)="","",IF(B392&lt;&gt;"Subscriber","",IF(AND(B392="Subscriber",dental="No"),13,IF(TRIM('Entry Tab'!X393)&lt;&gt;"",IF('Entry Tab'!X393="Spousal Coverage",8,13),IF(Z392="","",Z392)))))</f>
        <v/>
      </c>
      <c r="L392" s="36" t="str">
        <f t="shared" si="60"/>
        <v/>
      </c>
      <c r="M392" s="36" t="str">
        <f>IF(B392&lt;&gt;"Subscriber","",IF(disability="No",0,IF(AND(B392="Subscriber",'Entry Tab'!AE393&lt;&gt;""),1,0)))</f>
        <v/>
      </c>
      <c r="N392" s="37" t="str">
        <f>IF(B392&lt;&gt;"Subscriber","",IF(AND(B392="Subscriber",otherLoc="No"),workZip,'Entry Tab'!P393))</f>
        <v/>
      </c>
      <c r="P392" s="36" t="str">
        <f t="shared" si="67"/>
        <v/>
      </c>
      <c r="Q392" s="36" t="str">
        <f>IF('Entry Tab'!A393="","",IF(TRIM('Entry Tab'!E393)="","Subscriber",IF(OR(TRIM('Entry Tab'!E393)="Wife",TRIM('Entry Tab'!E393)="Husband"),"Spouse","Child")))</f>
        <v/>
      </c>
      <c r="R392" s="44" t="str">
        <f>IF(B392="","",IF('Entry Tab'!W393&lt;&gt;"",0,IF(Q392="Subscriber",1,IF(Q392="Spouse",1,0.01))))</f>
        <v/>
      </c>
      <c r="S392" s="44" t="str">
        <f t="shared" si="61"/>
        <v/>
      </c>
      <c r="T392" s="44" t="str">
        <f t="shared" si="62"/>
        <v/>
      </c>
      <c r="V392" s="36" t="str">
        <f t="shared" si="68"/>
        <v/>
      </c>
      <c r="W392" s="36" t="str">
        <f>IF('Entry Tab'!A393="","",IF(TRIM('Entry Tab'!E393)="","Subscriber",IF(OR(TRIM('Entry Tab'!E393)="Wife",TRIM('Entry Tab'!E393)="Husband"),"Spouse","Child")))</f>
        <v/>
      </c>
      <c r="X392" s="44" t="str">
        <f>IF(B392="","",IF('Entry Tab'!X393&lt;&gt;"",0,IF(W392="Subscriber",1,IF(W392="Spouse",1,0.01))))</f>
        <v/>
      </c>
      <c r="Y392" s="44" t="str">
        <f t="shared" si="63"/>
        <v/>
      </c>
      <c r="Z392" s="44" t="str">
        <f t="shared" si="64"/>
        <v/>
      </c>
      <c r="AB392" s="36" t="str">
        <f t="shared" si="69"/>
        <v/>
      </c>
      <c r="AC392" s="36" t="str">
        <f>IF('Entry Tab'!A393="","",IF(TRIM('Entry Tab'!E393)="","Subscriber",IF(OR(TRIM('Entry Tab'!E393)="Wife",TRIM('Entry Tab'!E393)="Husband"),"Spouse","Child")))</f>
        <v/>
      </c>
      <c r="AD392" s="44" t="str">
        <f>IF(B392="","",IF('Entry Tab'!AC393="",0,1))</f>
        <v/>
      </c>
      <c r="AE392" s="44" t="str">
        <f t="shared" si="65"/>
        <v/>
      </c>
      <c r="AF392" s="44" t="str">
        <f>IF(AE392="","",IF(AC392&lt;&gt;"Subscriber","",IF('Entry Tab'!AC393="","0",AE392)))</f>
        <v/>
      </c>
      <c r="AH392" s="55"/>
    </row>
    <row r="393" spans="1:34" s="129" customFormat="1" x14ac:dyDescent="0.2">
      <c r="A393" s="36" t="str">
        <f t="shared" si="66"/>
        <v/>
      </c>
      <c r="B393" s="36" t="str">
        <f>IF('Entry Tab'!A394="","",IF(TRIM('Entry Tab'!E394)="","Subscriber",IF(OR(TRIM('Entry Tab'!E394)="Wife",TRIM('Entry Tab'!E394)="Husband"),"Spouse","Child")))</f>
        <v/>
      </c>
      <c r="C393" s="68" t="str">
        <f>IF(TRIM('Entry Tab'!A394)="","",TRIM('Entry Tab'!A394))</f>
        <v/>
      </c>
      <c r="D393" s="68" t="str">
        <f>IF(TRIM('Entry Tab'!A394)="","",TRIM('Entry Tab'!B394))</f>
        <v/>
      </c>
      <c r="E393" s="69" t="str">
        <f>IF(B393="Subscriber",'Entry Tab'!L394,"")</f>
        <v/>
      </c>
      <c r="F393" s="70" t="str">
        <f>IF('Entry Tab'!F394="","",'Entry Tab'!F394)</f>
        <v/>
      </c>
      <c r="G393" s="68" t="str">
        <f>IF(TRIM('Entry Tab'!G394)="","",TRIM('Entry Tab'!G394))</f>
        <v/>
      </c>
      <c r="H393" s="36" t="str">
        <f>IF(TRIM('Entry Tab'!A394)="","",IF(B393&lt;&gt;"Subscriber","",IF(AND(B393="Subscriber",OR(TRIM('Entry Tab'!AO394)&lt;&gt;"",TRIM('Entry Tab'!AN394)&lt;&gt;"",TRIM('Entry Tab'!AP394)&lt;&gt;"")),$AP$1,"0")))</f>
        <v/>
      </c>
      <c r="I393" s="71" t="str">
        <f>IF(TRIM('Entry Tab'!A394)="","",IF(AND(TRIM('Entry Tab'!AQ394)="Y",TRIM('Entry Tab'!AR394)="Y"),"N",IF(TRIM('Entry Tab'!AQ394)="","N",TRIM('Entry Tab'!AQ394))))</f>
        <v/>
      </c>
      <c r="J393" s="42" t="str">
        <f>IF(TRIM('Entry Tab'!A394)="","",IF(AND(TRIM('Entry Tab'!W394)&lt;&gt;"",TRIM('Entry Tab'!Y394)=""),0,14))</f>
        <v/>
      </c>
      <c r="K393" s="42" t="str">
        <f>IF(TRIM('Entry Tab'!A394)="","",IF(B393&lt;&gt;"Subscriber","",IF(AND(B393="Subscriber",dental="No"),13,IF(TRIM('Entry Tab'!X394)&lt;&gt;"",IF('Entry Tab'!X394="Spousal Coverage",8,13),IF(Z393="","",Z393)))))</f>
        <v/>
      </c>
      <c r="L393" s="36" t="str">
        <f t="shared" si="60"/>
        <v/>
      </c>
      <c r="M393" s="36" t="str">
        <f>IF(B393&lt;&gt;"Subscriber","",IF(disability="No",0,IF(AND(B393="Subscriber",'Entry Tab'!AE394&lt;&gt;""),1,0)))</f>
        <v/>
      </c>
      <c r="N393" s="37" t="str">
        <f>IF(B393&lt;&gt;"Subscriber","",IF(AND(B393="Subscriber",otherLoc="No"),workZip,'Entry Tab'!P394))</f>
        <v/>
      </c>
      <c r="P393" s="36" t="str">
        <f t="shared" si="67"/>
        <v/>
      </c>
      <c r="Q393" s="36" t="str">
        <f>IF('Entry Tab'!A394="","",IF(TRIM('Entry Tab'!E394)="","Subscriber",IF(OR(TRIM('Entry Tab'!E394)="Wife",TRIM('Entry Tab'!E394)="Husband"),"Spouse","Child")))</f>
        <v/>
      </c>
      <c r="R393" s="44" t="str">
        <f>IF(B393="","",IF('Entry Tab'!W394&lt;&gt;"",0,IF(Q393="Subscriber",1,IF(Q393="Spouse",1,0.01))))</f>
        <v/>
      </c>
      <c r="S393" s="44" t="str">
        <f t="shared" si="61"/>
        <v/>
      </c>
      <c r="T393" s="44" t="str">
        <f t="shared" si="62"/>
        <v/>
      </c>
      <c r="V393" s="36" t="str">
        <f t="shared" si="68"/>
        <v/>
      </c>
      <c r="W393" s="36" t="str">
        <f>IF('Entry Tab'!A394="","",IF(TRIM('Entry Tab'!E394)="","Subscriber",IF(OR(TRIM('Entry Tab'!E394)="Wife",TRIM('Entry Tab'!E394)="Husband"),"Spouse","Child")))</f>
        <v/>
      </c>
      <c r="X393" s="44" t="str">
        <f>IF(B393="","",IF('Entry Tab'!X394&lt;&gt;"",0,IF(W393="Subscriber",1,IF(W393="Spouse",1,0.01))))</f>
        <v/>
      </c>
      <c r="Y393" s="44" t="str">
        <f t="shared" si="63"/>
        <v/>
      </c>
      <c r="Z393" s="44" t="str">
        <f t="shared" si="64"/>
        <v/>
      </c>
      <c r="AB393" s="36" t="str">
        <f t="shared" si="69"/>
        <v/>
      </c>
      <c r="AC393" s="36" t="str">
        <f>IF('Entry Tab'!A394="","",IF(TRIM('Entry Tab'!E394)="","Subscriber",IF(OR(TRIM('Entry Tab'!E394)="Wife",TRIM('Entry Tab'!E394)="Husband"),"Spouse","Child")))</f>
        <v/>
      </c>
      <c r="AD393" s="44" t="str">
        <f>IF(B393="","",IF('Entry Tab'!AC394="",0,1))</f>
        <v/>
      </c>
      <c r="AE393" s="44" t="str">
        <f t="shared" si="65"/>
        <v/>
      </c>
      <c r="AF393" s="44" t="str">
        <f>IF(AE393="","",IF(AC393&lt;&gt;"Subscriber","",IF('Entry Tab'!AC394="","0",AE393)))</f>
        <v/>
      </c>
      <c r="AH393" s="55"/>
    </row>
    <row r="394" spans="1:34" s="129" customFormat="1" x14ac:dyDescent="0.2">
      <c r="A394" s="36" t="str">
        <f t="shared" si="66"/>
        <v/>
      </c>
      <c r="B394" s="36" t="str">
        <f>IF('Entry Tab'!A395="","",IF(TRIM('Entry Tab'!E395)="","Subscriber",IF(OR(TRIM('Entry Tab'!E395)="Wife",TRIM('Entry Tab'!E395)="Husband"),"Spouse","Child")))</f>
        <v/>
      </c>
      <c r="C394" s="68" t="str">
        <f>IF(TRIM('Entry Tab'!A395)="","",TRIM('Entry Tab'!A395))</f>
        <v/>
      </c>
      <c r="D394" s="68" t="str">
        <f>IF(TRIM('Entry Tab'!A395)="","",TRIM('Entry Tab'!B395))</f>
        <v/>
      </c>
      <c r="E394" s="69" t="str">
        <f>IF(B394="Subscriber",'Entry Tab'!L395,"")</f>
        <v/>
      </c>
      <c r="F394" s="70" t="str">
        <f>IF('Entry Tab'!F395="","",'Entry Tab'!F395)</f>
        <v/>
      </c>
      <c r="G394" s="68" t="str">
        <f>IF(TRIM('Entry Tab'!G395)="","",TRIM('Entry Tab'!G395))</f>
        <v/>
      </c>
      <c r="H394" s="36" t="str">
        <f>IF(TRIM('Entry Tab'!A395)="","",IF(B394&lt;&gt;"Subscriber","",IF(AND(B394="Subscriber",OR(TRIM('Entry Tab'!AO395)&lt;&gt;"",TRIM('Entry Tab'!AN395)&lt;&gt;"",TRIM('Entry Tab'!AP395)&lt;&gt;"")),$AP$1,"0")))</f>
        <v/>
      </c>
      <c r="I394" s="71" t="str">
        <f>IF(TRIM('Entry Tab'!A395)="","",IF(AND(TRIM('Entry Tab'!AQ395)="Y",TRIM('Entry Tab'!AR395)="Y"),"N",IF(TRIM('Entry Tab'!AQ395)="","N",TRIM('Entry Tab'!AQ395))))</f>
        <v/>
      </c>
      <c r="J394" s="42" t="str">
        <f>IF(TRIM('Entry Tab'!A395)="","",IF(AND(TRIM('Entry Tab'!W395)&lt;&gt;"",TRIM('Entry Tab'!Y395)=""),0,14))</f>
        <v/>
      </c>
      <c r="K394" s="42" t="str">
        <f>IF(TRIM('Entry Tab'!A395)="","",IF(B394&lt;&gt;"Subscriber","",IF(AND(B394="Subscriber",dental="No"),13,IF(TRIM('Entry Tab'!X395)&lt;&gt;"",IF('Entry Tab'!X395="Spousal Coverage",8,13),IF(Z394="","",Z394)))))</f>
        <v/>
      </c>
      <c r="L394" s="36" t="str">
        <f t="shared" si="60"/>
        <v/>
      </c>
      <c r="M394" s="36" t="str">
        <f>IF(B394&lt;&gt;"Subscriber","",IF(disability="No",0,IF(AND(B394="Subscriber",'Entry Tab'!AE395&lt;&gt;""),1,0)))</f>
        <v/>
      </c>
      <c r="N394" s="37" t="str">
        <f>IF(B394&lt;&gt;"Subscriber","",IF(AND(B394="Subscriber",otherLoc="No"),workZip,'Entry Tab'!P395))</f>
        <v/>
      </c>
      <c r="P394" s="36" t="str">
        <f t="shared" si="67"/>
        <v/>
      </c>
      <c r="Q394" s="36" t="str">
        <f>IF('Entry Tab'!A395="","",IF(TRIM('Entry Tab'!E395)="","Subscriber",IF(OR(TRIM('Entry Tab'!E395)="Wife",TRIM('Entry Tab'!E395)="Husband"),"Spouse","Child")))</f>
        <v/>
      </c>
      <c r="R394" s="44" t="str">
        <f>IF(B394="","",IF('Entry Tab'!W395&lt;&gt;"",0,IF(Q394="Subscriber",1,IF(Q394="Spouse",1,0.01))))</f>
        <v/>
      </c>
      <c r="S394" s="44" t="str">
        <f t="shared" si="61"/>
        <v/>
      </c>
      <c r="T394" s="44" t="str">
        <f t="shared" si="62"/>
        <v/>
      </c>
      <c r="V394" s="36" t="str">
        <f t="shared" si="68"/>
        <v/>
      </c>
      <c r="W394" s="36" t="str">
        <f>IF('Entry Tab'!A395="","",IF(TRIM('Entry Tab'!E395)="","Subscriber",IF(OR(TRIM('Entry Tab'!E395)="Wife",TRIM('Entry Tab'!E395)="Husband"),"Spouse","Child")))</f>
        <v/>
      </c>
      <c r="X394" s="44" t="str">
        <f>IF(B394="","",IF('Entry Tab'!X395&lt;&gt;"",0,IF(W394="Subscriber",1,IF(W394="Spouse",1,0.01))))</f>
        <v/>
      </c>
      <c r="Y394" s="44" t="str">
        <f t="shared" si="63"/>
        <v/>
      </c>
      <c r="Z394" s="44" t="str">
        <f t="shared" si="64"/>
        <v/>
      </c>
      <c r="AB394" s="36" t="str">
        <f t="shared" si="69"/>
        <v/>
      </c>
      <c r="AC394" s="36" t="str">
        <f>IF('Entry Tab'!A395="","",IF(TRIM('Entry Tab'!E395)="","Subscriber",IF(OR(TRIM('Entry Tab'!E395)="Wife",TRIM('Entry Tab'!E395)="Husband"),"Spouse","Child")))</f>
        <v/>
      </c>
      <c r="AD394" s="44" t="str">
        <f>IF(B394="","",IF('Entry Tab'!AC395="",0,1))</f>
        <v/>
      </c>
      <c r="AE394" s="44" t="str">
        <f t="shared" si="65"/>
        <v/>
      </c>
      <c r="AF394" s="44" t="str">
        <f>IF(AE394="","",IF(AC394&lt;&gt;"Subscriber","",IF('Entry Tab'!AC395="","0",AE394)))</f>
        <v/>
      </c>
      <c r="AH394" s="55"/>
    </row>
    <row r="395" spans="1:34" s="129" customFormat="1" x14ac:dyDescent="0.2">
      <c r="A395" s="36" t="str">
        <f t="shared" si="66"/>
        <v/>
      </c>
      <c r="B395" s="36" t="str">
        <f>IF('Entry Tab'!A396="","",IF(TRIM('Entry Tab'!E396)="","Subscriber",IF(OR(TRIM('Entry Tab'!E396)="Wife",TRIM('Entry Tab'!E396)="Husband"),"Spouse","Child")))</f>
        <v/>
      </c>
      <c r="C395" s="68" t="str">
        <f>IF(TRIM('Entry Tab'!A396)="","",TRIM('Entry Tab'!A396))</f>
        <v/>
      </c>
      <c r="D395" s="68" t="str">
        <f>IF(TRIM('Entry Tab'!A396)="","",TRIM('Entry Tab'!B396))</f>
        <v/>
      </c>
      <c r="E395" s="69" t="str">
        <f>IF(B395="Subscriber",'Entry Tab'!L396,"")</f>
        <v/>
      </c>
      <c r="F395" s="70" t="str">
        <f>IF('Entry Tab'!F396="","",'Entry Tab'!F396)</f>
        <v/>
      </c>
      <c r="G395" s="68" t="str">
        <f>IF(TRIM('Entry Tab'!G396)="","",TRIM('Entry Tab'!G396))</f>
        <v/>
      </c>
      <c r="H395" s="36" t="str">
        <f>IF(TRIM('Entry Tab'!A396)="","",IF(B395&lt;&gt;"Subscriber","",IF(AND(B395="Subscriber",OR(TRIM('Entry Tab'!AO396)&lt;&gt;"",TRIM('Entry Tab'!AN396)&lt;&gt;"",TRIM('Entry Tab'!AP396)&lt;&gt;"")),$AP$1,"0")))</f>
        <v/>
      </c>
      <c r="I395" s="71" t="str">
        <f>IF(TRIM('Entry Tab'!A396)="","",IF(AND(TRIM('Entry Tab'!AQ396)="Y",TRIM('Entry Tab'!AR396)="Y"),"N",IF(TRIM('Entry Tab'!AQ396)="","N",TRIM('Entry Tab'!AQ396))))</f>
        <v/>
      </c>
      <c r="J395" s="42" t="str">
        <f>IF(TRIM('Entry Tab'!A396)="","",IF(AND(TRIM('Entry Tab'!W396)&lt;&gt;"",TRIM('Entry Tab'!Y396)=""),0,14))</f>
        <v/>
      </c>
      <c r="K395" s="42" t="str">
        <f>IF(TRIM('Entry Tab'!A396)="","",IF(B395&lt;&gt;"Subscriber","",IF(AND(B395="Subscriber",dental="No"),13,IF(TRIM('Entry Tab'!X396)&lt;&gt;"",IF('Entry Tab'!X396="Spousal Coverage",8,13),IF(Z395="","",Z395)))))</f>
        <v/>
      </c>
      <c r="L395" s="36" t="str">
        <f t="shared" si="60"/>
        <v/>
      </c>
      <c r="M395" s="36" t="str">
        <f>IF(B395&lt;&gt;"Subscriber","",IF(disability="No",0,IF(AND(B395="Subscriber",'Entry Tab'!AE396&lt;&gt;""),1,0)))</f>
        <v/>
      </c>
      <c r="N395" s="37" t="str">
        <f>IF(B395&lt;&gt;"Subscriber","",IF(AND(B395="Subscriber",otherLoc="No"),workZip,'Entry Tab'!P396))</f>
        <v/>
      </c>
      <c r="P395" s="36" t="str">
        <f t="shared" si="67"/>
        <v/>
      </c>
      <c r="Q395" s="36" t="str">
        <f>IF('Entry Tab'!A396="","",IF(TRIM('Entry Tab'!E396)="","Subscriber",IF(OR(TRIM('Entry Tab'!E396)="Wife",TRIM('Entry Tab'!E396)="Husband"),"Spouse","Child")))</f>
        <v/>
      </c>
      <c r="R395" s="44" t="str">
        <f>IF(B395="","",IF('Entry Tab'!W396&lt;&gt;"",0,IF(Q395="Subscriber",1,IF(Q395="Spouse",1,0.01))))</f>
        <v/>
      </c>
      <c r="S395" s="44" t="str">
        <f t="shared" si="61"/>
        <v/>
      </c>
      <c r="T395" s="44" t="str">
        <f t="shared" si="62"/>
        <v/>
      </c>
      <c r="V395" s="36" t="str">
        <f t="shared" si="68"/>
        <v/>
      </c>
      <c r="W395" s="36" t="str">
        <f>IF('Entry Tab'!A396="","",IF(TRIM('Entry Tab'!E396)="","Subscriber",IF(OR(TRIM('Entry Tab'!E396)="Wife",TRIM('Entry Tab'!E396)="Husband"),"Spouse","Child")))</f>
        <v/>
      </c>
      <c r="X395" s="44" t="str">
        <f>IF(B395="","",IF('Entry Tab'!X396&lt;&gt;"",0,IF(W395="Subscriber",1,IF(W395="Spouse",1,0.01))))</f>
        <v/>
      </c>
      <c r="Y395" s="44" t="str">
        <f t="shared" si="63"/>
        <v/>
      </c>
      <c r="Z395" s="44" t="str">
        <f t="shared" si="64"/>
        <v/>
      </c>
      <c r="AB395" s="36" t="str">
        <f t="shared" si="69"/>
        <v/>
      </c>
      <c r="AC395" s="36" t="str">
        <f>IF('Entry Tab'!A396="","",IF(TRIM('Entry Tab'!E396)="","Subscriber",IF(OR(TRIM('Entry Tab'!E396)="Wife",TRIM('Entry Tab'!E396)="Husband"),"Spouse","Child")))</f>
        <v/>
      </c>
      <c r="AD395" s="44" t="str">
        <f>IF(B395="","",IF('Entry Tab'!AC396="",0,1))</f>
        <v/>
      </c>
      <c r="AE395" s="44" t="str">
        <f t="shared" si="65"/>
        <v/>
      </c>
      <c r="AF395" s="44" t="str">
        <f>IF(AE395="","",IF(AC395&lt;&gt;"Subscriber","",IF('Entry Tab'!AC396="","0",AE395)))</f>
        <v/>
      </c>
      <c r="AH395" s="55"/>
    </row>
    <row r="396" spans="1:34" s="129" customFormat="1" x14ac:dyDescent="0.2">
      <c r="A396" s="36" t="str">
        <f t="shared" si="66"/>
        <v/>
      </c>
      <c r="B396" s="36" t="str">
        <f>IF('Entry Tab'!A397="","",IF(TRIM('Entry Tab'!E397)="","Subscriber",IF(OR(TRIM('Entry Tab'!E397)="Wife",TRIM('Entry Tab'!E397)="Husband"),"Spouse","Child")))</f>
        <v/>
      </c>
      <c r="C396" s="68" t="str">
        <f>IF(TRIM('Entry Tab'!A397)="","",TRIM('Entry Tab'!A397))</f>
        <v/>
      </c>
      <c r="D396" s="68" t="str">
        <f>IF(TRIM('Entry Tab'!A397)="","",TRIM('Entry Tab'!B397))</f>
        <v/>
      </c>
      <c r="E396" s="69" t="str">
        <f>IF(B396="Subscriber",'Entry Tab'!L397,"")</f>
        <v/>
      </c>
      <c r="F396" s="70" t="str">
        <f>IF('Entry Tab'!F397="","",'Entry Tab'!F397)</f>
        <v/>
      </c>
      <c r="G396" s="68" t="str">
        <f>IF(TRIM('Entry Tab'!G397)="","",TRIM('Entry Tab'!G397))</f>
        <v/>
      </c>
      <c r="H396" s="36" t="str">
        <f>IF(TRIM('Entry Tab'!A397)="","",IF(B396&lt;&gt;"Subscriber","",IF(AND(B396="Subscriber",OR(TRIM('Entry Tab'!AO397)&lt;&gt;"",TRIM('Entry Tab'!AN397)&lt;&gt;"",TRIM('Entry Tab'!AP397)&lt;&gt;"")),$AP$1,"0")))</f>
        <v/>
      </c>
      <c r="I396" s="71" t="str">
        <f>IF(TRIM('Entry Tab'!A397)="","",IF(AND(TRIM('Entry Tab'!AQ397)="Y",TRIM('Entry Tab'!AR397)="Y"),"N",IF(TRIM('Entry Tab'!AQ397)="","N",TRIM('Entry Tab'!AQ397))))</f>
        <v/>
      </c>
      <c r="J396" s="42" t="str">
        <f>IF(TRIM('Entry Tab'!A397)="","",IF(AND(TRIM('Entry Tab'!W397)&lt;&gt;"",TRIM('Entry Tab'!Y397)=""),0,14))</f>
        <v/>
      </c>
      <c r="K396" s="42" t="str">
        <f>IF(TRIM('Entry Tab'!A397)="","",IF(B396&lt;&gt;"Subscriber","",IF(AND(B396="Subscriber",dental="No"),13,IF(TRIM('Entry Tab'!X397)&lt;&gt;"",IF('Entry Tab'!X397="Spousal Coverage",8,13),IF(Z396="","",Z396)))))</f>
        <v/>
      </c>
      <c r="L396" s="36" t="str">
        <f t="shared" si="60"/>
        <v/>
      </c>
      <c r="M396" s="36" t="str">
        <f>IF(B396&lt;&gt;"Subscriber","",IF(disability="No",0,IF(AND(B396="Subscriber",'Entry Tab'!AE397&lt;&gt;""),1,0)))</f>
        <v/>
      </c>
      <c r="N396" s="37" t="str">
        <f>IF(B396&lt;&gt;"Subscriber","",IF(AND(B396="Subscriber",otherLoc="No"),workZip,'Entry Tab'!P397))</f>
        <v/>
      </c>
      <c r="P396" s="36" t="str">
        <f t="shared" si="67"/>
        <v/>
      </c>
      <c r="Q396" s="36" t="str">
        <f>IF('Entry Tab'!A397="","",IF(TRIM('Entry Tab'!E397)="","Subscriber",IF(OR(TRIM('Entry Tab'!E397)="Wife",TRIM('Entry Tab'!E397)="Husband"),"Spouse","Child")))</f>
        <v/>
      </c>
      <c r="R396" s="44" t="str">
        <f>IF(B396="","",IF('Entry Tab'!W397&lt;&gt;"",0,IF(Q396="Subscriber",1,IF(Q396="Spouse",1,0.01))))</f>
        <v/>
      </c>
      <c r="S396" s="44" t="str">
        <f t="shared" si="61"/>
        <v/>
      </c>
      <c r="T396" s="44" t="str">
        <f t="shared" si="62"/>
        <v/>
      </c>
      <c r="V396" s="36" t="str">
        <f t="shared" si="68"/>
        <v/>
      </c>
      <c r="W396" s="36" t="str">
        <f>IF('Entry Tab'!A397="","",IF(TRIM('Entry Tab'!E397)="","Subscriber",IF(OR(TRIM('Entry Tab'!E397)="Wife",TRIM('Entry Tab'!E397)="Husband"),"Spouse","Child")))</f>
        <v/>
      </c>
      <c r="X396" s="44" t="str">
        <f>IF(B396="","",IF('Entry Tab'!X397&lt;&gt;"",0,IF(W396="Subscriber",1,IF(W396="Spouse",1,0.01))))</f>
        <v/>
      </c>
      <c r="Y396" s="44" t="str">
        <f t="shared" si="63"/>
        <v/>
      </c>
      <c r="Z396" s="44" t="str">
        <f t="shared" si="64"/>
        <v/>
      </c>
      <c r="AB396" s="36" t="str">
        <f t="shared" si="69"/>
        <v/>
      </c>
      <c r="AC396" s="36" t="str">
        <f>IF('Entry Tab'!A397="","",IF(TRIM('Entry Tab'!E397)="","Subscriber",IF(OR(TRIM('Entry Tab'!E397)="Wife",TRIM('Entry Tab'!E397)="Husband"),"Spouse","Child")))</f>
        <v/>
      </c>
      <c r="AD396" s="44" t="str">
        <f>IF(B396="","",IF('Entry Tab'!AC397="",0,1))</f>
        <v/>
      </c>
      <c r="AE396" s="44" t="str">
        <f t="shared" si="65"/>
        <v/>
      </c>
      <c r="AF396" s="44" t="str">
        <f>IF(AE396="","",IF(AC396&lt;&gt;"Subscriber","",IF('Entry Tab'!AC397="","0",AE396)))</f>
        <v/>
      </c>
      <c r="AH396" s="55"/>
    </row>
    <row r="397" spans="1:34" s="129" customFormat="1" x14ac:dyDescent="0.2">
      <c r="A397" s="36" t="str">
        <f t="shared" si="66"/>
        <v/>
      </c>
      <c r="B397" s="36" t="str">
        <f>IF('Entry Tab'!A398="","",IF(TRIM('Entry Tab'!E398)="","Subscriber",IF(OR(TRIM('Entry Tab'!E398)="Wife",TRIM('Entry Tab'!E398)="Husband"),"Spouse","Child")))</f>
        <v/>
      </c>
      <c r="C397" s="68" t="str">
        <f>IF(TRIM('Entry Tab'!A398)="","",TRIM('Entry Tab'!A398))</f>
        <v/>
      </c>
      <c r="D397" s="68" t="str">
        <f>IF(TRIM('Entry Tab'!A398)="","",TRIM('Entry Tab'!B398))</f>
        <v/>
      </c>
      <c r="E397" s="69" t="str">
        <f>IF(B397="Subscriber",'Entry Tab'!L398,"")</f>
        <v/>
      </c>
      <c r="F397" s="70" t="str">
        <f>IF('Entry Tab'!F398="","",'Entry Tab'!F398)</f>
        <v/>
      </c>
      <c r="G397" s="68" t="str">
        <f>IF(TRIM('Entry Tab'!G398)="","",TRIM('Entry Tab'!G398))</f>
        <v/>
      </c>
      <c r="H397" s="36" t="str">
        <f>IF(TRIM('Entry Tab'!A398)="","",IF(B397&lt;&gt;"Subscriber","",IF(AND(B397="Subscriber",OR(TRIM('Entry Tab'!AO398)&lt;&gt;"",TRIM('Entry Tab'!AN398)&lt;&gt;"",TRIM('Entry Tab'!AP398)&lt;&gt;"")),$AP$1,"0")))</f>
        <v/>
      </c>
      <c r="I397" s="71" t="str">
        <f>IF(TRIM('Entry Tab'!A398)="","",IF(AND(TRIM('Entry Tab'!AQ398)="Y",TRIM('Entry Tab'!AR398)="Y"),"N",IF(TRIM('Entry Tab'!AQ398)="","N",TRIM('Entry Tab'!AQ398))))</f>
        <v/>
      </c>
      <c r="J397" s="42" t="str">
        <f>IF(TRIM('Entry Tab'!A398)="","",IF(AND(TRIM('Entry Tab'!W398)&lt;&gt;"",TRIM('Entry Tab'!Y398)=""),0,14))</f>
        <v/>
      </c>
      <c r="K397" s="42" t="str">
        <f>IF(TRIM('Entry Tab'!A398)="","",IF(B397&lt;&gt;"Subscriber","",IF(AND(B397="Subscriber",dental="No"),13,IF(TRIM('Entry Tab'!X398)&lt;&gt;"",IF('Entry Tab'!X398="Spousal Coverage",8,13),IF(Z397="","",Z397)))))</f>
        <v/>
      </c>
      <c r="L397" s="36" t="str">
        <f t="shared" si="60"/>
        <v/>
      </c>
      <c r="M397" s="36" t="str">
        <f>IF(B397&lt;&gt;"Subscriber","",IF(disability="No",0,IF(AND(B397="Subscriber",'Entry Tab'!AE398&lt;&gt;""),1,0)))</f>
        <v/>
      </c>
      <c r="N397" s="37" t="str">
        <f>IF(B397&lt;&gt;"Subscriber","",IF(AND(B397="Subscriber",otherLoc="No"),workZip,'Entry Tab'!P398))</f>
        <v/>
      </c>
      <c r="P397" s="36" t="str">
        <f t="shared" si="67"/>
        <v/>
      </c>
      <c r="Q397" s="36" t="str">
        <f>IF('Entry Tab'!A398="","",IF(TRIM('Entry Tab'!E398)="","Subscriber",IF(OR(TRIM('Entry Tab'!E398)="Wife",TRIM('Entry Tab'!E398)="Husband"),"Spouse","Child")))</f>
        <v/>
      </c>
      <c r="R397" s="44" t="str">
        <f>IF(B397="","",IF('Entry Tab'!W398&lt;&gt;"",0,IF(Q397="Subscriber",1,IF(Q397="Spouse",1,0.01))))</f>
        <v/>
      </c>
      <c r="S397" s="44" t="str">
        <f t="shared" si="61"/>
        <v/>
      </c>
      <c r="T397" s="44" t="str">
        <f t="shared" si="62"/>
        <v/>
      </c>
      <c r="V397" s="36" t="str">
        <f t="shared" si="68"/>
        <v/>
      </c>
      <c r="W397" s="36" t="str">
        <f>IF('Entry Tab'!A398="","",IF(TRIM('Entry Tab'!E398)="","Subscriber",IF(OR(TRIM('Entry Tab'!E398)="Wife",TRIM('Entry Tab'!E398)="Husband"),"Spouse","Child")))</f>
        <v/>
      </c>
      <c r="X397" s="44" t="str">
        <f>IF(B397="","",IF('Entry Tab'!X398&lt;&gt;"",0,IF(W397="Subscriber",1,IF(W397="Spouse",1,0.01))))</f>
        <v/>
      </c>
      <c r="Y397" s="44" t="str">
        <f t="shared" si="63"/>
        <v/>
      </c>
      <c r="Z397" s="44" t="str">
        <f t="shared" si="64"/>
        <v/>
      </c>
      <c r="AB397" s="36" t="str">
        <f t="shared" si="69"/>
        <v/>
      </c>
      <c r="AC397" s="36" t="str">
        <f>IF('Entry Tab'!A398="","",IF(TRIM('Entry Tab'!E398)="","Subscriber",IF(OR(TRIM('Entry Tab'!E398)="Wife",TRIM('Entry Tab'!E398)="Husband"),"Spouse","Child")))</f>
        <v/>
      </c>
      <c r="AD397" s="44" t="str">
        <f>IF(B397="","",IF('Entry Tab'!AC398="",0,1))</f>
        <v/>
      </c>
      <c r="AE397" s="44" t="str">
        <f t="shared" si="65"/>
        <v/>
      </c>
      <c r="AF397" s="44" t="str">
        <f>IF(AE397="","",IF(AC397&lt;&gt;"Subscriber","",IF('Entry Tab'!AC398="","0",AE397)))</f>
        <v/>
      </c>
      <c r="AH397" s="55"/>
    </row>
    <row r="398" spans="1:34" s="129" customFormat="1" x14ac:dyDescent="0.2">
      <c r="A398" s="36" t="str">
        <f t="shared" si="66"/>
        <v/>
      </c>
      <c r="B398" s="36" t="str">
        <f>IF('Entry Tab'!A399="","",IF(TRIM('Entry Tab'!E399)="","Subscriber",IF(OR(TRIM('Entry Tab'!E399)="Wife",TRIM('Entry Tab'!E399)="Husband"),"Spouse","Child")))</f>
        <v/>
      </c>
      <c r="C398" s="68" t="str">
        <f>IF(TRIM('Entry Tab'!A399)="","",TRIM('Entry Tab'!A399))</f>
        <v/>
      </c>
      <c r="D398" s="68" t="str">
        <f>IF(TRIM('Entry Tab'!A399)="","",TRIM('Entry Tab'!B399))</f>
        <v/>
      </c>
      <c r="E398" s="69" t="str">
        <f>IF(B398="Subscriber",'Entry Tab'!L399,"")</f>
        <v/>
      </c>
      <c r="F398" s="70" t="str">
        <f>IF('Entry Tab'!F399="","",'Entry Tab'!F399)</f>
        <v/>
      </c>
      <c r="G398" s="68" t="str">
        <f>IF(TRIM('Entry Tab'!G399)="","",TRIM('Entry Tab'!G399))</f>
        <v/>
      </c>
      <c r="H398" s="36" t="str">
        <f>IF(TRIM('Entry Tab'!A399)="","",IF(B398&lt;&gt;"Subscriber","",IF(AND(B398="Subscriber",OR(TRIM('Entry Tab'!AO399)&lt;&gt;"",TRIM('Entry Tab'!AN399)&lt;&gt;"",TRIM('Entry Tab'!AP399)&lt;&gt;"")),$AP$1,"0")))</f>
        <v/>
      </c>
      <c r="I398" s="71" t="str">
        <f>IF(TRIM('Entry Tab'!A399)="","",IF(AND(TRIM('Entry Tab'!AQ399)="Y",TRIM('Entry Tab'!AR399)="Y"),"N",IF(TRIM('Entry Tab'!AQ399)="","N",TRIM('Entry Tab'!AQ399))))</f>
        <v/>
      </c>
      <c r="J398" s="42" t="str">
        <f>IF(TRIM('Entry Tab'!A399)="","",IF(AND(TRIM('Entry Tab'!W399)&lt;&gt;"",TRIM('Entry Tab'!Y399)=""),0,14))</f>
        <v/>
      </c>
      <c r="K398" s="42" t="str">
        <f>IF(TRIM('Entry Tab'!A399)="","",IF(B398&lt;&gt;"Subscriber","",IF(AND(B398="Subscriber",dental="No"),13,IF(TRIM('Entry Tab'!X399)&lt;&gt;"",IF('Entry Tab'!X399="Spousal Coverage",8,13),IF(Z398="","",Z398)))))</f>
        <v/>
      </c>
      <c r="L398" s="36" t="str">
        <f t="shared" si="60"/>
        <v/>
      </c>
      <c r="M398" s="36" t="str">
        <f>IF(B398&lt;&gt;"Subscriber","",IF(disability="No",0,IF(AND(B398="Subscriber",'Entry Tab'!AE399&lt;&gt;""),1,0)))</f>
        <v/>
      </c>
      <c r="N398" s="37" t="str">
        <f>IF(B398&lt;&gt;"Subscriber","",IF(AND(B398="Subscriber",otherLoc="No"),workZip,'Entry Tab'!P399))</f>
        <v/>
      </c>
      <c r="P398" s="36" t="str">
        <f t="shared" si="67"/>
        <v/>
      </c>
      <c r="Q398" s="36" t="str">
        <f>IF('Entry Tab'!A399="","",IF(TRIM('Entry Tab'!E399)="","Subscriber",IF(OR(TRIM('Entry Tab'!E399)="Wife",TRIM('Entry Tab'!E399)="Husband"),"Spouse","Child")))</f>
        <v/>
      </c>
      <c r="R398" s="44" t="str">
        <f>IF(B398="","",IF('Entry Tab'!W399&lt;&gt;"",0,IF(Q398="Subscriber",1,IF(Q398="Spouse",1,0.01))))</f>
        <v/>
      </c>
      <c r="S398" s="44" t="str">
        <f t="shared" si="61"/>
        <v/>
      </c>
      <c r="T398" s="44" t="str">
        <f t="shared" si="62"/>
        <v/>
      </c>
      <c r="V398" s="36" t="str">
        <f t="shared" si="68"/>
        <v/>
      </c>
      <c r="W398" s="36" t="str">
        <f>IF('Entry Tab'!A399="","",IF(TRIM('Entry Tab'!E399)="","Subscriber",IF(OR(TRIM('Entry Tab'!E399)="Wife",TRIM('Entry Tab'!E399)="Husband"),"Spouse","Child")))</f>
        <v/>
      </c>
      <c r="X398" s="44" t="str">
        <f>IF(B398="","",IF('Entry Tab'!X399&lt;&gt;"",0,IF(W398="Subscriber",1,IF(W398="Spouse",1,0.01))))</f>
        <v/>
      </c>
      <c r="Y398" s="44" t="str">
        <f t="shared" si="63"/>
        <v/>
      </c>
      <c r="Z398" s="44" t="str">
        <f t="shared" si="64"/>
        <v/>
      </c>
      <c r="AB398" s="36" t="str">
        <f t="shared" si="69"/>
        <v/>
      </c>
      <c r="AC398" s="36" t="str">
        <f>IF('Entry Tab'!A399="","",IF(TRIM('Entry Tab'!E399)="","Subscriber",IF(OR(TRIM('Entry Tab'!E399)="Wife",TRIM('Entry Tab'!E399)="Husband"),"Spouse","Child")))</f>
        <v/>
      </c>
      <c r="AD398" s="44" t="str">
        <f>IF(B398="","",IF('Entry Tab'!AC399="",0,1))</f>
        <v/>
      </c>
      <c r="AE398" s="44" t="str">
        <f t="shared" si="65"/>
        <v/>
      </c>
      <c r="AF398" s="44" t="str">
        <f>IF(AE398="","",IF(AC398&lt;&gt;"Subscriber","",IF('Entry Tab'!AC399="","0",AE398)))</f>
        <v/>
      </c>
      <c r="AH398" s="55"/>
    </row>
    <row r="399" spans="1:34" s="129" customFormat="1" x14ac:dyDescent="0.2">
      <c r="A399" s="36" t="str">
        <f t="shared" si="66"/>
        <v/>
      </c>
      <c r="B399" s="36" t="str">
        <f>IF('Entry Tab'!A400="","",IF(TRIM('Entry Tab'!E400)="","Subscriber",IF(OR(TRIM('Entry Tab'!E400)="Wife",TRIM('Entry Tab'!E400)="Husband"),"Spouse","Child")))</f>
        <v/>
      </c>
      <c r="C399" s="68" t="str">
        <f>IF(TRIM('Entry Tab'!A400)="","",TRIM('Entry Tab'!A400))</f>
        <v/>
      </c>
      <c r="D399" s="68" t="str">
        <f>IF(TRIM('Entry Tab'!A400)="","",TRIM('Entry Tab'!B400))</f>
        <v/>
      </c>
      <c r="E399" s="69" t="str">
        <f>IF(B399="Subscriber",'Entry Tab'!L400,"")</f>
        <v/>
      </c>
      <c r="F399" s="70" t="str">
        <f>IF('Entry Tab'!F400="","",'Entry Tab'!F400)</f>
        <v/>
      </c>
      <c r="G399" s="68" t="str">
        <f>IF(TRIM('Entry Tab'!G400)="","",TRIM('Entry Tab'!G400))</f>
        <v/>
      </c>
      <c r="H399" s="36" t="str">
        <f>IF(TRIM('Entry Tab'!A400)="","",IF(B399&lt;&gt;"Subscriber","",IF(AND(B399="Subscriber",OR(TRIM('Entry Tab'!AO400)&lt;&gt;"",TRIM('Entry Tab'!AN400)&lt;&gt;"",TRIM('Entry Tab'!AP400)&lt;&gt;"")),$AP$1,"0")))</f>
        <v/>
      </c>
      <c r="I399" s="71" t="str">
        <f>IF(TRIM('Entry Tab'!A400)="","",IF(AND(TRIM('Entry Tab'!AQ400)="Y",TRIM('Entry Tab'!AR400)="Y"),"N",IF(TRIM('Entry Tab'!AQ400)="","N",TRIM('Entry Tab'!AQ400))))</f>
        <v/>
      </c>
      <c r="J399" s="42" t="str">
        <f>IF(TRIM('Entry Tab'!A400)="","",IF(AND(TRIM('Entry Tab'!W400)&lt;&gt;"",TRIM('Entry Tab'!Y400)=""),0,14))</f>
        <v/>
      </c>
      <c r="K399" s="42" t="str">
        <f>IF(TRIM('Entry Tab'!A400)="","",IF(B399&lt;&gt;"Subscriber","",IF(AND(B399="Subscriber",dental="No"),13,IF(TRIM('Entry Tab'!X400)&lt;&gt;"",IF('Entry Tab'!X400="Spousal Coverage",8,13),IF(Z399="","",Z399)))))</f>
        <v/>
      </c>
      <c r="L399" s="36" t="str">
        <f t="shared" si="60"/>
        <v/>
      </c>
      <c r="M399" s="36" t="str">
        <f>IF(B399&lt;&gt;"Subscriber","",IF(disability="No",0,IF(AND(B399="Subscriber",'Entry Tab'!AE400&lt;&gt;""),1,0)))</f>
        <v/>
      </c>
      <c r="N399" s="37" t="str">
        <f>IF(B399&lt;&gt;"Subscriber","",IF(AND(B399="Subscriber",otherLoc="No"),workZip,'Entry Tab'!P400))</f>
        <v/>
      </c>
      <c r="P399" s="36" t="str">
        <f t="shared" si="67"/>
        <v/>
      </c>
      <c r="Q399" s="36" t="str">
        <f>IF('Entry Tab'!A400="","",IF(TRIM('Entry Tab'!E400)="","Subscriber",IF(OR(TRIM('Entry Tab'!E400)="Wife",TRIM('Entry Tab'!E400)="Husband"),"Spouse","Child")))</f>
        <v/>
      </c>
      <c r="R399" s="44" t="str">
        <f>IF(B399="","",IF('Entry Tab'!W400&lt;&gt;"",0,IF(Q399="Subscriber",1,IF(Q399="Spouse",1,0.01))))</f>
        <v/>
      </c>
      <c r="S399" s="44" t="str">
        <f t="shared" si="61"/>
        <v/>
      </c>
      <c r="T399" s="44" t="str">
        <f t="shared" si="62"/>
        <v/>
      </c>
      <c r="V399" s="36" t="str">
        <f t="shared" si="68"/>
        <v/>
      </c>
      <c r="W399" s="36" t="str">
        <f>IF('Entry Tab'!A400="","",IF(TRIM('Entry Tab'!E400)="","Subscriber",IF(OR(TRIM('Entry Tab'!E400)="Wife",TRIM('Entry Tab'!E400)="Husband"),"Spouse","Child")))</f>
        <v/>
      </c>
      <c r="X399" s="44" t="str">
        <f>IF(B399="","",IF('Entry Tab'!X400&lt;&gt;"",0,IF(W399="Subscriber",1,IF(W399="Spouse",1,0.01))))</f>
        <v/>
      </c>
      <c r="Y399" s="44" t="str">
        <f t="shared" si="63"/>
        <v/>
      </c>
      <c r="Z399" s="44" t="str">
        <f t="shared" si="64"/>
        <v/>
      </c>
      <c r="AB399" s="36" t="str">
        <f t="shared" si="69"/>
        <v/>
      </c>
      <c r="AC399" s="36" t="str">
        <f>IF('Entry Tab'!A400="","",IF(TRIM('Entry Tab'!E400)="","Subscriber",IF(OR(TRIM('Entry Tab'!E400)="Wife",TRIM('Entry Tab'!E400)="Husband"),"Spouse","Child")))</f>
        <v/>
      </c>
      <c r="AD399" s="44" t="str">
        <f>IF(B399="","",IF('Entry Tab'!AC400="",0,1))</f>
        <v/>
      </c>
      <c r="AE399" s="44" t="str">
        <f t="shared" si="65"/>
        <v/>
      </c>
      <c r="AF399" s="44" t="str">
        <f>IF(AE399="","",IF(AC399&lt;&gt;"Subscriber","",IF('Entry Tab'!AC400="","0",AE399)))</f>
        <v/>
      </c>
      <c r="AH399" s="55"/>
    </row>
    <row r="400" spans="1:34" s="129" customFormat="1" x14ac:dyDescent="0.2">
      <c r="A400" s="36" t="str">
        <f t="shared" si="66"/>
        <v/>
      </c>
      <c r="B400" s="36" t="str">
        <f>IF('Entry Tab'!A401="","",IF(TRIM('Entry Tab'!E401)="","Subscriber",IF(OR(TRIM('Entry Tab'!E401)="Wife",TRIM('Entry Tab'!E401)="Husband"),"Spouse","Child")))</f>
        <v/>
      </c>
      <c r="C400" s="68" t="str">
        <f>IF(TRIM('Entry Tab'!A401)="","",TRIM('Entry Tab'!A401))</f>
        <v/>
      </c>
      <c r="D400" s="68" t="str">
        <f>IF(TRIM('Entry Tab'!A401)="","",TRIM('Entry Tab'!B401))</f>
        <v/>
      </c>
      <c r="E400" s="69" t="str">
        <f>IF(B400="Subscriber",'Entry Tab'!L401,"")</f>
        <v/>
      </c>
      <c r="F400" s="70" t="str">
        <f>IF('Entry Tab'!F401="","",'Entry Tab'!F401)</f>
        <v/>
      </c>
      <c r="G400" s="68" t="str">
        <f>IF(TRIM('Entry Tab'!G401)="","",TRIM('Entry Tab'!G401))</f>
        <v/>
      </c>
      <c r="H400" s="36" t="str">
        <f>IF(TRIM('Entry Tab'!A401)="","",IF(B400&lt;&gt;"Subscriber","",IF(AND(B400="Subscriber",OR(TRIM('Entry Tab'!AO401)&lt;&gt;"",TRIM('Entry Tab'!AN401)&lt;&gt;"",TRIM('Entry Tab'!AP401)&lt;&gt;"")),$AP$1,"0")))</f>
        <v/>
      </c>
      <c r="I400" s="71" t="str">
        <f>IF(TRIM('Entry Tab'!A401)="","",IF(AND(TRIM('Entry Tab'!AQ401)="Y",TRIM('Entry Tab'!AR401)="Y"),"N",IF(TRIM('Entry Tab'!AQ401)="","N",TRIM('Entry Tab'!AQ401))))</f>
        <v/>
      </c>
      <c r="J400" s="42" t="str">
        <f>IF(TRIM('Entry Tab'!A401)="","",IF(AND(TRIM('Entry Tab'!W401)&lt;&gt;"",TRIM('Entry Tab'!Y401)=""),0,14))</f>
        <v/>
      </c>
      <c r="K400" s="42" t="str">
        <f>IF(TRIM('Entry Tab'!A401)="","",IF(B400&lt;&gt;"Subscriber","",IF(AND(B400="Subscriber",dental="No"),13,IF(TRIM('Entry Tab'!X401)&lt;&gt;"",IF('Entry Tab'!X401="Spousal Coverage",8,13),IF(Z400="","",Z400)))))</f>
        <v/>
      </c>
      <c r="L400" s="36" t="str">
        <f t="shared" si="60"/>
        <v/>
      </c>
      <c r="M400" s="36" t="str">
        <f>IF(B400&lt;&gt;"Subscriber","",IF(disability="No",0,IF(AND(B400="Subscriber",'Entry Tab'!AE401&lt;&gt;""),1,0)))</f>
        <v/>
      </c>
      <c r="N400" s="37" t="str">
        <f>IF(B400&lt;&gt;"Subscriber","",IF(AND(B400="Subscriber",otherLoc="No"),workZip,'Entry Tab'!P401))</f>
        <v/>
      </c>
      <c r="P400" s="36" t="str">
        <f t="shared" si="67"/>
        <v/>
      </c>
      <c r="Q400" s="36" t="str">
        <f>IF('Entry Tab'!A401="","",IF(TRIM('Entry Tab'!E401)="","Subscriber",IF(OR(TRIM('Entry Tab'!E401)="Wife",TRIM('Entry Tab'!E401)="Husband"),"Spouse","Child")))</f>
        <v/>
      </c>
      <c r="R400" s="44" t="str">
        <f>IF(B400="","",IF('Entry Tab'!W401&lt;&gt;"",0,IF(Q400="Subscriber",1,IF(Q400="Spouse",1,0.01))))</f>
        <v/>
      </c>
      <c r="S400" s="44" t="str">
        <f t="shared" si="61"/>
        <v/>
      </c>
      <c r="T400" s="44" t="str">
        <f t="shared" si="62"/>
        <v/>
      </c>
      <c r="V400" s="36" t="str">
        <f t="shared" si="68"/>
        <v/>
      </c>
      <c r="W400" s="36" t="str">
        <f>IF('Entry Tab'!A401="","",IF(TRIM('Entry Tab'!E401)="","Subscriber",IF(OR(TRIM('Entry Tab'!E401)="Wife",TRIM('Entry Tab'!E401)="Husband"),"Spouse","Child")))</f>
        <v/>
      </c>
      <c r="X400" s="44" t="str">
        <f>IF(B400="","",IF('Entry Tab'!X401&lt;&gt;"",0,IF(W400="Subscriber",1,IF(W400="Spouse",1,0.01))))</f>
        <v/>
      </c>
      <c r="Y400" s="44" t="str">
        <f t="shared" si="63"/>
        <v/>
      </c>
      <c r="Z400" s="44" t="str">
        <f t="shared" si="64"/>
        <v/>
      </c>
      <c r="AB400" s="36" t="str">
        <f t="shared" si="69"/>
        <v/>
      </c>
      <c r="AC400" s="36" t="str">
        <f>IF('Entry Tab'!A401="","",IF(TRIM('Entry Tab'!E401)="","Subscriber",IF(OR(TRIM('Entry Tab'!E401)="Wife",TRIM('Entry Tab'!E401)="Husband"),"Spouse","Child")))</f>
        <v/>
      </c>
      <c r="AD400" s="44" t="str">
        <f>IF(B400="","",IF('Entry Tab'!AC401="",0,1))</f>
        <v/>
      </c>
      <c r="AE400" s="44" t="str">
        <f t="shared" si="65"/>
        <v/>
      </c>
      <c r="AF400" s="44" t="str">
        <f>IF(AE400="","",IF(AC400&lt;&gt;"Subscriber","",IF('Entry Tab'!AC401="","0",AE400)))</f>
        <v/>
      </c>
      <c r="AH400" s="55"/>
    </row>
    <row r="401" spans="1:34" s="129" customFormat="1" x14ac:dyDescent="0.2">
      <c r="A401" s="36" t="str">
        <f t="shared" si="66"/>
        <v/>
      </c>
      <c r="B401" s="36" t="str">
        <f>IF('Entry Tab'!A402="","",IF(TRIM('Entry Tab'!E402)="","Subscriber",IF(OR(TRIM('Entry Tab'!E402)="Wife",TRIM('Entry Tab'!E402)="Husband"),"Spouse","Child")))</f>
        <v/>
      </c>
      <c r="C401" s="68" t="str">
        <f>IF(TRIM('Entry Tab'!A402)="","",TRIM('Entry Tab'!A402))</f>
        <v/>
      </c>
      <c r="D401" s="68" t="str">
        <f>IF(TRIM('Entry Tab'!A402)="","",TRIM('Entry Tab'!B402))</f>
        <v/>
      </c>
      <c r="E401" s="69" t="str">
        <f>IF(B401="Subscriber",'Entry Tab'!L402,"")</f>
        <v/>
      </c>
      <c r="F401" s="70" t="str">
        <f>IF('Entry Tab'!F402="","",'Entry Tab'!F402)</f>
        <v/>
      </c>
      <c r="G401" s="68" t="str">
        <f>IF(TRIM('Entry Tab'!G402)="","",TRIM('Entry Tab'!G402))</f>
        <v/>
      </c>
      <c r="H401" s="36" t="str">
        <f>IF(TRIM('Entry Tab'!A402)="","",IF(B401&lt;&gt;"Subscriber","",IF(AND(B401="Subscriber",OR(TRIM('Entry Tab'!AO402)&lt;&gt;"",TRIM('Entry Tab'!AN402)&lt;&gt;"",TRIM('Entry Tab'!AP402)&lt;&gt;"")),$AP$1,"0")))</f>
        <v/>
      </c>
      <c r="I401" s="71" t="str">
        <f>IF(TRIM('Entry Tab'!A402)="","",IF(AND(TRIM('Entry Tab'!AQ402)="Y",TRIM('Entry Tab'!AR402)="Y"),"N",IF(TRIM('Entry Tab'!AQ402)="","N",TRIM('Entry Tab'!AQ402))))</f>
        <v/>
      </c>
      <c r="J401" s="42" t="str">
        <f>IF(TRIM('Entry Tab'!A402)="","",IF(AND(TRIM('Entry Tab'!W402)&lt;&gt;"",TRIM('Entry Tab'!Y402)=""),0,14))</f>
        <v/>
      </c>
      <c r="K401" s="42" t="str">
        <f>IF(TRIM('Entry Tab'!A402)="","",IF(B401&lt;&gt;"Subscriber","",IF(AND(B401="Subscriber",dental="No"),13,IF(TRIM('Entry Tab'!X402)&lt;&gt;"",IF('Entry Tab'!X402="Spousal Coverage",8,13),IF(Z401="","",Z401)))))</f>
        <v/>
      </c>
      <c r="L401" s="36" t="str">
        <f t="shared" si="60"/>
        <v/>
      </c>
      <c r="M401" s="36" t="str">
        <f>IF(B401&lt;&gt;"Subscriber","",IF(disability="No",0,IF(AND(B401="Subscriber",'Entry Tab'!AE402&lt;&gt;""),1,0)))</f>
        <v/>
      </c>
      <c r="N401" s="37" t="str">
        <f>IF(B401&lt;&gt;"Subscriber","",IF(AND(B401="Subscriber",otherLoc="No"),workZip,'Entry Tab'!P402))</f>
        <v/>
      </c>
      <c r="P401" s="36" t="str">
        <f t="shared" si="67"/>
        <v/>
      </c>
      <c r="Q401" s="36" t="str">
        <f>IF('Entry Tab'!A402="","",IF(TRIM('Entry Tab'!E402)="","Subscriber",IF(OR(TRIM('Entry Tab'!E402)="Wife",TRIM('Entry Tab'!E402)="Husband"),"Spouse","Child")))</f>
        <v/>
      </c>
      <c r="R401" s="44" t="str">
        <f>IF(B401="","",IF('Entry Tab'!W402&lt;&gt;"",0,IF(Q401="Subscriber",1,IF(Q401="Spouse",1,0.01))))</f>
        <v/>
      </c>
      <c r="S401" s="44" t="str">
        <f t="shared" si="61"/>
        <v/>
      </c>
      <c r="T401" s="44" t="str">
        <f t="shared" si="62"/>
        <v/>
      </c>
      <c r="V401" s="36" t="str">
        <f t="shared" si="68"/>
        <v/>
      </c>
      <c r="W401" s="36" t="str">
        <f>IF('Entry Tab'!A402="","",IF(TRIM('Entry Tab'!E402)="","Subscriber",IF(OR(TRIM('Entry Tab'!E402)="Wife",TRIM('Entry Tab'!E402)="Husband"),"Spouse","Child")))</f>
        <v/>
      </c>
      <c r="X401" s="44" t="str">
        <f>IF(B401="","",IF('Entry Tab'!X402&lt;&gt;"",0,IF(W401="Subscriber",1,IF(W401="Spouse",1,0.01))))</f>
        <v/>
      </c>
      <c r="Y401" s="44" t="str">
        <f t="shared" si="63"/>
        <v/>
      </c>
      <c r="Z401" s="44" t="str">
        <f t="shared" si="64"/>
        <v/>
      </c>
      <c r="AB401" s="36" t="str">
        <f t="shared" si="69"/>
        <v/>
      </c>
      <c r="AC401" s="36" t="str">
        <f>IF('Entry Tab'!A402="","",IF(TRIM('Entry Tab'!E402)="","Subscriber",IF(OR(TRIM('Entry Tab'!E402)="Wife",TRIM('Entry Tab'!E402)="Husband"),"Spouse","Child")))</f>
        <v/>
      </c>
      <c r="AD401" s="44" t="str">
        <f>IF(B401="","",IF('Entry Tab'!AC402="",0,1))</f>
        <v/>
      </c>
      <c r="AE401" s="44" t="str">
        <f t="shared" si="65"/>
        <v/>
      </c>
      <c r="AF401" s="44" t="str">
        <f>IF(AE401="","",IF(AC401&lt;&gt;"Subscriber","",IF('Entry Tab'!AC402="","0",AE401)))</f>
        <v/>
      </c>
      <c r="AH401" s="55"/>
    </row>
    <row r="402" spans="1:34" s="129" customFormat="1" x14ac:dyDescent="0.2">
      <c r="A402" s="36" t="str">
        <f t="shared" si="66"/>
        <v/>
      </c>
      <c r="B402" s="36" t="str">
        <f>IF('Entry Tab'!A403="","",IF(TRIM('Entry Tab'!E403)="","Subscriber",IF(OR(TRIM('Entry Tab'!E403)="Wife",TRIM('Entry Tab'!E403)="Husband"),"Spouse","Child")))</f>
        <v/>
      </c>
      <c r="C402" s="68" t="str">
        <f>IF(TRIM('Entry Tab'!A403)="","",TRIM('Entry Tab'!A403))</f>
        <v/>
      </c>
      <c r="D402" s="68" t="str">
        <f>IF(TRIM('Entry Tab'!A403)="","",TRIM('Entry Tab'!B403))</f>
        <v/>
      </c>
      <c r="E402" s="69" t="str">
        <f>IF(B402="Subscriber",'Entry Tab'!L403,"")</f>
        <v/>
      </c>
      <c r="F402" s="70" t="str">
        <f>IF('Entry Tab'!F403="","",'Entry Tab'!F403)</f>
        <v/>
      </c>
      <c r="G402" s="68" t="str">
        <f>IF(TRIM('Entry Tab'!G403)="","",TRIM('Entry Tab'!G403))</f>
        <v/>
      </c>
      <c r="H402" s="36" t="str">
        <f>IF(TRIM('Entry Tab'!A403)="","",IF(B402&lt;&gt;"Subscriber","",IF(AND(B402="Subscriber",OR(TRIM('Entry Tab'!AO403)&lt;&gt;"",TRIM('Entry Tab'!AN403)&lt;&gt;"",TRIM('Entry Tab'!AP403)&lt;&gt;"")),$AP$1,"0")))</f>
        <v/>
      </c>
      <c r="I402" s="71" t="str">
        <f>IF(TRIM('Entry Tab'!A403)="","",IF(AND(TRIM('Entry Tab'!AQ403)="Y",TRIM('Entry Tab'!AR403)="Y"),"N",IF(TRIM('Entry Tab'!AQ403)="","N",TRIM('Entry Tab'!AQ403))))</f>
        <v/>
      </c>
      <c r="J402" s="42" t="str">
        <f>IF(TRIM('Entry Tab'!A403)="","",IF(AND(TRIM('Entry Tab'!W403)&lt;&gt;"",TRIM('Entry Tab'!Y403)=""),0,14))</f>
        <v/>
      </c>
      <c r="K402" s="42" t="str">
        <f>IF(TRIM('Entry Tab'!A403)="","",IF(B402&lt;&gt;"Subscriber","",IF(AND(B402="Subscriber",dental="No"),13,IF(TRIM('Entry Tab'!X403)&lt;&gt;"",IF('Entry Tab'!X403="Spousal Coverage",8,13),IF(Z402="","",Z402)))))</f>
        <v/>
      </c>
      <c r="L402" s="36" t="str">
        <f t="shared" si="60"/>
        <v/>
      </c>
      <c r="M402" s="36" t="str">
        <f>IF(B402&lt;&gt;"Subscriber","",IF(disability="No",0,IF(AND(B402="Subscriber",'Entry Tab'!AE403&lt;&gt;""),1,0)))</f>
        <v/>
      </c>
      <c r="N402" s="37" t="str">
        <f>IF(B402&lt;&gt;"Subscriber","",IF(AND(B402="Subscriber",otherLoc="No"),workZip,'Entry Tab'!P403))</f>
        <v/>
      </c>
      <c r="P402" s="36" t="str">
        <f t="shared" si="67"/>
        <v/>
      </c>
      <c r="Q402" s="36" t="str">
        <f>IF('Entry Tab'!A403="","",IF(TRIM('Entry Tab'!E403)="","Subscriber",IF(OR(TRIM('Entry Tab'!E403)="Wife",TRIM('Entry Tab'!E403)="Husband"),"Spouse","Child")))</f>
        <v/>
      </c>
      <c r="R402" s="44" t="str">
        <f>IF(B402="","",IF('Entry Tab'!W403&lt;&gt;"",0,IF(Q402="Subscriber",1,IF(Q402="Spouse",1,0.01))))</f>
        <v/>
      </c>
      <c r="S402" s="44" t="str">
        <f t="shared" si="61"/>
        <v/>
      </c>
      <c r="T402" s="44" t="str">
        <f t="shared" si="62"/>
        <v/>
      </c>
      <c r="V402" s="36" t="str">
        <f t="shared" si="68"/>
        <v/>
      </c>
      <c r="W402" s="36" t="str">
        <f>IF('Entry Tab'!A403="","",IF(TRIM('Entry Tab'!E403)="","Subscriber",IF(OR(TRIM('Entry Tab'!E403)="Wife",TRIM('Entry Tab'!E403)="Husband"),"Spouse","Child")))</f>
        <v/>
      </c>
      <c r="X402" s="44" t="str">
        <f>IF(B402="","",IF('Entry Tab'!X403&lt;&gt;"",0,IF(W402="Subscriber",1,IF(W402="Spouse",1,0.01))))</f>
        <v/>
      </c>
      <c r="Y402" s="44" t="str">
        <f t="shared" si="63"/>
        <v/>
      </c>
      <c r="Z402" s="44" t="str">
        <f t="shared" si="64"/>
        <v/>
      </c>
      <c r="AB402" s="36" t="str">
        <f t="shared" si="69"/>
        <v/>
      </c>
      <c r="AC402" s="36" t="str">
        <f>IF('Entry Tab'!A403="","",IF(TRIM('Entry Tab'!E403)="","Subscriber",IF(OR(TRIM('Entry Tab'!E403)="Wife",TRIM('Entry Tab'!E403)="Husband"),"Spouse","Child")))</f>
        <v/>
      </c>
      <c r="AD402" s="44" t="str">
        <f>IF(B402="","",IF('Entry Tab'!AC403="",0,1))</f>
        <v/>
      </c>
      <c r="AE402" s="44" t="str">
        <f t="shared" si="65"/>
        <v/>
      </c>
      <c r="AF402" s="44" t="str">
        <f>IF(AE402="","",IF(AC402&lt;&gt;"Subscriber","",IF('Entry Tab'!AC403="","0",AE402)))</f>
        <v/>
      </c>
      <c r="AH402" s="55"/>
    </row>
    <row r="403" spans="1:34" s="129" customFormat="1" x14ac:dyDescent="0.2">
      <c r="A403" s="36" t="str">
        <f t="shared" si="66"/>
        <v/>
      </c>
      <c r="B403" s="36" t="str">
        <f>IF('Entry Tab'!A404="","",IF(TRIM('Entry Tab'!E404)="","Subscriber",IF(OR(TRIM('Entry Tab'!E404)="Wife",TRIM('Entry Tab'!E404)="Husband"),"Spouse","Child")))</f>
        <v/>
      </c>
      <c r="C403" s="68" t="str">
        <f>IF(TRIM('Entry Tab'!A404)="","",TRIM('Entry Tab'!A404))</f>
        <v/>
      </c>
      <c r="D403" s="68" t="str">
        <f>IF(TRIM('Entry Tab'!A404)="","",TRIM('Entry Tab'!B404))</f>
        <v/>
      </c>
      <c r="E403" s="69" t="str">
        <f>IF(B403="Subscriber",'Entry Tab'!L404,"")</f>
        <v/>
      </c>
      <c r="F403" s="70" t="str">
        <f>IF('Entry Tab'!F404="","",'Entry Tab'!F404)</f>
        <v/>
      </c>
      <c r="G403" s="68" t="str">
        <f>IF(TRIM('Entry Tab'!G404)="","",TRIM('Entry Tab'!G404))</f>
        <v/>
      </c>
      <c r="H403" s="36" t="str">
        <f>IF(TRIM('Entry Tab'!A404)="","",IF(B403&lt;&gt;"Subscriber","",IF(AND(B403="Subscriber",OR(TRIM('Entry Tab'!AO404)&lt;&gt;"",TRIM('Entry Tab'!AN404)&lt;&gt;"",TRIM('Entry Tab'!AP404)&lt;&gt;"")),$AP$1,"0")))</f>
        <v/>
      </c>
      <c r="I403" s="71" t="str">
        <f>IF(TRIM('Entry Tab'!A404)="","",IF(AND(TRIM('Entry Tab'!AQ404)="Y",TRIM('Entry Tab'!AR404)="Y"),"N",IF(TRIM('Entry Tab'!AQ404)="","N",TRIM('Entry Tab'!AQ404))))</f>
        <v/>
      </c>
      <c r="J403" s="42" t="str">
        <f>IF(TRIM('Entry Tab'!A404)="","",IF(AND(TRIM('Entry Tab'!W404)&lt;&gt;"",TRIM('Entry Tab'!Y404)=""),0,14))</f>
        <v/>
      </c>
      <c r="K403" s="42" t="str">
        <f>IF(TRIM('Entry Tab'!A404)="","",IF(B403&lt;&gt;"Subscriber","",IF(AND(B403="Subscriber",dental="No"),13,IF(TRIM('Entry Tab'!X404)&lt;&gt;"",IF('Entry Tab'!X404="Spousal Coverage",8,13),IF(Z403="","",Z403)))))</f>
        <v/>
      </c>
      <c r="L403" s="36" t="str">
        <f t="shared" si="60"/>
        <v/>
      </c>
      <c r="M403" s="36" t="str">
        <f>IF(B403&lt;&gt;"Subscriber","",IF(disability="No",0,IF(AND(B403="Subscriber",'Entry Tab'!AE404&lt;&gt;""),1,0)))</f>
        <v/>
      </c>
      <c r="N403" s="37" t="str">
        <f>IF(B403&lt;&gt;"Subscriber","",IF(AND(B403="Subscriber",otherLoc="No"),workZip,'Entry Tab'!P404))</f>
        <v/>
      </c>
      <c r="P403" s="36" t="str">
        <f t="shared" si="67"/>
        <v/>
      </c>
      <c r="Q403" s="36" t="str">
        <f>IF('Entry Tab'!A404="","",IF(TRIM('Entry Tab'!E404)="","Subscriber",IF(OR(TRIM('Entry Tab'!E404)="Wife",TRIM('Entry Tab'!E404)="Husband"),"Spouse","Child")))</f>
        <v/>
      </c>
      <c r="R403" s="44" t="str">
        <f>IF(B403="","",IF('Entry Tab'!W404&lt;&gt;"",0,IF(Q403="Subscriber",1,IF(Q403="Spouse",1,0.01))))</f>
        <v/>
      </c>
      <c r="S403" s="44" t="str">
        <f t="shared" si="61"/>
        <v/>
      </c>
      <c r="T403" s="44" t="str">
        <f t="shared" si="62"/>
        <v/>
      </c>
      <c r="V403" s="36" t="str">
        <f t="shared" si="68"/>
        <v/>
      </c>
      <c r="W403" s="36" t="str">
        <f>IF('Entry Tab'!A404="","",IF(TRIM('Entry Tab'!E404)="","Subscriber",IF(OR(TRIM('Entry Tab'!E404)="Wife",TRIM('Entry Tab'!E404)="Husband"),"Spouse","Child")))</f>
        <v/>
      </c>
      <c r="X403" s="44" t="str">
        <f>IF(B403="","",IF('Entry Tab'!X404&lt;&gt;"",0,IF(W403="Subscriber",1,IF(W403="Spouse",1,0.01))))</f>
        <v/>
      </c>
      <c r="Y403" s="44" t="str">
        <f t="shared" si="63"/>
        <v/>
      </c>
      <c r="Z403" s="44" t="str">
        <f t="shared" si="64"/>
        <v/>
      </c>
      <c r="AB403" s="36" t="str">
        <f t="shared" si="69"/>
        <v/>
      </c>
      <c r="AC403" s="36" t="str">
        <f>IF('Entry Tab'!A404="","",IF(TRIM('Entry Tab'!E404)="","Subscriber",IF(OR(TRIM('Entry Tab'!E404)="Wife",TRIM('Entry Tab'!E404)="Husband"),"Spouse","Child")))</f>
        <v/>
      </c>
      <c r="AD403" s="44" t="str">
        <f>IF(B403="","",IF('Entry Tab'!AC404="",0,1))</f>
        <v/>
      </c>
      <c r="AE403" s="44" t="str">
        <f t="shared" si="65"/>
        <v/>
      </c>
      <c r="AF403" s="44" t="str">
        <f>IF(AE403="","",IF(AC403&lt;&gt;"Subscriber","",IF('Entry Tab'!AC404="","0",AE403)))</f>
        <v/>
      </c>
      <c r="AH403" s="55"/>
    </row>
    <row r="404" spans="1:34" s="129" customFormat="1" x14ac:dyDescent="0.2">
      <c r="A404" s="36" t="str">
        <f t="shared" si="66"/>
        <v/>
      </c>
      <c r="B404" s="36" t="str">
        <f>IF('Entry Tab'!A405="","",IF(TRIM('Entry Tab'!E405)="","Subscriber",IF(OR(TRIM('Entry Tab'!E405)="Wife",TRIM('Entry Tab'!E405)="Husband"),"Spouse","Child")))</f>
        <v/>
      </c>
      <c r="C404" s="68" t="str">
        <f>IF(TRIM('Entry Tab'!A405)="","",TRIM('Entry Tab'!A405))</f>
        <v/>
      </c>
      <c r="D404" s="68" t="str">
        <f>IF(TRIM('Entry Tab'!A405)="","",TRIM('Entry Tab'!B405))</f>
        <v/>
      </c>
      <c r="E404" s="69" t="str">
        <f>IF(B404="Subscriber",'Entry Tab'!L405,"")</f>
        <v/>
      </c>
      <c r="F404" s="70" t="str">
        <f>IF('Entry Tab'!F405="","",'Entry Tab'!F405)</f>
        <v/>
      </c>
      <c r="G404" s="68" t="str">
        <f>IF(TRIM('Entry Tab'!G405)="","",TRIM('Entry Tab'!G405))</f>
        <v/>
      </c>
      <c r="H404" s="36" t="str">
        <f>IF(TRIM('Entry Tab'!A405)="","",IF(B404&lt;&gt;"Subscriber","",IF(AND(B404="Subscriber",OR(TRIM('Entry Tab'!AO405)&lt;&gt;"",TRIM('Entry Tab'!AN405)&lt;&gt;"",TRIM('Entry Tab'!AP405)&lt;&gt;"")),$AP$1,"0")))</f>
        <v/>
      </c>
      <c r="I404" s="71" t="str">
        <f>IF(TRIM('Entry Tab'!A405)="","",IF(AND(TRIM('Entry Tab'!AQ405)="Y",TRIM('Entry Tab'!AR405)="Y"),"N",IF(TRIM('Entry Tab'!AQ405)="","N",TRIM('Entry Tab'!AQ405))))</f>
        <v/>
      </c>
      <c r="J404" s="42" t="str">
        <f>IF(TRIM('Entry Tab'!A405)="","",IF(AND(TRIM('Entry Tab'!W405)&lt;&gt;"",TRIM('Entry Tab'!Y405)=""),0,14))</f>
        <v/>
      </c>
      <c r="K404" s="42" t="str">
        <f>IF(TRIM('Entry Tab'!A405)="","",IF(B404&lt;&gt;"Subscriber","",IF(AND(B404="Subscriber",dental="No"),13,IF(TRIM('Entry Tab'!X405)&lt;&gt;"",IF('Entry Tab'!X405="Spousal Coverage",8,13),IF(Z404="","",Z404)))))</f>
        <v/>
      </c>
      <c r="L404" s="36" t="str">
        <f t="shared" si="60"/>
        <v/>
      </c>
      <c r="M404" s="36" t="str">
        <f>IF(B404&lt;&gt;"Subscriber","",IF(disability="No",0,IF(AND(B404="Subscriber",'Entry Tab'!AE405&lt;&gt;""),1,0)))</f>
        <v/>
      </c>
      <c r="N404" s="37" t="str">
        <f>IF(B404&lt;&gt;"Subscriber","",IF(AND(B404="Subscriber",otherLoc="No"),workZip,'Entry Tab'!P405))</f>
        <v/>
      </c>
      <c r="P404" s="36" t="str">
        <f t="shared" si="67"/>
        <v/>
      </c>
      <c r="Q404" s="36" t="str">
        <f>IF('Entry Tab'!A405="","",IF(TRIM('Entry Tab'!E405)="","Subscriber",IF(OR(TRIM('Entry Tab'!E405)="Wife",TRIM('Entry Tab'!E405)="Husband"),"Spouse","Child")))</f>
        <v/>
      </c>
      <c r="R404" s="44" t="str">
        <f>IF(B404="","",IF('Entry Tab'!W405&lt;&gt;"",0,IF(Q404="Subscriber",1,IF(Q404="Spouse",1,0.01))))</f>
        <v/>
      </c>
      <c r="S404" s="44" t="str">
        <f t="shared" si="61"/>
        <v/>
      </c>
      <c r="T404" s="44" t="str">
        <f t="shared" si="62"/>
        <v/>
      </c>
      <c r="V404" s="36" t="str">
        <f t="shared" si="68"/>
        <v/>
      </c>
      <c r="W404" s="36" t="str">
        <f>IF('Entry Tab'!A405="","",IF(TRIM('Entry Tab'!E405)="","Subscriber",IF(OR(TRIM('Entry Tab'!E405)="Wife",TRIM('Entry Tab'!E405)="Husband"),"Spouse","Child")))</f>
        <v/>
      </c>
      <c r="X404" s="44" t="str">
        <f>IF(B404="","",IF('Entry Tab'!X405&lt;&gt;"",0,IF(W404="Subscriber",1,IF(W404="Spouse",1,0.01))))</f>
        <v/>
      </c>
      <c r="Y404" s="44" t="str">
        <f t="shared" si="63"/>
        <v/>
      </c>
      <c r="Z404" s="44" t="str">
        <f t="shared" si="64"/>
        <v/>
      </c>
      <c r="AB404" s="36" t="str">
        <f t="shared" si="69"/>
        <v/>
      </c>
      <c r="AC404" s="36" t="str">
        <f>IF('Entry Tab'!A405="","",IF(TRIM('Entry Tab'!E405)="","Subscriber",IF(OR(TRIM('Entry Tab'!E405)="Wife",TRIM('Entry Tab'!E405)="Husband"),"Spouse","Child")))</f>
        <v/>
      </c>
      <c r="AD404" s="44" t="str">
        <f>IF(B404="","",IF('Entry Tab'!AC405="",0,1))</f>
        <v/>
      </c>
      <c r="AE404" s="44" t="str">
        <f t="shared" si="65"/>
        <v/>
      </c>
      <c r="AF404" s="44" t="str">
        <f>IF(AE404="","",IF(AC404&lt;&gt;"Subscriber","",IF('Entry Tab'!AC405="","0",AE404)))</f>
        <v/>
      </c>
      <c r="AH404" s="55"/>
    </row>
    <row r="405" spans="1:34" s="129" customFormat="1" x14ac:dyDescent="0.2">
      <c r="A405" s="36" t="str">
        <f t="shared" si="66"/>
        <v/>
      </c>
      <c r="B405" s="36" t="str">
        <f>IF('Entry Tab'!A406="","",IF(TRIM('Entry Tab'!E406)="","Subscriber",IF(OR(TRIM('Entry Tab'!E406)="Wife",TRIM('Entry Tab'!E406)="Husband"),"Spouse","Child")))</f>
        <v/>
      </c>
      <c r="C405" s="68" t="str">
        <f>IF(TRIM('Entry Tab'!A406)="","",TRIM('Entry Tab'!A406))</f>
        <v/>
      </c>
      <c r="D405" s="68" t="str">
        <f>IF(TRIM('Entry Tab'!A406)="","",TRIM('Entry Tab'!B406))</f>
        <v/>
      </c>
      <c r="E405" s="69" t="str">
        <f>IF(B405="Subscriber",'Entry Tab'!L406,"")</f>
        <v/>
      </c>
      <c r="F405" s="70" t="str">
        <f>IF('Entry Tab'!F406="","",'Entry Tab'!F406)</f>
        <v/>
      </c>
      <c r="G405" s="68" t="str">
        <f>IF(TRIM('Entry Tab'!G406)="","",TRIM('Entry Tab'!G406))</f>
        <v/>
      </c>
      <c r="H405" s="36" t="str">
        <f>IF(TRIM('Entry Tab'!A406)="","",IF(B405&lt;&gt;"Subscriber","",IF(AND(B405="Subscriber",OR(TRIM('Entry Tab'!AO406)&lt;&gt;"",TRIM('Entry Tab'!AN406)&lt;&gt;"",TRIM('Entry Tab'!AP406)&lt;&gt;"")),$AP$1,"0")))</f>
        <v/>
      </c>
      <c r="I405" s="71" t="str">
        <f>IF(TRIM('Entry Tab'!A406)="","",IF(AND(TRIM('Entry Tab'!AQ406)="Y",TRIM('Entry Tab'!AR406)="Y"),"N",IF(TRIM('Entry Tab'!AQ406)="","N",TRIM('Entry Tab'!AQ406))))</f>
        <v/>
      </c>
      <c r="J405" s="42" t="str">
        <f>IF(TRIM('Entry Tab'!A406)="","",IF(AND(TRIM('Entry Tab'!W406)&lt;&gt;"",TRIM('Entry Tab'!Y406)=""),0,14))</f>
        <v/>
      </c>
      <c r="K405" s="42" t="str">
        <f>IF(TRIM('Entry Tab'!A406)="","",IF(B405&lt;&gt;"Subscriber","",IF(AND(B405="Subscriber",dental="No"),13,IF(TRIM('Entry Tab'!X406)&lt;&gt;"",IF('Entry Tab'!X406="Spousal Coverage",8,13),IF(Z405="","",Z405)))))</f>
        <v/>
      </c>
      <c r="L405" s="36" t="str">
        <f t="shared" si="60"/>
        <v/>
      </c>
      <c r="M405" s="36" t="str">
        <f>IF(B405&lt;&gt;"Subscriber","",IF(disability="No",0,IF(AND(B405="Subscriber",'Entry Tab'!AE406&lt;&gt;""),1,0)))</f>
        <v/>
      </c>
      <c r="N405" s="37" t="str">
        <f>IF(B405&lt;&gt;"Subscriber","",IF(AND(B405="Subscriber",otherLoc="No"),workZip,'Entry Tab'!P406))</f>
        <v/>
      </c>
      <c r="P405" s="36" t="str">
        <f t="shared" si="67"/>
        <v/>
      </c>
      <c r="Q405" s="36" t="str">
        <f>IF('Entry Tab'!A406="","",IF(TRIM('Entry Tab'!E406)="","Subscriber",IF(OR(TRIM('Entry Tab'!E406)="Wife",TRIM('Entry Tab'!E406)="Husband"),"Spouse","Child")))</f>
        <v/>
      </c>
      <c r="R405" s="44" t="str">
        <f>IF(B405="","",IF('Entry Tab'!W406&lt;&gt;"",0,IF(Q405="Subscriber",1,IF(Q405="Spouse",1,0.01))))</f>
        <v/>
      </c>
      <c r="S405" s="44" t="str">
        <f t="shared" si="61"/>
        <v/>
      </c>
      <c r="T405" s="44" t="str">
        <f t="shared" si="62"/>
        <v/>
      </c>
      <c r="V405" s="36" t="str">
        <f t="shared" si="68"/>
        <v/>
      </c>
      <c r="W405" s="36" t="str">
        <f>IF('Entry Tab'!A406="","",IF(TRIM('Entry Tab'!E406)="","Subscriber",IF(OR(TRIM('Entry Tab'!E406)="Wife",TRIM('Entry Tab'!E406)="Husband"),"Spouse","Child")))</f>
        <v/>
      </c>
      <c r="X405" s="44" t="str">
        <f>IF(B405="","",IF('Entry Tab'!X406&lt;&gt;"",0,IF(W405="Subscriber",1,IF(W405="Spouse",1,0.01))))</f>
        <v/>
      </c>
      <c r="Y405" s="44" t="str">
        <f t="shared" si="63"/>
        <v/>
      </c>
      <c r="Z405" s="44" t="str">
        <f t="shared" si="64"/>
        <v/>
      </c>
      <c r="AB405" s="36" t="str">
        <f t="shared" si="69"/>
        <v/>
      </c>
      <c r="AC405" s="36" t="str">
        <f>IF('Entry Tab'!A406="","",IF(TRIM('Entry Tab'!E406)="","Subscriber",IF(OR(TRIM('Entry Tab'!E406)="Wife",TRIM('Entry Tab'!E406)="Husband"),"Spouse","Child")))</f>
        <v/>
      </c>
      <c r="AD405" s="44" t="str">
        <f>IF(B405="","",IF('Entry Tab'!AC406="",0,1))</f>
        <v/>
      </c>
      <c r="AE405" s="44" t="str">
        <f t="shared" si="65"/>
        <v/>
      </c>
      <c r="AF405" s="44" t="str">
        <f>IF(AE405="","",IF(AC405&lt;&gt;"Subscriber","",IF('Entry Tab'!AC406="","0",AE405)))</f>
        <v/>
      </c>
      <c r="AH405" s="55"/>
    </row>
    <row r="406" spans="1:34" s="129" customFormat="1" x14ac:dyDescent="0.2">
      <c r="A406" s="36" t="str">
        <f t="shared" si="66"/>
        <v/>
      </c>
      <c r="B406" s="36" t="str">
        <f>IF('Entry Tab'!A407="","",IF(TRIM('Entry Tab'!E407)="","Subscriber",IF(OR(TRIM('Entry Tab'!E407)="Wife",TRIM('Entry Tab'!E407)="Husband"),"Spouse","Child")))</f>
        <v/>
      </c>
      <c r="C406" s="68" t="str">
        <f>IF(TRIM('Entry Tab'!A407)="","",TRIM('Entry Tab'!A407))</f>
        <v/>
      </c>
      <c r="D406" s="68" t="str">
        <f>IF(TRIM('Entry Tab'!A407)="","",TRIM('Entry Tab'!B407))</f>
        <v/>
      </c>
      <c r="E406" s="69" t="str">
        <f>IF(B406="Subscriber",'Entry Tab'!L407,"")</f>
        <v/>
      </c>
      <c r="F406" s="70" t="str">
        <f>IF('Entry Tab'!F407="","",'Entry Tab'!F407)</f>
        <v/>
      </c>
      <c r="G406" s="68" t="str">
        <f>IF(TRIM('Entry Tab'!G407)="","",TRIM('Entry Tab'!G407))</f>
        <v/>
      </c>
      <c r="H406" s="36" t="str">
        <f>IF(TRIM('Entry Tab'!A407)="","",IF(B406&lt;&gt;"Subscriber","",IF(AND(B406="Subscriber",OR(TRIM('Entry Tab'!AO407)&lt;&gt;"",TRIM('Entry Tab'!AN407)&lt;&gt;"",TRIM('Entry Tab'!AP407)&lt;&gt;"")),$AP$1,"0")))</f>
        <v/>
      </c>
      <c r="I406" s="71" t="str">
        <f>IF(TRIM('Entry Tab'!A407)="","",IF(AND(TRIM('Entry Tab'!AQ407)="Y",TRIM('Entry Tab'!AR407)="Y"),"N",IF(TRIM('Entry Tab'!AQ407)="","N",TRIM('Entry Tab'!AQ407))))</f>
        <v/>
      </c>
      <c r="J406" s="42" t="str">
        <f>IF(TRIM('Entry Tab'!A407)="","",IF(AND(TRIM('Entry Tab'!W407)&lt;&gt;"",TRIM('Entry Tab'!Y407)=""),0,14))</f>
        <v/>
      </c>
      <c r="K406" s="42" t="str">
        <f>IF(TRIM('Entry Tab'!A407)="","",IF(B406&lt;&gt;"Subscriber","",IF(AND(B406="Subscriber",dental="No"),13,IF(TRIM('Entry Tab'!X407)&lt;&gt;"",IF('Entry Tab'!X407="Spousal Coverage",8,13),IF(Z406="","",Z406)))))</f>
        <v/>
      </c>
      <c r="L406" s="36" t="str">
        <f t="shared" si="60"/>
        <v/>
      </c>
      <c r="M406" s="36" t="str">
        <f>IF(B406&lt;&gt;"Subscriber","",IF(disability="No",0,IF(AND(B406="Subscriber",'Entry Tab'!AE407&lt;&gt;""),1,0)))</f>
        <v/>
      </c>
      <c r="N406" s="37" t="str">
        <f>IF(B406&lt;&gt;"Subscriber","",IF(AND(B406="Subscriber",otherLoc="No"),workZip,'Entry Tab'!P407))</f>
        <v/>
      </c>
      <c r="P406" s="36" t="str">
        <f t="shared" si="67"/>
        <v/>
      </c>
      <c r="Q406" s="36" t="str">
        <f>IF('Entry Tab'!A407="","",IF(TRIM('Entry Tab'!E407)="","Subscriber",IF(OR(TRIM('Entry Tab'!E407)="Wife",TRIM('Entry Tab'!E407)="Husband"),"Spouse","Child")))</f>
        <v/>
      </c>
      <c r="R406" s="44" t="str">
        <f>IF(B406="","",IF('Entry Tab'!W407&lt;&gt;"",0,IF(Q406="Subscriber",1,IF(Q406="Spouse",1,0.01))))</f>
        <v/>
      </c>
      <c r="S406" s="44" t="str">
        <f t="shared" si="61"/>
        <v/>
      </c>
      <c r="T406" s="44" t="str">
        <f t="shared" si="62"/>
        <v/>
      </c>
      <c r="V406" s="36" t="str">
        <f t="shared" si="68"/>
        <v/>
      </c>
      <c r="W406" s="36" t="str">
        <f>IF('Entry Tab'!A407="","",IF(TRIM('Entry Tab'!E407)="","Subscriber",IF(OR(TRIM('Entry Tab'!E407)="Wife",TRIM('Entry Tab'!E407)="Husband"),"Spouse","Child")))</f>
        <v/>
      </c>
      <c r="X406" s="44" t="str">
        <f>IF(B406="","",IF('Entry Tab'!X407&lt;&gt;"",0,IF(W406="Subscriber",1,IF(W406="Spouse",1,0.01))))</f>
        <v/>
      </c>
      <c r="Y406" s="44" t="str">
        <f t="shared" si="63"/>
        <v/>
      </c>
      <c r="Z406" s="44" t="str">
        <f t="shared" si="64"/>
        <v/>
      </c>
      <c r="AB406" s="36" t="str">
        <f t="shared" si="69"/>
        <v/>
      </c>
      <c r="AC406" s="36" t="str">
        <f>IF('Entry Tab'!A407="","",IF(TRIM('Entry Tab'!E407)="","Subscriber",IF(OR(TRIM('Entry Tab'!E407)="Wife",TRIM('Entry Tab'!E407)="Husband"),"Spouse","Child")))</f>
        <v/>
      </c>
      <c r="AD406" s="44" t="str">
        <f>IF(B406="","",IF('Entry Tab'!AC407="",0,1))</f>
        <v/>
      </c>
      <c r="AE406" s="44" t="str">
        <f t="shared" si="65"/>
        <v/>
      </c>
      <c r="AF406" s="44" t="str">
        <f>IF(AE406="","",IF(AC406&lt;&gt;"Subscriber","",IF('Entry Tab'!AC407="","0",AE406)))</f>
        <v/>
      </c>
      <c r="AH406" s="55"/>
    </row>
    <row r="407" spans="1:34" s="129" customFormat="1" x14ac:dyDescent="0.2">
      <c r="A407" s="36" t="str">
        <f t="shared" si="66"/>
        <v/>
      </c>
      <c r="B407" s="36" t="str">
        <f>IF('Entry Tab'!A408="","",IF(TRIM('Entry Tab'!E408)="","Subscriber",IF(OR(TRIM('Entry Tab'!E408)="Wife",TRIM('Entry Tab'!E408)="Husband"),"Spouse","Child")))</f>
        <v/>
      </c>
      <c r="C407" s="68" t="str">
        <f>IF(TRIM('Entry Tab'!A408)="","",TRIM('Entry Tab'!A408))</f>
        <v/>
      </c>
      <c r="D407" s="68" t="str">
        <f>IF(TRIM('Entry Tab'!A408)="","",TRIM('Entry Tab'!B408))</f>
        <v/>
      </c>
      <c r="E407" s="69" t="str">
        <f>IF(B407="Subscriber",'Entry Tab'!L408,"")</f>
        <v/>
      </c>
      <c r="F407" s="70" t="str">
        <f>IF('Entry Tab'!F408="","",'Entry Tab'!F408)</f>
        <v/>
      </c>
      <c r="G407" s="68" t="str">
        <f>IF(TRIM('Entry Tab'!G408)="","",TRIM('Entry Tab'!G408))</f>
        <v/>
      </c>
      <c r="H407" s="36" t="str">
        <f>IF(TRIM('Entry Tab'!A408)="","",IF(B407&lt;&gt;"Subscriber","",IF(AND(B407="Subscriber",OR(TRIM('Entry Tab'!AO408)&lt;&gt;"",TRIM('Entry Tab'!AN408)&lt;&gt;"",TRIM('Entry Tab'!AP408)&lt;&gt;"")),$AP$1,"0")))</f>
        <v/>
      </c>
      <c r="I407" s="71" t="str">
        <f>IF(TRIM('Entry Tab'!A408)="","",IF(AND(TRIM('Entry Tab'!AQ408)="Y",TRIM('Entry Tab'!AR408)="Y"),"N",IF(TRIM('Entry Tab'!AQ408)="","N",TRIM('Entry Tab'!AQ408))))</f>
        <v/>
      </c>
      <c r="J407" s="42" t="str">
        <f>IF(TRIM('Entry Tab'!A408)="","",IF(AND(TRIM('Entry Tab'!W408)&lt;&gt;"",TRIM('Entry Tab'!Y408)=""),0,14))</f>
        <v/>
      </c>
      <c r="K407" s="42" t="str">
        <f>IF(TRIM('Entry Tab'!A408)="","",IF(B407&lt;&gt;"Subscriber","",IF(AND(B407="Subscriber",dental="No"),13,IF(TRIM('Entry Tab'!X408)&lt;&gt;"",IF('Entry Tab'!X408="Spousal Coverage",8,13),IF(Z407="","",Z407)))))</f>
        <v/>
      </c>
      <c r="L407" s="36" t="str">
        <f t="shared" si="60"/>
        <v/>
      </c>
      <c r="M407" s="36" t="str">
        <f>IF(B407&lt;&gt;"Subscriber","",IF(disability="No",0,IF(AND(B407="Subscriber",'Entry Tab'!AE408&lt;&gt;""),1,0)))</f>
        <v/>
      </c>
      <c r="N407" s="37" t="str">
        <f>IF(B407&lt;&gt;"Subscriber","",IF(AND(B407="Subscriber",otherLoc="No"),workZip,'Entry Tab'!P408))</f>
        <v/>
      </c>
      <c r="P407" s="36" t="str">
        <f t="shared" si="67"/>
        <v/>
      </c>
      <c r="Q407" s="36" t="str">
        <f>IF('Entry Tab'!A408="","",IF(TRIM('Entry Tab'!E408)="","Subscriber",IF(OR(TRIM('Entry Tab'!E408)="Wife",TRIM('Entry Tab'!E408)="Husband"),"Spouse","Child")))</f>
        <v/>
      </c>
      <c r="R407" s="44" t="str">
        <f>IF(B407="","",IF('Entry Tab'!W408&lt;&gt;"",0,IF(Q407="Subscriber",1,IF(Q407="Spouse",1,0.01))))</f>
        <v/>
      </c>
      <c r="S407" s="44" t="str">
        <f t="shared" si="61"/>
        <v/>
      </c>
      <c r="T407" s="44" t="str">
        <f t="shared" si="62"/>
        <v/>
      </c>
      <c r="V407" s="36" t="str">
        <f t="shared" si="68"/>
        <v/>
      </c>
      <c r="W407" s="36" t="str">
        <f>IF('Entry Tab'!A408="","",IF(TRIM('Entry Tab'!E408)="","Subscriber",IF(OR(TRIM('Entry Tab'!E408)="Wife",TRIM('Entry Tab'!E408)="Husband"),"Spouse","Child")))</f>
        <v/>
      </c>
      <c r="X407" s="44" t="str">
        <f>IF(B407="","",IF('Entry Tab'!X408&lt;&gt;"",0,IF(W407="Subscriber",1,IF(W407="Spouse",1,0.01))))</f>
        <v/>
      </c>
      <c r="Y407" s="44" t="str">
        <f t="shared" si="63"/>
        <v/>
      </c>
      <c r="Z407" s="44" t="str">
        <f t="shared" si="64"/>
        <v/>
      </c>
      <c r="AB407" s="36" t="str">
        <f t="shared" si="69"/>
        <v/>
      </c>
      <c r="AC407" s="36" t="str">
        <f>IF('Entry Tab'!A408="","",IF(TRIM('Entry Tab'!E408)="","Subscriber",IF(OR(TRIM('Entry Tab'!E408)="Wife",TRIM('Entry Tab'!E408)="Husband"),"Spouse","Child")))</f>
        <v/>
      </c>
      <c r="AD407" s="44" t="str">
        <f>IF(B407="","",IF('Entry Tab'!AC408="",0,1))</f>
        <v/>
      </c>
      <c r="AE407" s="44" t="str">
        <f t="shared" si="65"/>
        <v/>
      </c>
      <c r="AF407" s="44" t="str">
        <f>IF(AE407="","",IF(AC407&lt;&gt;"Subscriber","",IF('Entry Tab'!AC408="","0",AE407)))</f>
        <v/>
      </c>
      <c r="AH407" s="55"/>
    </row>
    <row r="408" spans="1:34" s="129" customFormat="1" x14ac:dyDescent="0.2">
      <c r="A408" s="36" t="str">
        <f t="shared" si="66"/>
        <v/>
      </c>
      <c r="B408" s="36" t="str">
        <f>IF('Entry Tab'!A409="","",IF(TRIM('Entry Tab'!E409)="","Subscriber",IF(OR(TRIM('Entry Tab'!E409)="Wife",TRIM('Entry Tab'!E409)="Husband"),"Spouse","Child")))</f>
        <v/>
      </c>
      <c r="C408" s="68" t="str">
        <f>IF(TRIM('Entry Tab'!A409)="","",TRIM('Entry Tab'!A409))</f>
        <v/>
      </c>
      <c r="D408" s="68" t="str">
        <f>IF(TRIM('Entry Tab'!A409)="","",TRIM('Entry Tab'!B409))</f>
        <v/>
      </c>
      <c r="E408" s="69" t="str">
        <f>IF(B408="Subscriber",'Entry Tab'!L409,"")</f>
        <v/>
      </c>
      <c r="F408" s="70" t="str">
        <f>IF('Entry Tab'!F409="","",'Entry Tab'!F409)</f>
        <v/>
      </c>
      <c r="G408" s="68" t="str">
        <f>IF(TRIM('Entry Tab'!G409)="","",TRIM('Entry Tab'!G409))</f>
        <v/>
      </c>
      <c r="H408" s="36" t="str">
        <f>IF(TRIM('Entry Tab'!A409)="","",IF(B408&lt;&gt;"Subscriber","",IF(AND(B408="Subscriber",OR(TRIM('Entry Tab'!AO409)&lt;&gt;"",TRIM('Entry Tab'!AN409)&lt;&gt;"",TRIM('Entry Tab'!AP409)&lt;&gt;"")),$AP$1,"0")))</f>
        <v/>
      </c>
      <c r="I408" s="71" t="str">
        <f>IF(TRIM('Entry Tab'!A409)="","",IF(AND(TRIM('Entry Tab'!AQ409)="Y",TRIM('Entry Tab'!AR409)="Y"),"N",IF(TRIM('Entry Tab'!AQ409)="","N",TRIM('Entry Tab'!AQ409))))</f>
        <v/>
      </c>
      <c r="J408" s="42" t="str">
        <f>IF(TRIM('Entry Tab'!A409)="","",IF(AND(TRIM('Entry Tab'!W409)&lt;&gt;"",TRIM('Entry Tab'!Y409)=""),0,14))</f>
        <v/>
      </c>
      <c r="K408" s="42" t="str">
        <f>IF(TRIM('Entry Tab'!A409)="","",IF(B408&lt;&gt;"Subscriber","",IF(AND(B408="Subscriber",dental="No"),13,IF(TRIM('Entry Tab'!X409)&lt;&gt;"",IF('Entry Tab'!X409="Spousal Coverage",8,13),IF(Z408="","",Z408)))))</f>
        <v/>
      </c>
      <c r="L408" s="36" t="str">
        <f t="shared" si="60"/>
        <v/>
      </c>
      <c r="M408" s="36" t="str">
        <f>IF(B408&lt;&gt;"Subscriber","",IF(disability="No",0,IF(AND(B408="Subscriber",'Entry Tab'!AE409&lt;&gt;""),1,0)))</f>
        <v/>
      </c>
      <c r="N408" s="37" t="str">
        <f>IF(B408&lt;&gt;"Subscriber","",IF(AND(B408="Subscriber",otherLoc="No"),workZip,'Entry Tab'!P409))</f>
        <v/>
      </c>
      <c r="P408" s="36" t="str">
        <f t="shared" si="67"/>
        <v/>
      </c>
      <c r="Q408" s="36" t="str">
        <f>IF('Entry Tab'!A409="","",IF(TRIM('Entry Tab'!E409)="","Subscriber",IF(OR(TRIM('Entry Tab'!E409)="Wife",TRIM('Entry Tab'!E409)="Husband"),"Spouse","Child")))</f>
        <v/>
      </c>
      <c r="R408" s="44" t="str">
        <f>IF(B408="","",IF('Entry Tab'!W409&lt;&gt;"",0,IF(Q408="Subscriber",1,IF(Q408="Spouse",1,0.01))))</f>
        <v/>
      </c>
      <c r="S408" s="44" t="str">
        <f t="shared" si="61"/>
        <v/>
      </c>
      <c r="T408" s="44" t="str">
        <f t="shared" si="62"/>
        <v/>
      </c>
      <c r="V408" s="36" t="str">
        <f t="shared" si="68"/>
        <v/>
      </c>
      <c r="W408" s="36" t="str">
        <f>IF('Entry Tab'!A409="","",IF(TRIM('Entry Tab'!E409)="","Subscriber",IF(OR(TRIM('Entry Tab'!E409)="Wife",TRIM('Entry Tab'!E409)="Husband"),"Spouse","Child")))</f>
        <v/>
      </c>
      <c r="X408" s="44" t="str">
        <f>IF(B408="","",IF('Entry Tab'!X409&lt;&gt;"",0,IF(W408="Subscriber",1,IF(W408="Spouse",1,0.01))))</f>
        <v/>
      </c>
      <c r="Y408" s="44" t="str">
        <f t="shared" si="63"/>
        <v/>
      </c>
      <c r="Z408" s="44" t="str">
        <f t="shared" si="64"/>
        <v/>
      </c>
      <c r="AB408" s="36" t="str">
        <f t="shared" si="69"/>
        <v/>
      </c>
      <c r="AC408" s="36" t="str">
        <f>IF('Entry Tab'!A409="","",IF(TRIM('Entry Tab'!E409)="","Subscriber",IF(OR(TRIM('Entry Tab'!E409)="Wife",TRIM('Entry Tab'!E409)="Husband"),"Spouse","Child")))</f>
        <v/>
      </c>
      <c r="AD408" s="44" t="str">
        <f>IF(B408="","",IF('Entry Tab'!AC409="",0,1))</f>
        <v/>
      </c>
      <c r="AE408" s="44" t="str">
        <f t="shared" si="65"/>
        <v/>
      </c>
      <c r="AF408" s="44" t="str">
        <f>IF(AE408="","",IF(AC408&lt;&gt;"Subscriber","",IF('Entry Tab'!AC409="","0",AE408)))</f>
        <v/>
      </c>
      <c r="AH408" s="55"/>
    </row>
    <row r="409" spans="1:34" s="129" customFormat="1" x14ac:dyDescent="0.2">
      <c r="A409" s="36" t="str">
        <f t="shared" si="66"/>
        <v/>
      </c>
      <c r="B409" s="36" t="str">
        <f>IF('Entry Tab'!A410="","",IF(TRIM('Entry Tab'!E410)="","Subscriber",IF(OR(TRIM('Entry Tab'!E410)="Wife",TRIM('Entry Tab'!E410)="Husband"),"Spouse","Child")))</f>
        <v/>
      </c>
      <c r="C409" s="68" t="str">
        <f>IF(TRIM('Entry Tab'!A410)="","",TRIM('Entry Tab'!A410))</f>
        <v/>
      </c>
      <c r="D409" s="68" t="str">
        <f>IF(TRIM('Entry Tab'!A410)="","",TRIM('Entry Tab'!B410))</f>
        <v/>
      </c>
      <c r="E409" s="69" t="str">
        <f>IF(B409="Subscriber",'Entry Tab'!L410,"")</f>
        <v/>
      </c>
      <c r="F409" s="70" t="str">
        <f>IF('Entry Tab'!F410="","",'Entry Tab'!F410)</f>
        <v/>
      </c>
      <c r="G409" s="68" t="str">
        <f>IF(TRIM('Entry Tab'!G410)="","",TRIM('Entry Tab'!G410))</f>
        <v/>
      </c>
      <c r="H409" s="36" t="str">
        <f>IF(TRIM('Entry Tab'!A410)="","",IF(B409&lt;&gt;"Subscriber","",IF(AND(B409="Subscriber",OR(TRIM('Entry Tab'!AO410)&lt;&gt;"",TRIM('Entry Tab'!AN410)&lt;&gt;"",TRIM('Entry Tab'!AP410)&lt;&gt;"")),$AP$1,"0")))</f>
        <v/>
      </c>
      <c r="I409" s="71" t="str">
        <f>IF(TRIM('Entry Tab'!A410)="","",IF(AND(TRIM('Entry Tab'!AQ410)="Y",TRIM('Entry Tab'!AR410)="Y"),"N",IF(TRIM('Entry Tab'!AQ410)="","N",TRIM('Entry Tab'!AQ410))))</f>
        <v/>
      </c>
      <c r="J409" s="42" t="str">
        <f>IF(TRIM('Entry Tab'!A410)="","",IF(AND(TRIM('Entry Tab'!W410)&lt;&gt;"",TRIM('Entry Tab'!Y410)=""),0,14))</f>
        <v/>
      </c>
      <c r="K409" s="42" t="str">
        <f>IF(TRIM('Entry Tab'!A410)="","",IF(B409&lt;&gt;"Subscriber","",IF(AND(B409="Subscriber",dental="No"),13,IF(TRIM('Entry Tab'!X410)&lt;&gt;"",IF('Entry Tab'!X410="Spousal Coverage",8,13),IF(Z409="","",Z409)))))</f>
        <v/>
      </c>
      <c r="L409" s="36" t="str">
        <f t="shared" si="60"/>
        <v/>
      </c>
      <c r="M409" s="36" t="str">
        <f>IF(B409&lt;&gt;"Subscriber","",IF(disability="No",0,IF(AND(B409="Subscriber",'Entry Tab'!AE410&lt;&gt;""),1,0)))</f>
        <v/>
      </c>
      <c r="N409" s="37" t="str">
        <f>IF(B409&lt;&gt;"Subscriber","",IF(AND(B409="Subscriber",otherLoc="No"),workZip,'Entry Tab'!P410))</f>
        <v/>
      </c>
      <c r="P409" s="36" t="str">
        <f t="shared" si="67"/>
        <v/>
      </c>
      <c r="Q409" s="36" t="str">
        <f>IF('Entry Tab'!A410="","",IF(TRIM('Entry Tab'!E410)="","Subscriber",IF(OR(TRIM('Entry Tab'!E410)="Wife",TRIM('Entry Tab'!E410)="Husband"),"Spouse","Child")))</f>
        <v/>
      </c>
      <c r="R409" s="44" t="str">
        <f>IF(B409="","",IF('Entry Tab'!W410&lt;&gt;"",0,IF(Q409="Subscriber",1,IF(Q409="Spouse",1,0.01))))</f>
        <v/>
      </c>
      <c r="S409" s="44" t="str">
        <f t="shared" si="61"/>
        <v/>
      </c>
      <c r="T409" s="44" t="str">
        <f t="shared" si="62"/>
        <v/>
      </c>
      <c r="V409" s="36" t="str">
        <f t="shared" si="68"/>
        <v/>
      </c>
      <c r="W409" s="36" t="str">
        <f>IF('Entry Tab'!A410="","",IF(TRIM('Entry Tab'!E410)="","Subscriber",IF(OR(TRIM('Entry Tab'!E410)="Wife",TRIM('Entry Tab'!E410)="Husband"),"Spouse","Child")))</f>
        <v/>
      </c>
      <c r="X409" s="44" t="str">
        <f>IF(B409="","",IF('Entry Tab'!X410&lt;&gt;"",0,IF(W409="Subscriber",1,IF(W409="Spouse",1,0.01))))</f>
        <v/>
      </c>
      <c r="Y409" s="44" t="str">
        <f t="shared" si="63"/>
        <v/>
      </c>
      <c r="Z409" s="44" t="str">
        <f t="shared" si="64"/>
        <v/>
      </c>
      <c r="AB409" s="36" t="str">
        <f t="shared" si="69"/>
        <v/>
      </c>
      <c r="AC409" s="36" t="str">
        <f>IF('Entry Tab'!A410="","",IF(TRIM('Entry Tab'!E410)="","Subscriber",IF(OR(TRIM('Entry Tab'!E410)="Wife",TRIM('Entry Tab'!E410)="Husband"),"Spouse","Child")))</f>
        <v/>
      </c>
      <c r="AD409" s="44" t="str">
        <f>IF(B409="","",IF('Entry Tab'!AC410="",0,1))</f>
        <v/>
      </c>
      <c r="AE409" s="44" t="str">
        <f t="shared" si="65"/>
        <v/>
      </c>
      <c r="AF409" s="44" t="str">
        <f>IF(AE409="","",IF(AC409&lt;&gt;"Subscriber","",IF('Entry Tab'!AC410="","0",AE409)))</f>
        <v/>
      </c>
      <c r="AH409" s="55"/>
    </row>
    <row r="410" spans="1:34" s="129" customFormat="1" x14ac:dyDescent="0.2">
      <c r="A410" s="36" t="str">
        <f t="shared" si="66"/>
        <v/>
      </c>
      <c r="B410" s="36" t="str">
        <f>IF('Entry Tab'!A411="","",IF(TRIM('Entry Tab'!E411)="","Subscriber",IF(OR(TRIM('Entry Tab'!E411)="Wife",TRIM('Entry Tab'!E411)="Husband"),"Spouse","Child")))</f>
        <v/>
      </c>
      <c r="C410" s="68" t="str">
        <f>IF(TRIM('Entry Tab'!A411)="","",TRIM('Entry Tab'!A411))</f>
        <v/>
      </c>
      <c r="D410" s="68" t="str">
        <f>IF(TRIM('Entry Tab'!A411)="","",TRIM('Entry Tab'!B411))</f>
        <v/>
      </c>
      <c r="E410" s="69" t="str">
        <f>IF(B410="Subscriber",'Entry Tab'!L411,"")</f>
        <v/>
      </c>
      <c r="F410" s="70" t="str">
        <f>IF('Entry Tab'!F411="","",'Entry Tab'!F411)</f>
        <v/>
      </c>
      <c r="G410" s="68" t="str">
        <f>IF(TRIM('Entry Tab'!G411)="","",TRIM('Entry Tab'!G411))</f>
        <v/>
      </c>
      <c r="H410" s="36" t="str">
        <f>IF(TRIM('Entry Tab'!A411)="","",IF(B410&lt;&gt;"Subscriber","",IF(AND(B410="Subscriber",OR(TRIM('Entry Tab'!AO411)&lt;&gt;"",TRIM('Entry Tab'!AN411)&lt;&gt;"",TRIM('Entry Tab'!AP411)&lt;&gt;"")),$AP$1,"0")))</f>
        <v/>
      </c>
      <c r="I410" s="71" t="str">
        <f>IF(TRIM('Entry Tab'!A411)="","",IF(AND(TRIM('Entry Tab'!AQ411)="Y",TRIM('Entry Tab'!AR411)="Y"),"N",IF(TRIM('Entry Tab'!AQ411)="","N",TRIM('Entry Tab'!AQ411))))</f>
        <v/>
      </c>
      <c r="J410" s="42" t="str">
        <f>IF(TRIM('Entry Tab'!A411)="","",IF(AND(TRIM('Entry Tab'!W411)&lt;&gt;"",TRIM('Entry Tab'!Y411)=""),0,14))</f>
        <v/>
      </c>
      <c r="K410" s="42" t="str">
        <f>IF(TRIM('Entry Tab'!A411)="","",IF(B410&lt;&gt;"Subscriber","",IF(AND(B410="Subscriber",dental="No"),13,IF(TRIM('Entry Tab'!X411)&lt;&gt;"",IF('Entry Tab'!X411="Spousal Coverage",8,13),IF(Z410="","",Z410)))))</f>
        <v/>
      </c>
      <c r="L410" s="36" t="str">
        <f t="shared" si="60"/>
        <v/>
      </c>
      <c r="M410" s="36" t="str">
        <f>IF(B410&lt;&gt;"Subscriber","",IF(disability="No",0,IF(AND(B410="Subscriber",'Entry Tab'!AE411&lt;&gt;""),1,0)))</f>
        <v/>
      </c>
      <c r="N410" s="37" t="str">
        <f>IF(B410&lt;&gt;"Subscriber","",IF(AND(B410="Subscriber",otherLoc="No"),workZip,'Entry Tab'!P411))</f>
        <v/>
      </c>
      <c r="P410" s="36" t="str">
        <f t="shared" si="67"/>
        <v/>
      </c>
      <c r="Q410" s="36" t="str">
        <f>IF('Entry Tab'!A411="","",IF(TRIM('Entry Tab'!E411)="","Subscriber",IF(OR(TRIM('Entry Tab'!E411)="Wife",TRIM('Entry Tab'!E411)="Husband"),"Spouse","Child")))</f>
        <v/>
      </c>
      <c r="R410" s="44" t="str">
        <f>IF(B410="","",IF('Entry Tab'!W411&lt;&gt;"",0,IF(Q410="Subscriber",1,IF(Q410="Spouse",1,0.01))))</f>
        <v/>
      </c>
      <c r="S410" s="44" t="str">
        <f t="shared" si="61"/>
        <v/>
      </c>
      <c r="T410" s="44" t="str">
        <f t="shared" si="62"/>
        <v/>
      </c>
      <c r="V410" s="36" t="str">
        <f t="shared" si="68"/>
        <v/>
      </c>
      <c r="W410" s="36" t="str">
        <f>IF('Entry Tab'!A411="","",IF(TRIM('Entry Tab'!E411)="","Subscriber",IF(OR(TRIM('Entry Tab'!E411)="Wife",TRIM('Entry Tab'!E411)="Husband"),"Spouse","Child")))</f>
        <v/>
      </c>
      <c r="X410" s="44" t="str">
        <f>IF(B410="","",IF('Entry Tab'!X411&lt;&gt;"",0,IF(W410="Subscriber",1,IF(W410="Spouse",1,0.01))))</f>
        <v/>
      </c>
      <c r="Y410" s="44" t="str">
        <f t="shared" si="63"/>
        <v/>
      </c>
      <c r="Z410" s="44" t="str">
        <f t="shared" si="64"/>
        <v/>
      </c>
      <c r="AB410" s="36" t="str">
        <f t="shared" si="69"/>
        <v/>
      </c>
      <c r="AC410" s="36" t="str">
        <f>IF('Entry Tab'!A411="","",IF(TRIM('Entry Tab'!E411)="","Subscriber",IF(OR(TRIM('Entry Tab'!E411)="Wife",TRIM('Entry Tab'!E411)="Husband"),"Spouse","Child")))</f>
        <v/>
      </c>
      <c r="AD410" s="44" t="str">
        <f>IF(B410="","",IF('Entry Tab'!AC411="",0,1))</f>
        <v/>
      </c>
      <c r="AE410" s="44" t="str">
        <f t="shared" si="65"/>
        <v/>
      </c>
      <c r="AF410" s="44" t="str">
        <f>IF(AE410="","",IF(AC410&lt;&gt;"Subscriber","",IF('Entry Tab'!AC411="","0",AE410)))</f>
        <v/>
      </c>
      <c r="AH410" s="55"/>
    </row>
    <row r="411" spans="1:34" s="129" customFormat="1" x14ac:dyDescent="0.2">
      <c r="A411" s="36" t="str">
        <f t="shared" si="66"/>
        <v/>
      </c>
      <c r="B411" s="36" t="str">
        <f>IF('Entry Tab'!A412="","",IF(TRIM('Entry Tab'!E412)="","Subscriber",IF(OR(TRIM('Entry Tab'!E412)="Wife",TRIM('Entry Tab'!E412)="Husband"),"Spouse","Child")))</f>
        <v/>
      </c>
      <c r="C411" s="68" t="str">
        <f>IF(TRIM('Entry Tab'!A412)="","",TRIM('Entry Tab'!A412))</f>
        <v/>
      </c>
      <c r="D411" s="68" t="str">
        <f>IF(TRIM('Entry Tab'!A412)="","",TRIM('Entry Tab'!B412))</f>
        <v/>
      </c>
      <c r="E411" s="69" t="str">
        <f>IF(B411="Subscriber",'Entry Tab'!L412,"")</f>
        <v/>
      </c>
      <c r="F411" s="70" t="str">
        <f>IF('Entry Tab'!F412="","",'Entry Tab'!F412)</f>
        <v/>
      </c>
      <c r="G411" s="68" t="str">
        <f>IF(TRIM('Entry Tab'!G412)="","",TRIM('Entry Tab'!G412))</f>
        <v/>
      </c>
      <c r="H411" s="36" t="str">
        <f>IF(TRIM('Entry Tab'!A412)="","",IF(B411&lt;&gt;"Subscriber","",IF(AND(B411="Subscriber",OR(TRIM('Entry Tab'!AO412)&lt;&gt;"",TRIM('Entry Tab'!AN412)&lt;&gt;"",TRIM('Entry Tab'!AP412)&lt;&gt;"")),$AP$1,"0")))</f>
        <v/>
      </c>
      <c r="I411" s="71" t="str">
        <f>IF(TRIM('Entry Tab'!A412)="","",IF(AND(TRIM('Entry Tab'!AQ412)="Y",TRIM('Entry Tab'!AR412)="Y"),"N",IF(TRIM('Entry Tab'!AQ412)="","N",TRIM('Entry Tab'!AQ412))))</f>
        <v/>
      </c>
      <c r="J411" s="42" t="str">
        <f>IF(TRIM('Entry Tab'!A412)="","",IF(AND(TRIM('Entry Tab'!W412)&lt;&gt;"",TRIM('Entry Tab'!Y412)=""),0,14))</f>
        <v/>
      </c>
      <c r="K411" s="42" t="str">
        <f>IF(TRIM('Entry Tab'!A412)="","",IF(B411&lt;&gt;"Subscriber","",IF(AND(B411="Subscriber",dental="No"),13,IF(TRIM('Entry Tab'!X412)&lt;&gt;"",IF('Entry Tab'!X412="Spousal Coverage",8,13),IF(Z411="","",Z411)))))</f>
        <v/>
      </c>
      <c r="L411" s="36" t="str">
        <f t="shared" si="60"/>
        <v/>
      </c>
      <c r="M411" s="36" t="str">
        <f>IF(B411&lt;&gt;"Subscriber","",IF(disability="No",0,IF(AND(B411="Subscriber",'Entry Tab'!AE412&lt;&gt;""),1,0)))</f>
        <v/>
      </c>
      <c r="N411" s="37" t="str">
        <f>IF(B411&lt;&gt;"Subscriber","",IF(AND(B411="Subscriber",otherLoc="No"),workZip,'Entry Tab'!P412))</f>
        <v/>
      </c>
      <c r="P411" s="36" t="str">
        <f t="shared" si="67"/>
        <v/>
      </c>
      <c r="Q411" s="36" t="str">
        <f>IF('Entry Tab'!A412="","",IF(TRIM('Entry Tab'!E412)="","Subscriber",IF(OR(TRIM('Entry Tab'!E412)="Wife",TRIM('Entry Tab'!E412)="Husband"),"Spouse","Child")))</f>
        <v/>
      </c>
      <c r="R411" s="44" t="str">
        <f>IF(B411="","",IF('Entry Tab'!W412&lt;&gt;"",0,IF(Q411="Subscriber",1,IF(Q411="Spouse",1,0.01))))</f>
        <v/>
      </c>
      <c r="S411" s="44" t="str">
        <f t="shared" si="61"/>
        <v/>
      </c>
      <c r="T411" s="44" t="str">
        <f t="shared" si="62"/>
        <v/>
      </c>
      <c r="V411" s="36" t="str">
        <f t="shared" si="68"/>
        <v/>
      </c>
      <c r="W411" s="36" t="str">
        <f>IF('Entry Tab'!A412="","",IF(TRIM('Entry Tab'!E412)="","Subscriber",IF(OR(TRIM('Entry Tab'!E412)="Wife",TRIM('Entry Tab'!E412)="Husband"),"Spouse","Child")))</f>
        <v/>
      </c>
      <c r="X411" s="44" t="str">
        <f>IF(B411="","",IF('Entry Tab'!X412&lt;&gt;"",0,IF(W411="Subscriber",1,IF(W411="Spouse",1,0.01))))</f>
        <v/>
      </c>
      <c r="Y411" s="44" t="str">
        <f t="shared" si="63"/>
        <v/>
      </c>
      <c r="Z411" s="44" t="str">
        <f t="shared" si="64"/>
        <v/>
      </c>
      <c r="AB411" s="36" t="str">
        <f t="shared" si="69"/>
        <v/>
      </c>
      <c r="AC411" s="36" t="str">
        <f>IF('Entry Tab'!A412="","",IF(TRIM('Entry Tab'!E412)="","Subscriber",IF(OR(TRIM('Entry Tab'!E412)="Wife",TRIM('Entry Tab'!E412)="Husband"),"Spouse","Child")))</f>
        <v/>
      </c>
      <c r="AD411" s="44" t="str">
        <f>IF(B411="","",IF('Entry Tab'!AC412="",0,1))</f>
        <v/>
      </c>
      <c r="AE411" s="44" t="str">
        <f t="shared" si="65"/>
        <v/>
      </c>
      <c r="AF411" s="44" t="str">
        <f>IF(AE411="","",IF(AC411&lt;&gt;"Subscriber","",IF('Entry Tab'!AC412="","0",AE411)))</f>
        <v/>
      </c>
      <c r="AH411" s="55"/>
    </row>
    <row r="412" spans="1:34" s="129" customFormat="1" x14ac:dyDescent="0.2">
      <c r="A412" s="36" t="str">
        <f t="shared" si="66"/>
        <v/>
      </c>
      <c r="B412" s="36" t="str">
        <f>IF('Entry Tab'!A413="","",IF(TRIM('Entry Tab'!E413)="","Subscriber",IF(OR(TRIM('Entry Tab'!E413)="Wife",TRIM('Entry Tab'!E413)="Husband"),"Spouse","Child")))</f>
        <v/>
      </c>
      <c r="C412" s="68" t="str">
        <f>IF(TRIM('Entry Tab'!A413)="","",TRIM('Entry Tab'!A413))</f>
        <v/>
      </c>
      <c r="D412" s="68" t="str">
        <f>IF(TRIM('Entry Tab'!A413)="","",TRIM('Entry Tab'!B413))</f>
        <v/>
      </c>
      <c r="E412" s="69" t="str">
        <f>IF(B412="Subscriber",'Entry Tab'!L413,"")</f>
        <v/>
      </c>
      <c r="F412" s="70" t="str">
        <f>IF('Entry Tab'!F413="","",'Entry Tab'!F413)</f>
        <v/>
      </c>
      <c r="G412" s="68" t="str">
        <f>IF(TRIM('Entry Tab'!G413)="","",TRIM('Entry Tab'!G413))</f>
        <v/>
      </c>
      <c r="H412" s="36" t="str">
        <f>IF(TRIM('Entry Tab'!A413)="","",IF(B412&lt;&gt;"Subscriber","",IF(AND(B412="Subscriber",OR(TRIM('Entry Tab'!AO413)&lt;&gt;"",TRIM('Entry Tab'!AN413)&lt;&gt;"",TRIM('Entry Tab'!AP413)&lt;&gt;"")),$AP$1,"0")))</f>
        <v/>
      </c>
      <c r="I412" s="71" t="str">
        <f>IF(TRIM('Entry Tab'!A413)="","",IF(AND(TRIM('Entry Tab'!AQ413)="Y",TRIM('Entry Tab'!AR413)="Y"),"N",IF(TRIM('Entry Tab'!AQ413)="","N",TRIM('Entry Tab'!AQ413))))</f>
        <v/>
      </c>
      <c r="J412" s="42" t="str">
        <f>IF(TRIM('Entry Tab'!A413)="","",IF(AND(TRIM('Entry Tab'!W413)&lt;&gt;"",TRIM('Entry Tab'!Y413)=""),0,14))</f>
        <v/>
      </c>
      <c r="K412" s="42" t="str">
        <f>IF(TRIM('Entry Tab'!A413)="","",IF(B412&lt;&gt;"Subscriber","",IF(AND(B412="Subscriber",dental="No"),13,IF(TRIM('Entry Tab'!X413)&lt;&gt;"",IF('Entry Tab'!X413="Spousal Coverage",8,13),IF(Z412="","",Z412)))))</f>
        <v/>
      </c>
      <c r="L412" s="36" t="str">
        <f t="shared" si="60"/>
        <v/>
      </c>
      <c r="M412" s="36" t="str">
        <f>IF(B412&lt;&gt;"Subscriber","",IF(disability="No",0,IF(AND(B412="Subscriber",'Entry Tab'!AE413&lt;&gt;""),1,0)))</f>
        <v/>
      </c>
      <c r="N412" s="37" t="str">
        <f>IF(B412&lt;&gt;"Subscriber","",IF(AND(B412="Subscriber",otherLoc="No"),workZip,'Entry Tab'!P413))</f>
        <v/>
      </c>
      <c r="P412" s="36" t="str">
        <f t="shared" si="67"/>
        <v/>
      </c>
      <c r="Q412" s="36" t="str">
        <f>IF('Entry Tab'!A413="","",IF(TRIM('Entry Tab'!E413)="","Subscriber",IF(OR(TRIM('Entry Tab'!E413)="Wife",TRIM('Entry Tab'!E413)="Husband"),"Spouse","Child")))</f>
        <v/>
      </c>
      <c r="R412" s="44" t="str">
        <f>IF(B412="","",IF('Entry Tab'!W413&lt;&gt;"",0,IF(Q412="Subscriber",1,IF(Q412="Spouse",1,0.01))))</f>
        <v/>
      </c>
      <c r="S412" s="44" t="str">
        <f t="shared" si="61"/>
        <v/>
      </c>
      <c r="T412" s="44" t="str">
        <f t="shared" si="62"/>
        <v/>
      </c>
      <c r="V412" s="36" t="str">
        <f t="shared" si="68"/>
        <v/>
      </c>
      <c r="W412" s="36" t="str">
        <f>IF('Entry Tab'!A413="","",IF(TRIM('Entry Tab'!E413)="","Subscriber",IF(OR(TRIM('Entry Tab'!E413)="Wife",TRIM('Entry Tab'!E413)="Husband"),"Spouse","Child")))</f>
        <v/>
      </c>
      <c r="X412" s="44" t="str">
        <f>IF(B412="","",IF('Entry Tab'!X413&lt;&gt;"",0,IF(W412="Subscriber",1,IF(W412="Spouse",1,0.01))))</f>
        <v/>
      </c>
      <c r="Y412" s="44" t="str">
        <f t="shared" si="63"/>
        <v/>
      </c>
      <c r="Z412" s="44" t="str">
        <f t="shared" si="64"/>
        <v/>
      </c>
      <c r="AB412" s="36" t="str">
        <f t="shared" si="69"/>
        <v/>
      </c>
      <c r="AC412" s="36" t="str">
        <f>IF('Entry Tab'!A413="","",IF(TRIM('Entry Tab'!E413)="","Subscriber",IF(OR(TRIM('Entry Tab'!E413)="Wife",TRIM('Entry Tab'!E413)="Husband"),"Spouse","Child")))</f>
        <v/>
      </c>
      <c r="AD412" s="44" t="str">
        <f>IF(B412="","",IF('Entry Tab'!AC413="",0,1))</f>
        <v/>
      </c>
      <c r="AE412" s="44" t="str">
        <f t="shared" si="65"/>
        <v/>
      </c>
      <c r="AF412" s="44" t="str">
        <f>IF(AE412="","",IF(AC412&lt;&gt;"Subscriber","",IF('Entry Tab'!AC413="","0",AE412)))</f>
        <v/>
      </c>
      <c r="AH412" s="55"/>
    </row>
    <row r="413" spans="1:34" s="129" customFormat="1" x14ac:dyDescent="0.2">
      <c r="A413" s="36" t="str">
        <f t="shared" si="66"/>
        <v/>
      </c>
      <c r="B413" s="36" t="str">
        <f>IF('Entry Tab'!A414="","",IF(TRIM('Entry Tab'!E414)="","Subscriber",IF(OR(TRIM('Entry Tab'!E414)="Wife",TRIM('Entry Tab'!E414)="Husband"),"Spouse","Child")))</f>
        <v/>
      </c>
      <c r="C413" s="68" t="str">
        <f>IF(TRIM('Entry Tab'!A414)="","",TRIM('Entry Tab'!A414))</f>
        <v/>
      </c>
      <c r="D413" s="68" t="str">
        <f>IF(TRIM('Entry Tab'!A414)="","",TRIM('Entry Tab'!B414))</f>
        <v/>
      </c>
      <c r="E413" s="69" t="str">
        <f>IF(B413="Subscriber",'Entry Tab'!L414,"")</f>
        <v/>
      </c>
      <c r="F413" s="70" t="str">
        <f>IF('Entry Tab'!F414="","",'Entry Tab'!F414)</f>
        <v/>
      </c>
      <c r="G413" s="68" t="str">
        <f>IF(TRIM('Entry Tab'!G414)="","",TRIM('Entry Tab'!G414))</f>
        <v/>
      </c>
      <c r="H413" s="36" t="str">
        <f>IF(TRIM('Entry Tab'!A414)="","",IF(B413&lt;&gt;"Subscriber","",IF(AND(B413="Subscriber",OR(TRIM('Entry Tab'!AO414)&lt;&gt;"",TRIM('Entry Tab'!AN414)&lt;&gt;"",TRIM('Entry Tab'!AP414)&lt;&gt;"")),$AP$1,"0")))</f>
        <v/>
      </c>
      <c r="I413" s="71" t="str">
        <f>IF(TRIM('Entry Tab'!A414)="","",IF(AND(TRIM('Entry Tab'!AQ414)="Y",TRIM('Entry Tab'!AR414)="Y"),"N",IF(TRIM('Entry Tab'!AQ414)="","N",TRIM('Entry Tab'!AQ414))))</f>
        <v/>
      </c>
      <c r="J413" s="42" t="str">
        <f>IF(TRIM('Entry Tab'!A414)="","",IF(AND(TRIM('Entry Tab'!W414)&lt;&gt;"",TRIM('Entry Tab'!Y414)=""),0,14))</f>
        <v/>
      </c>
      <c r="K413" s="42" t="str">
        <f>IF(TRIM('Entry Tab'!A414)="","",IF(B413&lt;&gt;"Subscriber","",IF(AND(B413="Subscriber",dental="No"),13,IF(TRIM('Entry Tab'!X414)&lt;&gt;"",IF('Entry Tab'!X414="Spousal Coverage",8,13),IF(Z413="","",Z413)))))</f>
        <v/>
      </c>
      <c r="L413" s="36" t="str">
        <f t="shared" si="60"/>
        <v/>
      </c>
      <c r="M413" s="36" t="str">
        <f>IF(B413&lt;&gt;"Subscriber","",IF(disability="No",0,IF(AND(B413="Subscriber",'Entry Tab'!AE414&lt;&gt;""),1,0)))</f>
        <v/>
      </c>
      <c r="N413" s="37" t="str">
        <f>IF(B413&lt;&gt;"Subscriber","",IF(AND(B413="Subscriber",otherLoc="No"),workZip,'Entry Tab'!P414))</f>
        <v/>
      </c>
      <c r="P413" s="36" t="str">
        <f t="shared" si="67"/>
        <v/>
      </c>
      <c r="Q413" s="36" t="str">
        <f>IF('Entry Tab'!A414="","",IF(TRIM('Entry Tab'!E414)="","Subscriber",IF(OR(TRIM('Entry Tab'!E414)="Wife",TRIM('Entry Tab'!E414)="Husband"),"Spouse","Child")))</f>
        <v/>
      </c>
      <c r="R413" s="44" t="str">
        <f>IF(B413="","",IF('Entry Tab'!W414&lt;&gt;"",0,IF(Q413="Subscriber",1,IF(Q413="Spouse",1,0.01))))</f>
        <v/>
      </c>
      <c r="S413" s="44" t="str">
        <f t="shared" si="61"/>
        <v/>
      </c>
      <c r="T413" s="44" t="str">
        <f t="shared" si="62"/>
        <v/>
      </c>
      <c r="V413" s="36" t="str">
        <f t="shared" si="68"/>
        <v/>
      </c>
      <c r="W413" s="36" t="str">
        <f>IF('Entry Tab'!A414="","",IF(TRIM('Entry Tab'!E414)="","Subscriber",IF(OR(TRIM('Entry Tab'!E414)="Wife",TRIM('Entry Tab'!E414)="Husband"),"Spouse","Child")))</f>
        <v/>
      </c>
      <c r="X413" s="44" t="str">
        <f>IF(B413="","",IF('Entry Tab'!X414&lt;&gt;"",0,IF(W413="Subscriber",1,IF(W413="Spouse",1,0.01))))</f>
        <v/>
      </c>
      <c r="Y413" s="44" t="str">
        <f t="shared" si="63"/>
        <v/>
      </c>
      <c r="Z413" s="44" t="str">
        <f t="shared" si="64"/>
        <v/>
      </c>
      <c r="AB413" s="36" t="str">
        <f t="shared" si="69"/>
        <v/>
      </c>
      <c r="AC413" s="36" t="str">
        <f>IF('Entry Tab'!A414="","",IF(TRIM('Entry Tab'!E414)="","Subscriber",IF(OR(TRIM('Entry Tab'!E414)="Wife",TRIM('Entry Tab'!E414)="Husband"),"Spouse","Child")))</f>
        <v/>
      </c>
      <c r="AD413" s="44" t="str">
        <f>IF(B413="","",IF('Entry Tab'!AC414="",0,1))</f>
        <v/>
      </c>
      <c r="AE413" s="44" t="str">
        <f t="shared" si="65"/>
        <v/>
      </c>
      <c r="AF413" s="44" t="str">
        <f>IF(AE413="","",IF(AC413&lt;&gt;"Subscriber","",IF('Entry Tab'!AC414="","0",AE413)))</f>
        <v/>
      </c>
      <c r="AH413" s="55"/>
    </row>
    <row r="414" spans="1:34" s="129" customFormat="1" x14ac:dyDescent="0.2">
      <c r="A414" s="36" t="str">
        <f t="shared" si="66"/>
        <v/>
      </c>
      <c r="B414" s="36" t="str">
        <f>IF('Entry Tab'!A415="","",IF(TRIM('Entry Tab'!E415)="","Subscriber",IF(OR(TRIM('Entry Tab'!E415)="Wife",TRIM('Entry Tab'!E415)="Husband"),"Spouse","Child")))</f>
        <v/>
      </c>
      <c r="C414" s="68" t="str">
        <f>IF(TRIM('Entry Tab'!A415)="","",TRIM('Entry Tab'!A415))</f>
        <v/>
      </c>
      <c r="D414" s="68" t="str">
        <f>IF(TRIM('Entry Tab'!A415)="","",TRIM('Entry Tab'!B415))</f>
        <v/>
      </c>
      <c r="E414" s="69" t="str">
        <f>IF(B414="Subscriber",'Entry Tab'!L415,"")</f>
        <v/>
      </c>
      <c r="F414" s="70" t="str">
        <f>IF('Entry Tab'!F415="","",'Entry Tab'!F415)</f>
        <v/>
      </c>
      <c r="G414" s="68" t="str">
        <f>IF(TRIM('Entry Tab'!G415)="","",TRIM('Entry Tab'!G415))</f>
        <v/>
      </c>
      <c r="H414" s="36" t="str">
        <f>IF(TRIM('Entry Tab'!A415)="","",IF(B414&lt;&gt;"Subscriber","",IF(AND(B414="Subscriber",OR(TRIM('Entry Tab'!AO415)&lt;&gt;"",TRIM('Entry Tab'!AN415)&lt;&gt;"",TRIM('Entry Tab'!AP415)&lt;&gt;"")),$AP$1,"0")))</f>
        <v/>
      </c>
      <c r="I414" s="71" t="str">
        <f>IF(TRIM('Entry Tab'!A415)="","",IF(AND(TRIM('Entry Tab'!AQ415)="Y",TRIM('Entry Tab'!AR415)="Y"),"N",IF(TRIM('Entry Tab'!AQ415)="","N",TRIM('Entry Tab'!AQ415))))</f>
        <v/>
      </c>
      <c r="J414" s="42" t="str">
        <f>IF(TRIM('Entry Tab'!A415)="","",IF(AND(TRIM('Entry Tab'!W415)&lt;&gt;"",TRIM('Entry Tab'!Y415)=""),0,14))</f>
        <v/>
      </c>
      <c r="K414" s="42" t="str">
        <f>IF(TRIM('Entry Tab'!A415)="","",IF(B414&lt;&gt;"Subscriber","",IF(AND(B414="Subscriber",dental="No"),13,IF(TRIM('Entry Tab'!X415)&lt;&gt;"",IF('Entry Tab'!X415="Spousal Coverage",8,13),IF(Z414="","",Z414)))))</f>
        <v/>
      </c>
      <c r="L414" s="36" t="str">
        <f t="shared" si="60"/>
        <v/>
      </c>
      <c r="M414" s="36" t="str">
        <f>IF(B414&lt;&gt;"Subscriber","",IF(disability="No",0,IF(AND(B414="Subscriber",'Entry Tab'!AE415&lt;&gt;""),1,0)))</f>
        <v/>
      </c>
      <c r="N414" s="37" t="str">
        <f>IF(B414&lt;&gt;"Subscriber","",IF(AND(B414="Subscriber",otherLoc="No"),workZip,'Entry Tab'!P415))</f>
        <v/>
      </c>
      <c r="P414" s="36" t="str">
        <f t="shared" si="67"/>
        <v/>
      </c>
      <c r="Q414" s="36" t="str">
        <f>IF('Entry Tab'!A415="","",IF(TRIM('Entry Tab'!E415)="","Subscriber",IF(OR(TRIM('Entry Tab'!E415)="Wife",TRIM('Entry Tab'!E415)="Husband"),"Spouse","Child")))</f>
        <v/>
      </c>
      <c r="R414" s="44" t="str">
        <f>IF(B414="","",IF('Entry Tab'!W415&lt;&gt;"",0,IF(Q414="Subscriber",1,IF(Q414="Spouse",1,0.01))))</f>
        <v/>
      </c>
      <c r="S414" s="44" t="str">
        <f t="shared" si="61"/>
        <v/>
      </c>
      <c r="T414" s="44" t="str">
        <f t="shared" si="62"/>
        <v/>
      </c>
      <c r="V414" s="36" t="str">
        <f t="shared" si="68"/>
        <v/>
      </c>
      <c r="W414" s="36" t="str">
        <f>IF('Entry Tab'!A415="","",IF(TRIM('Entry Tab'!E415)="","Subscriber",IF(OR(TRIM('Entry Tab'!E415)="Wife",TRIM('Entry Tab'!E415)="Husband"),"Spouse","Child")))</f>
        <v/>
      </c>
      <c r="X414" s="44" t="str">
        <f>IF(B414="","",IF('Entry Tab'!X415&lt;&gt;"",0,IF(W414="Subscriber",1,IF(W414="Spouse",1,0.01))))</f>
        <v/>
      </c>
      <c r="Y414" s="44" t="str">
        <f t="shared" si="63"/>
        <v/>
      </c>
      <c r="Z414" s="44" t="str">
        <f t="shared" si="64"/>
        <v/>
      </c>
      <c r="AB414" s="36" t="str">
        <f t="shared" si="69"/>
        <v/>
      </c>
      <c r="AC414" s="36" t="str">
        <f>IF('Entry Tab'!A415="","",IF(TRIM('Entry Tab'!E415)="","Subscriber",IF(OR(TRIM('Entry Tab'!E415)="Wife",TRIM('Entry Tab'!E415)="Husband"),"Spouse","Child")))</f>
        <v/>
      </c>
      <c r="AD414" s="44" t="str">
        <f>IF(B414="","",IF('Entry Tab'!AC415="",0,1))</f>
        <v/>
      </c>
      <c r="AE414" s="44" t="str">
        <f t="shared" si="65"/>
        <v/>
      </c>
      <c r="AF414" s="44" t="str">
        <f>IF(AE414="","",IF(AC414&lt;&gt;"Subscriber","",IF('Entry Tab'!AC415="","0",AE414)))</f>
        <v/>
      </c>
      <c r="AH414" s="55"/>
    </row>
    <row r="415" spans="1:34" s="129" customFormat="1" x14ac:dyDescent="0.2">
      <c r="A415" s="36" t="str">
        <f t="shared" si="66"/>
        <v/>
      </c>
      <c r="B415" s="36" t="str">
        <f>IF('Entry Tab'!A416="","",IF(TRIM('Entry Tab'!E416)="","Subscriber",IF(OR(TRIM('Entry Tab'!E416)="Wife",TRIM('Entry Tab'!E416)="Husband"),"Spouse","Child")))</f>
        <v/>
      </c>
      <c r="C415" s="68" t="str">
        <f>IF(TRIM('Entry Tab'!A416)="","",TRIM('Entry Tab'!A416))</f>
        <v/>
      </c>
      <c r="D415" s="68" t="str">
        <f>IF(TRIM('Entry Tab'!A416)="","",TRIM('Entry Tab'!B416))</f>
        <v/>
      </c>
      <c r="E415" s="69" t="str">
        <f>IF(B415="Subscriber",'Entry Tab'!L416,"")</f>
        <v/>
      </c>
      <c r="F415" s="70" t="str">
        <f>IF('Entry Tab'!F416="","",'Entry Tab'!F416)</f>
        <v/>
      </c>
      <c r="G415" s="68" t="str">
        <f>IF(TRIM('Entry Tab'!G416)="","",TRIM('Entry Tab'!G416))</f>
        <v/>
      </c>
      <c r="H415" s="36" t="str">
        <f>IF(TRIM('Entry Tab'!A416)="","",IF(B415&lt;&gt;"Subscriber","",IF(AND(B415="Subscriber",OR(TRIM('Entry Tab'!AO416)&lt;&gt;"",TRIM('Entry Tab'!AN416)&lt;&gt;"",TRIM('Entry Tab'!AP416)&lt;&gt;"")),$AP$1,"0")))</f>
        <v/>
      </c>
      <c r="I415" s="71" t="str">
        <f>IF(TRIM('Entry Tab'!A416)="","",IF(AND(TRIM('Entry Tab'!AQ416)="Y",TRIM('Entry Tab'!AR416)="Y"),"N",IF(TRIM('Entry Tab'!AQ416)="","N",TRIM('Entry Tab'!AQ416))))</f>
        <v/>
      </c>
      <c r="J415" s="42" t="str">
        <f>IF(TRIM('Entry Tab'!A416)="","",IF(AND(TRIM('Entry Tab'!W416)&lt;&gt;"",TRIM('Entry Tab'!Y416)=""),0,14))</f>
        <v/>
      </c>
      <c r="K415" s="42" t="str">
        <f>IF(TRIM('Entry Tab'!A416)="","",IF(B415&lt;&gt;"Subscriber","",IF(AND(B415="Subscriber",dental="No"),13,IF(TRIM('Entry Tab'!X416)&lt;&gt;"",IF('Entry Tab'!X416="Spousal Coverage",8,13),IF(Z415="","",Z415)))))</f>
        <v/>
      </c>
      <c r="L415" s="36" t="str">
        <f t="shared" si="60"/>
        <v/>
      </c>
      <c r="M415" s="36" t="str">
        <f>IF(B415&lt;&gt;"Subscriber","",IF(disability="No",0,IF(AND(B415="Subscriber",'Entry Tab'!AE416&lt;&gt;""),1,0)))</f>
        <v/>
      </c>
      <c r="N415" s="37" t="str">
        <f>IF(B415&lt;&gt;"Subscriber","",IF(AND(B415="Subscriber",otherLoc="No"),workZip,'Entry Tab'!P416))</f>
        <v/>
      </c>
      <c r="P415" s="36" t="str">
        <f t="shared" si="67"/>
        <v/>
      </c>
      <c r="Q415" s="36" t="str">
        <f>IF('Entry Tab'!A416="","",IF(TRIM('Entry Tab'!E416)="","Subscriber",IF(OR(TRIM('Entry Tab'!E416)="Wife",TRIM('Entry Tab'!E416)="Husband"),"Spouse","Child")))</f>
        <v/>
      </c>
      <c r="R415" s="44" t="str">
        <f>IF(B415="","",IF('Entry Tab'!W416&lt;&gt;"",0,IF(Q415="Subscriber",1,IF(Q415="Spouse",1,0.01))))</f>
        <v/>
      </c>
      <c r="S415" s="44" t="str">
        <f t="shared" si="61"/>
        <v/>
      </c>
      <c r="T415" s="44" t="str">
        <f t="shared" si="62"/>
        <v/>
      </c>
      <c r="V415" s="36" t="str">
        <f t="shared" si="68"/>
        <v/>
      </c>
      <c r="W415" s="36" t="str">
        <f>IF('Entry Tab'!A416="","",IF(TRIM('Entry Tab'!E416)="","Subscriber",IF(OR(TRIM('Entry Tab'!E416)="Wife",TRIM('Entry Tab'!E416)="Husband"),"Spouse","Child")))</f>
        <v/>
      </c>
      <c r="X415" s="44" t="str">
        <f>IF(B415="","",IF('Entry Tab'!X416&lt;&gt;"",0,IF(W415="Subscriber",1,IF(W415="Spouse",1,0.01))))</f>
        <v/>
      </c>
      <c r="Y415" s="44" t="str">
        <f t="shared" si="63"/>
        <v/>
      </c>
      <c r="Z415" s="44" t="str">
        <f t="shared" si="64"/>
        <v/>
      </c>
      <c r="AB415" s="36" t="str">
        <f t="shared" si="69"/>
        <v/>
      </c>
      <c r="AC415" s="36" t="str">
        <f>IF('Entry Tab'!A416="","",IF(TRIM('Entry Tab'!E416)="","Subscriber",IF(OR(TRIM('Entry Tab'!E416)="Wife",TRIM('Entry Tab'!E416)="Husband"),"Spouse","Child")))</f>
        <v/>
      </c>
      <c r="AD415" s="44" t="str">
        <f>IF(B415="","",IF('Entry Tab'!AC416="",0,1))</f>
        <v/>
      </c>
      <c r="AE415" s="44" t="str">
        <f t="shared" si="65"/>
        <v/>
      </c>
      <c r="AF415" s="44" t="str">
        <f>IF(AE415="","",IF(AC415&lt;&gt;"Subscriber","",IF('Entry Tab'!AC416="","0",AE415)))</f>
        <v/>
      </c>
      <c r="AH415" s="55"/>
    </row>
    <row r="416" spans="1:34" s="129" customFormat="1" x14ac:dyDescent="0.2">
      <c r="A416" s="36" t="str">
        <f t="shared" si="66"/>
        <v/>
      </c>
      <c r="B416" s="36" t="str">
        <f>IF('Entry Tab'!A417="","",IF(TRIM('Entry Tab'!E417)="","Subscriber",IF(OR(TRIM('Entry Tab'!E417)="Wife",TRIM('Entry Tab'!E417)="Husband"),"Spouse","Child")))</f>
        <v/>
      </c>
      <c r="C416" s="68" t="str">
        <f>IF(TRIM('Entry Tab'!A417)="","",TRIM('Entry Tab'!A417))</f>
        <v/>
      </c>
      <c r="D416" s="68" t="str">
        <f>IF(TRIM('Entry Tab'!A417)="","",TRIM('Entry Tab'!B417))</f>
        <v/>
      </c>
      <c r="E416" s="69" t="str">
        <f>IF(B416="Subscriber",'Entry Tab'!L417,"")</f>
        <v/>
      </c>
      <c r="F416" s="70" t="str">
        <f>IF('Entry Tab'!F417="","",'Entry Tab'!F417)</f>
        <v/>
      </c>
      <c r="G416" s="68" t="str">
        <f>IF(TRIM('Entry Tab'!G417)="","",TRIM('Entry Tab'!G417))</f>
        <v/>
      </c>
      <c r="H416" s="36" t="str">
        <f>IF(TRIM('Entry Tab'!A417)="","",IF(B416&lt;&gt;"Subscriber","",IF(AND(B416="Subscriber",OR(TRIM('Entry Tab'!AO417)&lt;&gt;"",TRIM('Entry Tab'!AN417)&lt;&gt;"",TRIM('Entry Tab'!AP417)&lt;&gt;"")),$AP$1,"0")))</f>
        <v/>
      </c>
      <c r="I416" s="71" t="str">
        <f>IF(TRIM('Entry Tab'!A417)="","",IF(AND(TRIM('Entry Tab'!AQ417)="Y",TRIM('Entry Tab'!AR417)="Y"),"N",IF(TRIM('Entry Tab'!AQ417)="","N",TRIM('Entry Tab'!AQ417))))</f>
        <v/>
      </c>
      <c r="J416" s="42" t="str">
        <f>IF(TRIM('Entry Tab'!A417)="","",IF(AND(TRIM('Entry Tab'!W417)&lt;&gt;"",TRIM('Entry Tab'!Y417)=""),0,14))</f>
        <v/>
      </c>
      <c r="K416" s="42" t="str">
        <f>IF(TRIM('Entry Tab'!A417)="","",IF(B416&lt;&gt;"Subscriber","",IF(AND(B416="Subscriber",dental="No"),13,IF(TRIM('Entry Tab'!X417)&lt;&gt;"",IF('Entry Tab'!X417="Spousal Coverage",8,13),IF(Z416="","",Z416)))))</f>
        <v/>
      </c>
      <c r="L416" s="36" t="str">
        <f t="shared" si="60"/>
        <v/>
      </c>
      <c r="M416" s="36" t="str">
        <f>IF(B416&lt;&gt;"Subscriber","",IF(disability="No",0,IF(AND(B416="Subscriber",'Entry Tab'!AE417&lt;&gt;""),1,0)))</f>
        <v/>
      </c>
      <c r="N416" s="37" t="str">
        <f>IF(B416&lt;&gt;"Subscriber","",IF(AND(B416="Subscriber",otherLoc="No"),workZip,'Entry Tab'!P417))</f>
        <v/>
      </c>
      <c r="P416" s="36" t="str">
        <f t="shared" si="67"/>
        <v/>
      </c>
      <c r="Q416" s="36" t="str">
        <f>IF('Entry Tab'!A417="","",IF(TRIM('Entry Tab'!E417)="","Subscriber",IF(OR(TRIM('Entry Tab'!E417)="Wife",TRIM('Entry Tab'!E417)="Husband"),"Spouse","Child")))</f>
        <v/>
      </c>
      <c r="R416" s="44" t="str">
        <f>IF(B416="","",IF('Entry Tab'!W417&lt;&gt;"",0,IF(Q416="Subscriber",1,IF(Q416="Spouse",1,0.01))))</f>
        <v/>
      </c>
      <c r="S416" s="44" t="str">
        <f t="shared" si="61"/>
        <v/>
      </c>
      <c r="T416" s="44" t="str">
        <f t="shared" si="62"/>
        <v/>
      </c>
      <c r="V416" s="36" t="str">
        <f t="shared" si="68"/>
        <v/>
      </c>
      <c r="W416" s="36" t="str">
        <f>IF('Entry Tab'!A417="","",IF(TRIM('Entry Tab'!E417)="","Subscriber",IF(OR(TRIM('Entry Tab'!E417)="Wife",TRIM('Entry Tab'!E417)="Husband"),"Spouse","Child")))</f>
        <v/>
      </c>
      <c r="X416" s="44" t="str">
        <f>IF(B416="","",IF('Entry Tab'!X417&lt;&gt;"",0,IF(W416="Subscriber",1,IF(W416="Spouse",1,0.01))))</f>
        <v/>
      </c>
      <c r="Y416" s="44" t="str">
        <f t="shared" si="63"/>
        <v/>
      </c>
      <c r="Z416" s="44" t="str">
        <f t="shared" si="64"/>
        <v/>
      </c>
      <c r="AB416" s="36" t="str">
        <f t="shared" si="69"/>
        <v/>
      </c>
      <c r="AC416" s="36" t="str">
        <f>IF('Entry Tab'!A417="","",IF(TRIM('Entry Tab'!E417)="","Subscriber",IF(OR(TRIM('Entry Tab'!E417)="Wife",TRIM('Entry Tab'!E417)="Husband"),"Spouse","Child")))</f>
        <v/>
      </c>
      <c r="AD416" s="44" t="str">
        <f>IF(B416="","",IF('Entry Tab'!AC417="",0,1))</f>
        <v/>
      </c>
      <c r="AE416" s="44" t="str">
        <f t="shared" si="65"/>
        <v/>
      </c>
      <c r="AF416" s="44" t="str">
        <f>IF(AE416="","",IF(AC416&lt;&gt;"Subscriber","",IF('Entry Tab'!AC417="","0",AE416)))</f>
        <v/>
      </c>
      <c r="AH416" s="55"/>
    </row>
    <row r="417" spans="1:34" s="129" customFormat="1" x14ac:dyDescent="0.2">
      <c r="A417" s="36" t="str">
        <f t="shared" si="66"/>
        <v/>
      </c>
      <c r="B417" s="36" t="str">
        <f>IF('Entry Tab'!A418="","",IF(TRIM('Entry Tab'!E418)="","Subscriber",IF(OR(TRIM('Entry Tab'!E418)="Wife",TRIM('Entry Tab'!E418)="Husband"),"Spouse","Child")))</f>
        <v/>
      </c>
      <c r="C417" s="68" t="str">
        <f>IF(TRIM('Entry Tab'!A418)="","",TRIM('Entry Tab'!A418))</f>
        <v/>
      </c>
      <c r="D417" s="68" t="str">
        <f>IF(TRIM('Entry Tab'!A418)="","",TRIM('Entry Tab'!B418))</f>
        <v/>
      </c>
      <c r="E417" s="69" t="str">
        <f>IF(B417="Subscriber",'Entry Tab'!L418,"")</f>
        <v/>
      </c>
      <c r="F417" s="70" t="str">
        <f>IF('Entry Tab'!F418="","",'Entry Tab'!F418)</f>
        <v/>
      </c>
      <c r="G417" s="68" t="str">
        <f>IF(TRIM('Entry Tab'!G418)="","",TRIM('Entry Tab'!G418))</f>
        <v/>
      </c>
      <c r="H417" s="36" t="str">
        <f>IF(TRIM('Entry Tab'!A418)="","",IF(B417&lt;&gt;"Subscriber","",IF(AND(B417="Subscriber",OR(TRIM('Entry Tab'!AO418)&lt;&gt;"",TRIM('Entry Tab'!AN418)&lt;&gt;"",TRIM('Entry Tab'!AP418)&lt;&gt;"")),$AP$1,"0")))</f>
        <v/>
      </c>
      <c r="I417" s="71" t="str">
        <f>IF(TRIM('Entry Tab'!A418)="","",IF(AND(TRIM('Entry Tab'!AQ418)="Y",TRIM('Entry Tab'!AR418)="Y"),"N",IF(TRIM('Entry Tab'!AQ418)="","N",TRIM('Entry Tab'!AQ418))))</f>
        <v/>
      </c>
      <c r="J417" s="42" t="str">
        <f>IF(TRIM('Entry Tab'!A418)="","",IF(AND(TRIM('Entry Tab'!W418)&lt;&gt;"",TRIM('Entry Tab'!Y418)=""),0,14))</f>
        <v/>
      </c>
      <c r="K417" s="42" t="str">
        <f>IF(TRIM('Entry Tab'!A418)="","",IF(B417&lt;&gt;"Subscriber","",IF(AND(B417="Subscriber",dental="No"),13,IF(TRIM('Entry Tab'!X418)&lt;&gt;"",IF('Entry Tab'!X418="Spousal Coverage",8,13),IF(Z417="","",Z417)))))</f>
        <v/>
      </c>
      <c r="L417" s="36" t="str">
        <f t="shared" si="60"/>
        <v/>
      </c>
      <c r="M417" s="36" t="str">
        <f>IF(B417&lt;&gt;"Subscriber","",IF(disability="No",0,IF(AND(B417="Subscriber",'Entry Tab'!AE418&lt;&gt;""),1,0)))</f>
        <v/>
      </c>
      <c r="N417" s="37" t="str">
        <f>IF(B417&lt;&gt;"Subscriber","",IF(AND(B417="Subscriber",otherLoc="No"),workZip,'Entry Tab'!P418))</f>
        <v/>
      </c>
      <c r="P417" s="36" t="str">
        <f t="shared" si="67"/>
        <v/>
      </c>
      <c r="Q417" s="36" t="str">
        <f>IF('Entry Tab'!A418="","",IF(TRIM('Entry Tab'!E418)="","Subscriber",IF(OR(TRIM('Entry Tab'!E418)="Wife",TRIM('Entry Tab'!E418)="Husband"),"Spouse","Child")))</f>
        <v/>
      </c>
      <c r="R417" s="44" t="str">
        <f>IF(B417="","",IF('Entry Tab'!W418&lt;&gt;"",0,IF(Q417="Subscriber",1,IF(Q417="Spouse",1,0.01))))</f>
        <v/>
      </c>
      <c r="S417" s="44" t="str">
        <f t="shared" si="61"/>
        <v/>
      </c>
      <c r="T417" s="44" t="str">
        <f t="shared" si="62"/>
        <v/>
      </c>
      <c r="V417" s="36" t="str">
        <f t="shared" si="68"/>
        <v/>
      </c>
      <c r="W417" s="36" t="str">
        <f>IF('Entry Tab'!A418="","",IF(TRIM('Entry Tab'!E418)="","Subscriber",IF(OR(TRIM('Entry Tab'!E418)="Wife",TRIM('Entry Tab'!E418)="Husband"),"Spouse","Child")))</f>
        <v/>
      </c>
      <c r="X417" s="44" t="str">
        <f>IF(B417="","",IF('Entry Tab'!X418&lt;&gt;"",0,IF(W417="Subscriber",1,IF(W417="Spouse",1,0.01))))</f>
        <v/>
      </c>
      <c r="Y417" s="44" t="str">
        <f t="shared" si="63"/>
        <v/>
      </c>
      <c r="Z417" s="44" t="str">
        <f t="shared" si="64"/>
        <v/>
      </c>
      <c r="AB417" s="36" t="str">
        <f t="shared" si="69"/>
        <v/>
      </c>
      <c r="AC417" s="36" t="str">
        <f>IF('Entry Tab'!A418="","",IF(TRIM('Entry Tab'!E418)="","Subscriber",IF(OR(TRIM('Entry Tab'!E418)="Wife",TRIM('Entry Tab'!E418)="Husband"),"Spouse","Child")))</f>
        <v/>
      </c>
      <c r="AD417" s="44" t="str">
        <f>IF(B417="","",IF('Entry Tab'!AC418="",0,1))</f>
        <v/>
      </c>
      <c r="AE417" s="44" t="str">
        <f t="shared" si="65"/>
        <v/>
      </c>
      <c r="AF417" s="44" t="str">
        <f>IF(AE417="","",IF(AC417&lt;&gt;"Subscriber","",IF('Entry Tab'!AC418="","0",AE417)))</f>
        <v/>
      </c>
      <c r="AH417" s="55"/>
    </row>
    <row r="418" spans="1:34" s="129" customFormat="1" x14ac:dyDescent="0.2">
      <c r="A418" s="36" t="str">
        <f t="shared" si="66"/>
        <v/>
      </c>
      <c r="B418" s="36" t="str">
        <f>IF('Entry Tab'!A419="","",IF(TRIM('Entry Tab'!E419)="","Subscriber",IF(OR(TRIM('Entry Tab'!E419)="Wife",TRIM('Entry Tab'!E419)="Husband"),"Spouse","Child")))</f>
        <v/>
      </c>
      <c r="C418" s="68" t="str">
        <f>IF(TRIM('Entry Tab'!A419)="","",TRIM('Entry Tab'!A419))</f>
        <v/>
      </c>
      <c r="D418" s="68" t="str">
        <f>IF(TRIM('Entry Tab'!A419)="","",TRIM('Entry Tab'!B419))</f>
        <v/>
      </c>
      <c r="E418" s="69" t="str">
        <f>IF(B418="Subscriber",'Entry Tab'!L419,"")</f>
        <v/>
      </c>
      <c r="F418" s="70" t="str">
        <f>IF('Entry Tab'!F419="","",'Entry Tab'!F419)</f>
        <v/>
      </c>
      <c r="G418" s="68" t="str">
        <f>IF(TRIM('Entry Tab'!G419)="","",TRIM('Entry Tab'!G419))</f>
        <v/>
      </c>
      <c r="H418" s="36" t="str">
        <f>IF(TRIM('Entry Tab'!A419)="","",IF(B418&lt;&gt;"Subscriber","",IF(AND(B418="Subscriber",OR(TRIM('Entry Tab'!AO419)&lt;&gt;"",TRIM('Entry Tab'!AN419)&lt;&gt;"",TRIM('Entry Tab'!AP419)&lt;&gt;"")),$AP$1,"0")))</f>
        <v/>
      </c>
      <c r="I418" s="71" t="str">
        <f>IF(TRIM('Entry Tab'!A419)="","",IF(AND(TRIM('Entry Tab'!AQ419)="Y",TRIM('Entry Tab'!AR419)="Y"),"N",IF(TRIM('Entry Tab'!AQ419)="","N",TRIM('Entry Tab'!AQ419))))</f>
        <v/>
      </c>
      <c r="J418" s="42" t="str">
        <f>IF(TRIM('Entry Tab'!A419)="","",IF(AND(TRIM('Entry Tab'!W419)&lt;&gt;"",TRIM('Entry Tab'!Y419)=""),0,14))</f>
        <v/>
      </c>
      <c r="K418" s="42" t="str">
        <f>IF(TRIM('Entry Tab'!A419)="","",IF(B418&lt;&gt;"Subscriber","",IF(AND(B418="Subscriber",dental="No"),13,IF(TRIM('Entry Tab'!X419)&lt;&gt;"",IF('Entry Tab'!X419="Spousal Coverage",8,13),IF(Z418="","",Z418)))))</f>
        <v/>
      </c>
      <c r="L418" s="36" t="str">
        <f t="shared" si="60"/>
        <v/>
      </c>
      <c r="M418" s="36" t="str">
        <f>IF(B418&lt;&gt;"Subscriber","",IF(disability="No",0,IF(AND(B418="Subscriber",'Entry Tab'!AE419&lt;&gt;""),1,0)))</f>
        <v/>
      </c>
      <c r="N418" s="37" t="str">
        <f>IF(B418&lt;&gt;"Subscriber","",IF(AND(B418="Subscriber",otherLoc="No"),workZip,'Entry Tab'!P419))</f>
        <v/>
      </c>
      <c r="P418" s="36" t="str">
        <f t="shared" si="67"/>
        <v/>
      </c>
      <c r="Q418" s="36" t="str">
        <f>IF('Entry Tab'!A419="","",IF(TRIM('Entry Tab'!E419)="","Subscriber",IF(OR(TRIM('Entry Tab'!E419)="Wife",TRIM('Entry Tab'!E419)="Husband"),"Spouse","Child")))</f>
        <v/>
      </c>
      <c r="R418" s="44" t="str">
        <f>IF(B418="","",IF('Entry Tab'!W419&lt;&gt;"",0,IF(Q418="Subscriber",1,IF(Q418="Spouse",1,0.01))))</f>
        <v/>
      </c>
      <c r="S418" s="44" t="str">
        <f t="shared" si="61"/>
        <v/>
      </c>
      <c r="T418" s="44" t="str">
        <f t="shared" si="62"/>
        <v/>
      </c>
      <c r="V418" s="36" t="str">
        <f t="shared" si="68"/>
        <v/>
      </c>
      <c r="W418" s="36" t="str">
        <f>IF('Entry Tab'!A419="","",IF(TRIM('Entry Tab'!E419)="","Subscriber",IF(OR(TRIM('Entry Tab'!E419)="Wife",TRIM('Entry Tab'!E419)="Husband"),"Spouse","Child")))</f>
        <v/>
      </c>
      <c r="X418" s="44" t="str">
        <f>IF(B418="","",IF('Entry Tab'!X419&lt;&gt;"",0,IF(W418="Subscriber",1,IF(W418="Spouse",1,0.01))))</f>
        <v/>
      </c>
      <c r="Y418" s="44" t="str">
        <f t="shared" si="63"/>
        <v/>
      </c>
      <c r="Z418" s="44" t="str">
        <f t="shared" si="64"/>
        <v/>
      </c>
      <c r="AB418" s="36" t="str">
        <f t="shared" si="69"/>
        <v/>
      </c>
      <c r="AC418" s="36" t="str">
        <f>IF('Entry Tab'!A419="","",IF(TRIM('Entry Tab'!E419)="","Subscriber",IF(OR(TRIM('Entry Tab'!E419)="Wife",TRIM('Entry Tab'!E419)="Husband"),"Spouse","Child")))</f>
        <v/>
      </c>
      <c r="AD418" s="44" t="str">
        <f>IF(B418="","",IF('Entry Tab'!AC419="",0,1))</f>
        <v/>
      </c>
      <c r="AE418" s="44" t="str">
        <f t="shared" si="65"/>
        <v/>
      </c>
      <c r="AF418" s="44" t="str">
        <f>IF(AE418="","",IF(AC418&lt;&gt;"Subscriber","",IF('Entry Tab'!AC419="","0",AE418)))</f>
        <v/>
      </c>
      <c r="AH418" s="55"/>
    </row>
    <row r="419" spans="1:34" s="129" customFormat="1" x14ac:dyDescent="0.2">
      <c r="A419" s="36" t="str">
        <f t="shared" si="66"/>
        <v/>
      </c>
      <c r="B419" s="36" t="str">
        <f>IF('Entry Tab'!A420="","",IF(TRIM('Entry Tab'!E420)="","Subscriber",IF(OR(TRIM('Entry Tab'!E420)="Wife",TRIM('Entry Tab'!E420)="Husband"),"Spouse","Child")))</f>
        <v/>
      </c>
      <c r="C419" s="68" t="str">
        <f>IF(TRIM('Entry Tab'!A420)="","",TRIM('Entry Tab'!A420))</f>
        <v/>
      </c>
      <c r="D419" s="68" t="str">
        <f>IF(TRIM('Entry Tab'!A420)="","",TRIM('Entry Tab'!B420))</f>
        <v/>
      </c>
      <c r="E419" s="69" t="str">
        <f>IF(B419="Subscriber",'Entry Tab'!L420,"")</f>
        <v/>
      </c>
      <c r="F419" s="70" t="str">
        <f>IF('Entry Tab'!F420="","",'Entry Tab'!F420)</f>
        <v/>
      </c>
      <c r="G419" s="68" t="str">
        <f>IF(TRIM('Entry Tab'!G420)="","",TRIM('Entry Tab'!G420))</f>
        <v/>
      </c>
      <c r="H419" s="36" t="str">
        <f>IF(TRIM('Entry Tab'!A420)="","",IF(B419&lt;&gt;"Subscriber","",IF(AND(B419="Subscriber",OR(TRIM('Entry Tab'!AO420)&lt;&gt;"",TRIM('Entry Tab'!AN420)&lt;&gt;"",TRIM('Entry Tab'!AP420)&lt;&gt;"")),$AP$1,"0")))</f>
        <v/>
      </c>
      <c r="I419" s="71" t="str">
        <f>IF(TRIM('Entry Tab'!A420)="","",IF(AND(TRIM('Entry Tab'!AQ420)="Y",TRIM('Entry Tab'!AR420)="Y"),"N",IF(TRIM('Entry Tab'!AQ420)="","N",TRIM('Entry Tab'!AQ420))))</f>
        <v/>
      </c>
      <c r="J419" s="42" t="str">
        <f>IF(TRIM('Entry Tab'!A420)="","",IF(AND(TRIM('Entry Tab'!W420)&lt;&gt;"",TRIM('Entry Tab'!Y420)=""),0,14))</f>
        <v/>
      </c>
      <c r="K419" s="42" t="str">
        <f>IF(TRIM('Entry Tab'!A420)="","",IF(B419&lt;&gt;"Subscriber","",IF(AND(B419="Subscriber",dental="No"),13,IF(TRIM('Entry Tab'!X420)&lt;&gt;"",IF('Entry Tab'!X420="Spousal Coverage",8,13),IF(Z419="","",Z419)))))</f>
        <v/>
      </c>
      <c r="L419" s="36" t="str">
        <f t="shared" si="60"/>
        <v/>
      </c>
      <c r="M419" s="36" t="str">
        <f>IF(B419&lt;&gt;"Subscriber","",IF(disability="No",0,IF(AND(B419="Subscriber",'Entry Tab'!AE420&lt;&gt;""),1,0)))</f>
        <v/>
      </c>
      <c r="N419" s="37" t="str">
        <f>IF(B419&lt;&gt;"Subscriber","",IF(AND(B419="Subscriber",otherLoc="No"),workZip,'Entry Tab'!P420))</f>
        <v/>
      </c>
      <c r="P419" s="36" t="str">
        <f t="shared" si="67"/>
        <v/>
      </c>
      <c r="Q419" s="36" t="str">
        <f>IF('Entry Tab'!A420="","",IF(TRIM('Entry Tab'!E420)="","Subscriber",IF(OR(TRIM('Entry Tab'!E420)="Wife",TRIM('Entry Tab'!E420)="Husband"),"Spouse","Child")))</f>
        <v/>
      </c>
      <c r="R419" s="44" t="str">
        <f>IF(B419="","",IF('Entry Tab'!W420&lt;&gt;"",0,IF(Q419="Subscriber",1,IF(Q419="Spouse",1,0.01))))</f>
        <v/>
      </c>
      <c r="S419" s="44" t="str">
        <f t="shared" si="61"/>
        <v/>
      </c>
      <c r="T419" s="44" t="str">
        <f t="shared" si="62"/>
        <v/>
      </c>
      <c r="V419" s="36" t="str">
        <f t="shared" si="68"/>
        <v/>
      </c>
      <c r="W419" s="36" t="str">
        <f>IF('Entry Tab'!A420="","",IF(TRIM('Entry Tab'!E420)="","Subscriber",IF(OR(TRIM('Entry Tab'!E420)="Wife",TRIM('Entry Tab'!E420)="Husband"),"Spouse","Child")))</f>
        <v/>
      </c>
      <c r="X419" s="44" t="str">
        <f>IF(B419="","",IF('Entry Tab'!X420&lt;&gt;"",0,IF(W419="Subscriber",1,IF(W419="Spouse",1,0.01))))</f>
        <v/>
      </c>
      <c r="Y419" s="44" t="str">
        <f t="shared" si="63"/>
        <v/>
      </c>
      <c r="Z419" s="44" t="str">
        <f t="shared" si="64"/>
        <v/>
      </c>
      <c r="AB419" s="36" t="str">
        <f t="shared" si="69"/>
        <v/>
      </c>
      <c r="AC419" s="36" t="str">
        <f>IF('Entry Tab'!A420="","",IF(TRIM('Entry Tab'!E420)="","Subscriber",IF(OR(TRIM('Entry Tab'!E420)="Wife",TRIM('Entry Tab'!E420)="Husband"),"Spouse","Child")))</f>
        <v/>
      </c>
      <c r="AD419" s="44" t="str">
        <f>IF(B419="","",IF('Entry Tab'!AC420="",0,1))</f>
        <v/>
      </c>
      <c r="AE419" s="44" t="str">
        <f t="shared" si="65"/>
        <v/>
      </c>
      <c r="AF419" s="44" t="str">
        <f>IF(AE419="","",IF(AC419&lt;&gt;"Subscriber","",IF('Entry Tab'!AC420="","0",AE419)))</f>
        <v/>
      </c>
      <c r="AH419" s="55"/>
    </row>
    <row r="420" spans="1:34" s="129" customFormat="1" x14ac:dyDescent="0.2">
      <c r="A420" s="36" t="str">
        <f t="shared" si="66"/>
        <v/>
      </c>
      <c r="B420" s="36" t="str">
        <f>IF('Entry Tab'!A421="","",IF(TRIM('Entry Tab'!E421)="","Subscriber",IF(OR(TRIM('Entry Tab'!E421)="Wife",TRIM('Entry Tab'!E421)="Husband"),"Spouse","Child")))</f>
        <v/>
      </c>
      <c r="C420" s="68" t="str">
        <f>IF(TRIM('Entry Tab'!A421)="","",TRIM('Entry Tab'!A421))</f>
        <v/>
      </c>
      <c r="D420" s="68" t="str">
        <f>IF(TRIM('Entry Tab'!A421)="","",TRIM('Entry Tab'!B421))</f>
        <v/>
      </c>
      <c r="E420" s="69" t="str">
        <f>IF(B420="Subscriber",'Entry Tab'!L421,"")</f>
        <v/>
      </c>
      <c r="F420" s="70" t="str">
        <f>IF('Entry Tab'!F421="","",'Entry Tab'!F421)</f>
        <v/>
      </c>
      <c r="G420" s="68" t="str">
        <f>IF(TRIM('Entry Tab'!G421)="","",TRIM('Entry Tab'!G421))</f>
        <v/>
      </c>
      <c r="H420" s="36" t="str">
        <f>IF(TRIM('Entry Tab'!A421)="","",IF(B420&lt;&gt;"Subscriber","",IF(AND(B420="Subscriber",OR(TRIM('Entry Tab'!AO421)&lt;&gt;"",TRIM('Entry Tab'!AN421)&lt;&gt;"",TRIM('Entry Tab'!AP421)&lt;&gt;"")),$AP$1,"0")))</f>
        <v/>
      </c>
      <c r="I420" s="71" t="str">
        <f>IF(TRIM('Entry Tab'!A421)="","",IF(AND(TRIM('Entry Tab'!AQ421)="Y",TRIM('Entry Tab'!AR421)="Y"),"N",IF(TRIM('Entry Tab'!AQ421)="","N",TRIM('Entry Tab'!AQ421))))</f>
        <v/>
      </c>
      <c r="J420" s="42" t="str">
        <f>IF(TRIM('Entry Tab'!A421)="","",IF(AND(TRIM('Entry Tab'!W421)&lt;&gt;"",TRIM('Entry Tab'!Y421)=""),0,14))</f>
        <v/>
      </c>
      <c r="K420" s="42" t="str">
        <f>IF(TRIM('Entry Tab'!A421)="","",IF(B420&lt;&gt;"Subscriber","",IF(AND(B420="Subscriber",dental="No"),13,IF(TRIM('Entry Tab'!X421)&lt;&gt;"",IF('Entry Tab'!X421="Spousal Coverage",8,13),IF(Z420="","",Z420)))))</f>
        <v/>
      </c>
      <c r="L420" s="36" t="str">
        <f t="shared" si="60"/>
        <v/>
      </c>
      <c r="M420" s="36" t="str">
        <f>IF(B420&lt;&gt;"Subscriber","",IF(disability="No",0,IF(AND(B420="Subscriber",'Entry Tab'!AE421&lt;&gt;""),1,0)))</f>
        <v/>
      </c>
      <c r="N420" s="37" t="str">
        <f>IF(B420&lt;&gt;"Subscriber","",IF(AND(B420="Subscriber",otherLoc="No"),workZip,'Entry Tab'!P421))</f>
        <v/>
      </c>
      <c r="P420" s="36" t="str">
        <f t="shared" si="67"/>
        <v/>
      </c>
      <c r="Q420" s="36" t="str">
        <f>IF('Entry Tab'!A421="","",IF(TRIM('Entry Tab'!E421)="","Subscriber",IF(OR(TRIM('Entry Tab'!E421)="Wife",TRIM('Entry Tab'!E421)="Husband"),"Spouse","Child")))</f>
        <v/>
      </c>
      <c r="R420" s="44" t="str">
        <f>IF(B420="","",IF('Entry Tab'!W421&lt;&gt;"",0,IF(Q420="Subscriber",1,IF(Q420="Spouse",1,0.01))))</f>
        <v/>
      </c>
      <c r="S420" s="44" t="str">
        <f t="shared" si="61"/>
        <v/>
      </c>
      <c r="T420" s="44" t="str">
        <f t="shared" si="62"/>
        <v/>
      </c>
      <c r="V420" s="36" t="str">
        <f t="shared" si="68"/>
        <v/>
      </c>
      <c r="W420" s="36" t="str">
        <f>IF('Entry Tab'!A421="","",IF(TRIM('Entry Tab'!E421)="","Subscriber",IF(OR(TRIM('Entry Tab'!E421)="Wife",TRIM('Entry Tab'!E421)="Husband"),"Spouse","Child")))</f>
        <v/>
      </c>
      <c r="X420" s="44" t="str">
        <f>IF(B420="","",IF('Entry Tab'!X421&lt;&gt;"",0,IF(W420="Subscriber",1,IF(W420="Spouse",1,0.01))))</f>
        <v/>
      </c>
      <c r="Y420" s="44" t="str">
        <f t="shared" si="63"/>
        <v/>
      </c>
      <c r="Z420" s="44" t="str">
        <f t="shared" si="64"/>
        <v/>
      </c>
      <c r="AB420" s="36" t="str">
        <f t="shared" si="69"/>
        <v/>
      </c>
      <c r="AC420" s="36" t="str">
        <f>IF('Entry Tab'!A421="","",IF(TRIM('Entry Tab'!E421)="","Subscriber",IF(OR(TRIM('Entry Tab'!E421)="Wife",TRIM('Entry Tab'!E421)="Husband"),"Spouse","Child")))</f>
        <v/>
      </c>
      <c r="AD420" s="44" t="str">
        <f>IF(B420="","",IF('Entry Tab'!AC421="",0,1))</f>
        <v/>
      </c>
      <c r="AE420" s="44" t="str">
        <f t="shared" si="65"/>
        <v/>
      </c>
      <c r="AF420" s="44" t="str">
        <f>IF(AE420="","",IF(AC420&lt;&gt;"Subscriber","",IF('Entry Tab'!AC421="","0",AE420)))</f>
        <v/>
      </c>
      <c r="AH420" s="55"/>
    </row>
    <row r="421" spans="1:34" s="129" customFormat="1" x14ac:dyDescent="0.2">
      <c r="A421" s="36" t="str">
        <f t="shared" si="66"/>
        <v/>
      </c>
      <c r="B421" s="36" t="str">
        <f>IF('Entry Tab'!A422="","",IF(TRIM('Entry Tab'!E422)="","Subscriber",IF(OR(TRIM('Entry Tab'!E422)="Wife",TRIM('Entry Tab'!E422)="Husband"),"Spouse","Child")))</f>
        <v/>
      </c>
      <c r="C421" s="68" t="str">
        <f>IF(TRIM('Entry Tab'!A422)="","",TRIM('Entry Tab'!A422))</f>
        <v/>
      </c>
      <c r="D421" s="68" t="str">
        <f>IF(TRIM('Entry Tab'!A422)="","",TRIM('Entry Tab'!B422))</f>
        <v/>
      </c>
      <c r="E421" s="69" t="str">
        <f>IF(B421="Subscriber",'Entry Tab'!L422,"")</f>
        <v/>
      </c>
      <c r="F421" s="70" t="str">
        <f>IF('Entry Tab'!F422="","",'Entry Tab'!F422)</f>
        <v/>
      </c>
      <c r="G421" s="68" t="str">
        <f>IF(TRIM('Entry Tab'!G422)="","",TRIM('Entry Tab'!G422))</f>
        <v/>
      </c>
      <c r="H421" s="36" t="str">
        <f>IF(TRIM('Entry Tab'!A422)="","",IF(B421&lt;&gt;"Subscriber","",IF(AND(B421="Subscriber",OR(TRIM('Entry Tab'!AO422)&lt;&gt;"",TRIM('Entry Tab'!AN422)&lt;&gt;"",TRIM('Entry Tab'!AP422)&lt;&gt;"")),$AP$1,"0")))</f>
        <v/>
      </c>
      <c r="I421" s="71" t="str">
        <f>IF(TRIM('Entry Tab'!A422)="","",IF(AND(TRIM('Entry Tab'!AQ422)="Y",TRIM('Entry Tab'!AR422)="Y"),"N",IF(TRIM('Entry Tab'!AQ422)="","N",TRIM('Entry Tab'!AQ422))))</f>
        <v/>
      </c>
      <c r="J421" s="42" t="str">
        <f>IF(TRIM('Entry Tab'!A422)="","",IF(AND(TRIM('Entry Tab'!W422)&lt;&gt;"",TRIM('Entry Tab'!Y422)=""),0,14))</f>
        <v/>
      </c>
      <c r="K421" s="42" t="str">
        <f>IF(TRIM('Entry Tab'!A422)="","",IF(B421&lt;&gt;"Subscriber","",IF(AND(B421="Subscriber",dental="No"),13,IF(TRIM('Entry Tab'!X422)&lt;&gt;"",IF('Entry Tab'!X422="Spousal Coverage",8,13),IF(Z421="","",Z421)))))</f>
        <v/>
      </c>
      <c r="L421" s="36" t="str">
        <f t="shared" si="60"/>
        <v/>
      </c>
      <c r="M421" s="36" t="str">
        <f>IF(B421&lt;&gt;"Subscriber","",IF(disability="No",0,IF(AND(B421="Subscriber",'Entry Tab'!AE422&lt;&gt;""),1,0)))</f>
        <v/>
      </c>
      <c r="N421" s="37" t="str">
        <f>IF(B421&lt;&gt;"Subscriber","",IF(AND(B421="Subscriber",otherLoc="No"),workZip,'Entry Tab'!P422))</f>
        <v/>
      </c>
      <c r="P421" s="36" t="str">
        <f t="shared" si="67"/>
        <v/>
      </c>
      <c r="Q421" s="36" t="str">
        <f>IF('Entry Tab'!A422="","",IF(TRIM('Entry Tab'!E422)="","Subscriber",IF(OR(TRIM('Entry Tab'!E422)="Wife",TRIM('Entry Tab'!E422)="Husband"),"Spouse","Child")))</f>
        <v/>
      </c>
      <c r="R421" s="44" t="str">
        <f>IF(B421="","",IF('Entry Tab'!W422&lt;&gt;"",0,IF(Q421="Subscriber",1,IF(Q421="Spouse",1,0.01))))</f>
        <v/>
      </c>
      <c r="S421" s="44" t="str">
        <f t="shared" si="61"/>
        <v/>
      </c>
      <c r="T421" s="44" t="str">
        <f t="shared" si="62"/>
        <v/>
      </c>
      <c r="V421" s="36" t="str">
        <f t="shared" si="68"/>
        <v/>
      </c>
      <c r="W421" s="36" t="str">
        <f>IF('Entry Tab'!A422="","",IF(TRIM('Entry Tab'!E422)="","Subscriber",IF(OR(TRIM('Entry Tab'!E422)="Wife",TRIM('Entry Tab'!E422)="Husband"),"Spouse","Child")))</f>
        <v/>
      </c>
      <c r="X421" s="44" t="str">
        <f>IF(B421="","",IF('Entry Tab'!X422&lt;&gt;"",0,IF(W421="Subscriber",1,IF(W421="Spouse",1,0.01))))</f>
        <v/>
      </c>
      <c r="Y421" s="44" t="str">
        <f t="shared" si="63"/>
        <v/>
      </c>
      <c r="Z421" s="44" t="str">
        <f t="shared" si="64"/>
        <v/>
      </c>
      <c r="AB421" s="36" t="str">
        <f t="shared" si="69"/>
        <v/>
      </c>
      <c r="AC421" s="36" t="str">
        <f>IF('Entry Tab'!A422="","",IF(TRIM('Entry Tab'!E422)="","Subscriber",IF(OR(TRIM('Entry Tab'!E422)="Wife",TRIM('Entry Tab'!E422)="Husband"),"Spouse","Child")))</f>
        <v/>
      </c>
      <c r="AD421" s="44" t="str">
        <f>IF(B421="","",IF('Entry Tab'!AC422="",0,1))</f>
        <v/>
      </c>
      <c r="AE421" s="44" t="str">
        <f t="shared" si="65"/>
        <v/>
      </c>
      <c r="AF421" s="44" t="str">
        <f>IF(AE421="","",IF(AC421&lt;&gt;"Subscriber","",IF('Entry Tab'!AC422="","0",AE421)))</f>
        <v/>
      </c>
      <c r="AH421" s="55"/>
    </row>
    <row r="422" spans="1:34" s="129" customFormat="1" x14ac:dyDescent="0.2">
      <c r="A422" s="36" t="str">
        <f t="shared" si="66"/>
        <v/>
      </c>
      <c r="B422" s="36" t="str">
        <f>IF('Entry Tab'!A423="","",IF(TRIM('Entry Tab'!E423)="","Subscriber",IF(OR(TRIM('Entry Tab'!E423)="Wife",TRIM('Entry Tab'!E423)="Husband"),"Spouse","Child")))</f>
        <v/>
      </c>
      <c r="C422" s="68" t="str">
        <f>IF(TRIM('Entry Tab'!A423)="","",TRIM('Entry Tab'!A423))</f>
        <v/>
      </c>
      <c r="D422" s="68" t="str">
        <f>IF(TRIM('Entry Tab'!A423)="","",TRIM('Entry Tab'!B423))</f>
        <v/>
      </c>
      <c r="E422" s="69" t="str">
        <f>IF(B422="Subscriber",'Entry Tab'!L423,"")</f>
        <v/>
      </c>
      <c r="F422" s="70" t="str">
        <f>IF('Entry Tab'!F423="","",'Entry Tab'!F423)</f>
        <v/>
      </c>
      <c r="G422" s="68" t="str">
        <f>IF(TRIM('Entry Tab'!G423)="","",TRIM('Entry Tab'!G423))</f>
        <v/>
      </c>
      <c r="H422" s="36" t="str">
        <f>IF(TRIM('Entry Tab'!A423)="","",IF(B422&lt;&gt;"Subscriber","",IF(AND(B422="Subscriber",OR(TRIM('Entry Tab'!AO423)&lt;&gt;"",TRIM('Entry Tab'!AN423)&lt;&gt;"",TRIM('Entry Tab'!AP423)&lt;&gt;"")),$AP$1,"0")))</f>
        <v/>
      </c>
      <c r="I422" s="71" t="str">
        <f>IF(TRIM('Entry Tab'!A423)="","",IF(AND(TRIM('Entry Tab'!AQ423)="Y",TRIM('Entry Tab'!AR423)="Y"),"N",IF(TRIM('Entry Tab'!AQ423)="","N",TRIM('Entry Tab'!AQ423))))</f>
        <v/>
      </c>
      <c r="J422" s="42" t="str">
        <f>IF(TRIM('Entry Tab'!A423)="","",IF(AND(TRIM('Entry Tab'!W423)&lt;&gt;"",TRIM('Entry Tab'!Y423)=""),0,14))</f>
        <v/>
      </c>
      <c r="K422" s="42" t="str">
        <f>IF(TRIM('Entry Tab'!A423)="","",IF(B422&lt;&gt;"Subscriber","",IF(AND(B422="Subscriber",dental="No"),13,IF(TRIM('Entry Tab'!X423)&lt;&gt;"",IF('Entry Tab'!X423="Spousal Coverage",8,13),IF(Z422="","",Z422)))))</f>
        <v/>
      </c>
      <c r="L422" s="36" t="str">
        <f t="shared" si="60"/>
        <v/>
      </c>
      <c r="M422" s="36" t="str">
        <f>IF(B422&lt;&gt;"Subscriber","",IF(disability="No",0,IF(AND(B422="Subscriber",'Entry Tab'!AE423&lt;&gt;""),1,0)))</f>
        <v/>
      </c>
      <c r="N422" s="37" t="str">
        <f>IF(B422&lt;&gt;"Subscriber","",IF(AND(B422="Subscriber",otherLoc="No"),workZip,'Entry Tab'!P423))</f>
        <v/>
      </c>
      <c r="P422" s="36" t="str">
        <f t="shared" si="67"/>
        <v/>
      </c>
      <c r="Q422" s="36" t="str">
        <f>IF('Entry Tab'!A423="","",IF(TRIM('Entry Tab'!E423)="","Subscriber",IF(OR(TRIM('Entry Tab'!E423)="Wife",TRIM('Entry Tab'!E423)="Husband"),"Spouse","Child")))</f>
        <v/>
      </c>
      <c r="R422" s="44" t="str">
        <f>IF(B422="","",IF('Entry Tab'!W423&lt;&gt;"",0,IF(Q422="Subscriber",1,IF(Q422="Spouse",1,0.01))))</f>
        <v/>
      </c>
      <c r="S422" s="44" t="str">
        <f t="shared" si="61"/>
        <v/>
      </c>
      <c r="T422" s="44" t="str">
        <f t="shared" si="62"/>
        <v/>
      </c>
      <c r="V422" s="36" t="str">
        <f t="shared" si="68"/>
        <v/>
      </c>
      <c r="W422" s="36" t="str">
        <f>IF('Entry Tab'!A423="","",IF(TRIM('Entry Tab'!E423)="","Subscriber",IF(OR(TRIM('Entry Tab'!E423)="Wife",TRIM('Entry Tab'!E423)="Husband"),"Spouse","Child")))</f>
        <v/>
      </c>
      <c r="X422" s="44" t="str">
        <f>IF(B422="","",IF('Entry Tab'!X423&lt;&gt;"",0,IF(W422="Subscriber",1,IF(W422="Spouse",1,0.01))))</f>
        <v/>
      </c>
      <c r="Y422" s="44" t="str">
        <f t="shared" si="63"/>
        <v/>
      </c>
      <c r="Z422" s="44" t="str">
        <f t="shared" si="64"/>
        <v/>
      </c>
      <c r="AB422" s="36" t="str">
        <f t="shared" si="69"/>
        <v/>
      </c>
      <c r="AC422" s="36" t="str">
        <f>IF('Entry Tab'!A423="","",IF(TRIM('Entry Tab'!E423)="","Subscriber",IF(OR(TRIM('Entry Tab'!E423)="Wife",TRIM('Entry Tab'!E423)="Husband"),"Spouse","Child")))</f>
        <v/>
      </c>
      <c r="AD422" s="44" t="str">
        <f>IF(B422="","",IF('Entry Tab'!AC423="",0,1))</f>
        <v/>
      </c>
      <c r="AE422" s="44" t="str">
        <f t="shared" si="65"/>
        <v/>
      </c>
      <c r="AF422" s="44" t="str">
        <f>IF(AE422="","",IF(AC422&lt;&gt;"Subscriber","",IF('Entry Tab'!AC423="","0",AE422)))</f>
        <v/>
      </c>
      <c r="AH422" s="55"/>
    </row>
    <row r="423" spans="1:34" s="129" customFormat="1" x14ac:dyDescent="0.2">
      <c r="A423" s="36" t="str">
        <f t="shared" si="66"/>
        <v/>
      </c>
      <c r="B423" s="36" t="str">
        <f>IF('Entry Tab'!A424="","",IF(TRIM('Entry Tab'!E424)="","Subscriber",IF(OR(TRIM('Entry Tab'!E424)="Wife",TRIM('Entry Tab'!E424)="Husband"),"Spouse","Child")))</f>
        <v/>
      </c>
      <c r="C423" s="68" t="str">
        <f>IF(TRIM('Entry Tab'!A424)="","",TRIM('Entry Tab'!A424))</f>
        <v/>
      </c>
      <c r="D423" s="68" t="str">
        <f>IF(TRIM('Entry Tab'!A424)="","",TRIM('Entry Tab'!B424))</f>
        <v/>
      </c>
      <c r="E423" s="69" t="str">
        <f>IF(B423="Subscriber",'Entry Tab'!L424,"")</f>
        <v/>
      </c>
      <c r="F423" s="70" t="str">
        <f>IF('Entry Tab'!F424="","",'Entry Tab'!F424)</f>
        <v/>
      </c>
      <c r="G423" s="68" t="str">
        <f>IF(TRIM('Entry Tab'!G424)="","",TRIM('Entry Tab'!G424))</f>
        <v/>
      </c>
      <c r="H423" s="36" t="str">
        <f>IF(TRIM('Entry Tab'!A424)="","",IF(B423&lt;&gt;"Subscriber","",IF(AND(B423="Subscriber",OR(TRIM('Entry Tab'!AO424)&lt;&gt;"",TRIM('Entry Tab'!AN424)&lt;&gt;"",TRIM('Entry Tab'!AP424)&lt;&gt;"")),$AP$1,"0")))</f>
        <v/>
      </c>
      <c r="I423" s="71" t="str">
        <f>IF(TRIM('Entry Tab'!A424)="","",IF(AND(TRIM('Entry Tab'!AQ424)="Y",TRIM('Entry Tab'!AR424)="Y"),"N",IF(TRIM('Entry Tab'!AQ424)="","N",TRIM('Entry Tab'!AQ424))))</f>
        <v/>
      </c>
      <c r="J423" s="42" t="str">
        <f>IF(TRIM('Entry Tab'!A424)="","",IF(AND(TRIM('Entry Tab'!W424)&lt;&gt;"",TRIM('Entry Tab'!Y424)=""),0,14))</f>
        <v/>
      </c>
      <c r="K423" s="42" t="str">
        <f>IF(TRIM('Entry Tab'!A424)="","",IF(B423&lt;&gt;"Subscriber","",IF(AND(B423="Subscriber",dental="No"),13,IF(TRIM('Entry Tab'!X424)&lt;&gt;"",IF('Entry Tab'!X424="Spousal Coverage",8,13),IF(Z423="","",Z423)))))</f>
        <v/>
      </c>
      <c r="L423" s="36" t="str">
        <f t="shared" si="60"/>
        <v/>
      </c>
      <c r="M423" s="36" t="str">
        <f>IF(B423&lt;&gt;"Subscriber","",IF(disability="No",0,IF(AND(B423="Subscriber",'Entry Tab'!AE424&lt;&gt;""),1,0)))</f>
        <v/>
      </c>
      <c r="N423" s="37" t="str">
        <f>IF(B423&lt;&gt;"Subscriber","",IF(AND(B423="Subscriber",otherLoc="No"),workZip,'Entry Tab'!P424))</f>
        <v/>
      </c>
      <c r="P423" s="36" t="str">
        <f t="shared" si="67"/>
        <v/>
      </c>
      <c r="Q423" s="36" t="str">
        <f>IF('Entry Tab'!A424="","",IF(TRIM('Entry Tab'!E424)="","Subscriber",IF(OR(TRIM('Entry Tab'!E424)="Wife",TRIM('Entry Tab'!E424)="Husband"),"Spouse","Child")))</f>
        <v/>
      </c>
      <c r="R423" s="44" t="str">
        <f>IF(B423="","",IF('Entry Tab'!W424&lt;&gt;"",0,IF(Q423="Subscriber",1,IF(Q423="Spouse",1,0.01))))</f>
        <v/>
      </c>
      <c r="S423" s="44" t="str">
        <f t="shared" si="61"/>
        <v/>
      </c>
      <c r="T423" s="44" t="str">
        <f t="shared" si="62"/>
        <v/>
      </c>
      <c r="V423" s="36" t="str">
        <f t="shared" si="68"/>
        <v/>
      </c>
      <c r="W423" s="36" t="str">
        <f>IF('Entry Tab'!A424="","",IF(TRIM('Entry Tab'!E424)="","Subscriber",IF(OR(TRIM('Entry Tab'!E424)="Wife",TRIM('Entry Tab'!E424)="Husband"),"Spouse","Child")))</f>
        <v/>
      </c>
      <c r="X423" s="44" t="str">
        <f>IF(B423="","",IF('Entry Tab'!X424&lt;&gt;"",0,IF(W423="Subscriber",1,IF(W423="Spouse",1,0.01))))</f>
        <v/>
      </c>
      <c r="Y423" s="44" t="str">
        <f t="shared" si="63"/>
        <v/>
      </c>
      <c r="Z423" s="44" t="str">
        <f t="shared" si="64"/>
        <v/>
      </c>
      <c r="AB423" s="36" t="str">
        <f t="shared" si="69"/>
        <v/>
      </c>
      <c r="AC423" s="36" t="str">
        <f>IF('Entry Tab'!A424="","",IF(TRIM('Entry Tab'!E424)="","Subscriber",IF(OR(TRIM('Entry Tab'!E424)="Wife",TRIM('Entry Tab'!E424)="Husband"),"Spouse","Child")))</f>
        <v/>
      </c>
      <c r="AD423" s="44" t="str">
        <f>IF(B423="","",IF('Entry Tab'!AC424="",0,1))</f>
        <v/>
      </c>
      <c r="AE423" s="44" t="str">
        <f t="shared" si="65"/>
        <v/>
      </c>
      <c r="AF423" s="44" t="str">
        <f>IF(AE423="","",IF(AC423&lt;&gt;"Subscriber","",IF('Entry Tab'!AC424="","0",AE423)))</f>
        <v/>
      </c>
      <c r="AH423" s="55"/>
    </row>
    <row r="424" spans="1:34" s="129" customFormat="1" x14ac:dyDescent="0.2">
      <c r="A424" s="36" t="str">
        <f t="shared" si="66"/>
        <v/>
      </c>
      <c r="B424" s="36" t="str">
        <f>IF('Entry Tab'!A425="","",IF(TRIM('Entry Tab'!E425)="","Subscriber",IF(OR(TRIM('Entry Tab'!E425)="Wife",TRIM('Entry Tab'!E425)="Husband"),"Spouse","Child")))</f>
        <v/>
      </c>
      <c r="C424" s="68" t="str">
        <f>IF(TRIM('Entry Tab'!A425)="","",TRIM('Entry Tab'!A425))</f>
        <v/>
      </c>
      <c r="D424" s="68" t="str">
        <f>IF(TRIM('Entry Tab'!A425)="","",TRIM('Entry Tab'!B425))</f>
        <v/>
      </c>
      <c r="E424" s="69" t="str">
        <f>IF(B424="Subscriber",'Entry Tab'!L425,"")</f>
        <v/>
      </c>
      <c r="F424" s="70" t="str">
        <f>IF('Entry Tab'!F425="","",'Entry Tab'!F425)</f>
        <v/>
      </c>
      <c r="G424" s="68" t="str">
        <f>IF(TRIM('Entry Tab'!G425)="","",TRIM('Entry Tab'!G425))</f>
        <v/>
      </c>
      <c r="H424" s="36" t="str">
        <f>IF(TRIM('Entry Tab'!A425)="","",IF(B424&lt;&gt;"Subscriber","",IF(AND(B424="Subscriber",OR(TRIM('Entry Tab'!AO425)&lt;&gt;"",TRIM('Entry Tab'!AN425)&lt;&gt;"",TRIM('Entry Tab'!AP425)&lt;&gt;"")),$AP$1,"0")))</f>
        <v/>
      </c>
      <c r="I424" s="71" t="str">
        <f>IF(TRIM('Entry Tab'!A425)="","",IF(AND(TRIM('Entry Tab'!AQ425)="Y",TRIM('Entry Tab'!AR425)="Y"),"N",IF(TRIM('Entry Tab'!AQ425)="","N",TRIM('Entry Tab'!AQ425))))</f>
        <v/>
      </c>
      <c r="J424" s="42" t="str">
        <f>IF(TRIM('Entry Tab'!A425)="","",IF(AND(TRIM('Entry Tab'!W425)&lt;&gt;"",TRIM('Entry Tab'!Y425)=""),0,14))</f>
        <v/>
      </c>
      <c r="K424" s="42" t="str">
        <f>IF(TRIM('Entry Tab'!A425)="","",IF(B424&lt;&gt;"Subscriber","",IF(AND(B424="Subscriber",dental="No"),13,IF(TRIM('Entry Tab'!X425)&lt;&gt;"",IF('Entry Tab'!X425="Spousal Coverage",8,13),IF(Z424="","",Z424)))))</f>
        <v/>
      </c>
      <c r="L424" s="36" t="str">
        <f t="shared" si="60"/>
        <v/>
      </c>
      <c r="M424" s="36" t="str">
        <f>IF(B424&lt;&gt;"Subscriber","",IF(disability="No",0,IF(AND(B424="Subscriber",'Entry Tab'!AE425&lt;&gt;""),1,0)))</f>
        <v/>
      </c>
      <c r="N424" s="37" t="str">
        <f>IF(B424&lt;&gt;"Subscriber","",IF(AND(B424="Subscriber",otherLoc="No"),workZip,'Entry Tab'!P425))</f>
        <v/>
      </c>
      <c r="P424" s="36" t="str">
        <f t="shared" si="67"/>
        <v/>
      </c>
      <c r="Q424" s="36" t="str">
        <f>IF('Entry Tab'!A425="","",IF(TRIM('Entry Tab'!E425)="","Subscriber",IF(OR(TRIM('Entry Tab'!E425)="Wife",TRIM('Entry Tab'!E425)="Husband"),"Spouse","Child")))</f>
        <v/>
      </c>
      <c r="R424" s="44" t="str">
        <f>IF(B424="","",IF('Entry Tab'!W425&lt;&gt;"",0,IF(Q424="Subscriber",1,IF(Q424="Spouse",1,0.01))))</f>
        <v/>
      </c>
      <c r="S424" s="44" t="str">
        <f t="shared" si="61"/>
        <v/>
      </c>
      <c r="T424" s="44" t="str">
        <f t="shared" si="62"/>
        <v/>
      </c>
      <c r="V424" s="36" t="str">
        <f t="shared" si="68"/>
        <v/>
      </c>
      <c r="W424" s="36" t="str">
        <f>IF('Entry Tab'!A425="","",IF(TRIM('Entry Tab'!E425)="","Subscriber",IF(OR(TRIM('Entry Tab'!E425)="Wife",TRIM('Entry Tab'!E425)="Husband"),"Spouse","Child")))</f>
        <v/>
      </c>
      <c r="X424" s="44" t="str">
        <f>IF(B424="","",IF('Entry Tab'!X425&lt;&gt;"",0,IF(W424="Subscriber",1,IF(W424="Spouse",1,0.01))))</f>
        <v/>
      </c>
      <c r="Y424" s="44" t="str">
        <f t="shared" si="63"/>
        <v/>
      </c>
      <c r="Z424" s="44" t="str">
        <f t="shared" si="64"/>
        <v/>
      </c>
      <c r="AB424" s="36" t="str">
        <f t="shared" si="69"/>
        <v/>
      </c>
      <c r="AC424" s="36" t="str">
        <f>IF('Entry Tab'!A425="","",IF(TRIM('Entry Tab'!E425)="","Subscriber",IF(OR(TRIM('Entry Tab'!E425)="Wife",TRIM('Entry Tab'!E425)="Husband"),"Spouse","Child")))</f>
        <v/>
      </c>
      <c r="AD424" s="44" t="str">
        <f>IF(B424="","",IF('Entry Tab'!AC425="",0,1))</f>
        <v/>
      </c>
      <c r="AE424" s="44" t="str">
        <f t="shared" si="65"/>
        <v/>
      </c>
      <c r="AF424" s="44" t="str">
        <f>IF(AE424="","",IF(AC424&lt;&gt;"Subscriber","",IF('Entry Tab'!AC425="","0",AE424)))</f>
        <v/>
      </c>
      <c r="AH424" s="55"/>
    </row>
    <row r="425" spans="1:34" s="129" customFormat="1" x14ac:dyDescent="0.2">
      <c r="A425" s="36" t="str">
        <f t="shared" si="66"/>
        <v/>
      </c>
      <c r="B425" s="36" t="str">
        <f>IF('Entry Tab'!A426="","",IF(TRIM('Entry Tab'!E426)="","Subscriber",IF(OR(TRIM('Entry Tab'!E426)="Wife",TRIM('Entry Tab'!E426)="Husband"),"Spouse","Child")))</f>
        <v/>
      </c>
      <c r="C425" s="68" t="str">
        <f>IF(TRIM('Entry Tab'!A426)="","",TRIM('Entry Tab'!A426))</f>
        <v/>
      </c>
      <c r="D425" s="68" t="str">
        <f>IF(TRIM('Entry Tab'!A426)="","",TRIM('Entry Tab'!B426))</f>
        <v/>
      </c>
      <c r="E425" s="69" t="str">
        <f>IF(B425="Subscriber",'Entry Tab'!L426,"")</f>
        <v/>
      </c>
      <c r="F425" s="70" t="str">
        <f>IF('Entry Tab'!F426="","",'Entry Tab'!F426)</f>
        <v/>
      </c>
      <c r="G425" s="68" t="str">
        <f>IF(TRIM('Entry Tab'!G426)="","",TRIM('Entry Tab'!G426))</f>
        <v/>
      </c>
      <c r="H425" s="36" t="str">
        <f>IF(TRIM('Entry Tab'!A426)="","",IF(B425&lt;&gt;"Subscriber","",IF(AND(B425="Subscriber",OR(TRIM('Entry Tab'!AO426)&lt;&gt;"",TRIM('Entry Tab'!AN426)&lt;&gt;"",TRIM('Entry Tab'!AP426)&lt;&gt;"")),$AP$1,"0")))</f>
        <v/>
      </c>
      <c r="I425" s="71" t="str">
        <f>IF(TRIM('Entry Tab'!A426)="","",IF(AND(TRIM('Entry Tab'!AQ426)="Y",TRIM('Entry Tab'!AR426)="Y"),"N",IF(TRIM('Entry Tab'!AQ426)="","N",TRIM('Entry Tab'!AQ426))))</f>
        <v/>
      </c>
      <c r="J425" s="42" t="str">
        <f>IF(TRIM('Entry Tab'!A426)="","",IF(AND(TRIM('Entry Tab'!W426)&lt;&gt;"",TRIM('Entry Tab'!Y426)=""),0,14))</f>
        <v/>
      </c>
      <c r="K425" s="42" t="str">
        <f>IF(TRIM('Entry Tab'!A426)="","",IF(B425&lt;&gt;"Subscriber","",IF(AND(B425="Subscriber",dental="No"),13,IF(TRIM('Entry Tab'!X426)&lt;&gt;"",IF('Entry Tab'!X426="Spousal Coverage",8,13),IF(Z425="","",Z425)))))</f>
        <v/>
      </c>
      <c r="L425" s="36" t="str">
        <f t="shared" si="60"/>
        <v/>
      </c>
      <c r="M425" s="36" t="str">
        <f>IF(B425&lt;&gt;"Subscriber","",IF(disability="No",0,IF(AND(B425="Subscriber",'Entry Tab'!AE426&lt;&gt;""),1,0)))</f>
        <v/>
      </c>
      <c r="N425" s="37" t="str">
        <f>IF(B425&lt;&gt;"Subscriber","",IF(AND(B425="Subscriber",otherLoc="No"),workZip,'Entry Tab'!P426))</f>
        <v/>
      </c>
      <c r="P425" s="36" t="str">
        <f t="shared" si="67"/>
        <v/>
      </c>
      <c r="Q425" s="36" t="str">
        <f>IF('Entry Tab'!A426="","",IF(TRIM('Entry Tab'!E426)="","Subscriber",IF(OR(TRIM('Entry Tab'!E426)="Wife",TRIM('Entry Tab'!E426)="Husband"),"Spouse","Child")))</f>
        <v/>
      </c>
      <c r="R425" s="44" t="str">
        <f>IF(B425="","",IF('Entry Tab'!W426&lt;&gt;"",0,IF(Q425="Subscriber",1,IF(Q425="Spouse",1,0.01))))</f>
        <v/>
      </c>
      <c r="S425" s="44" t="str">
        <f t="shared" si="61"/>
        <v/>
      </c>
      <c r="T425" s="44" t="str">
        <f t="shared" si="62"/>
        <v/>
      </c>
      <c r="V425" s="36" t="str">
        <f t="shared" si="68"/>
        <v/>
      </c>
      <c r="W425" s="36" t="str">
        <f>IF('Entry Tab'!A426="","",IF(TRIM('Entry Tab'!E426)="","Subscriber",IF(OR(TRIM('Entry Tab'!E426)="Wife",TRIM('Entry Tab'!E426)="Husband"),"Spouse","Child")))</f>
        <v/>
      </c>
      <c r="X425" s="44" t="str">
        <f>IF(B425="","",IF('Entry Tab'!X426&lt;&gt;"",0,IF(W425="Subscriber",1,IF(W425="Spouse",1,0.01))))</f>
        <v/>
      </c>
      <c r="Y425" s="44" t="str">
        <f t="shared" si="63"/>
        <v/>
      </c>
      <c r="Z425" s="44" t="str">
        <f t="shared" si="64"/>
        <v/>
      </c>
      <c r="AB425" s="36" t="str">
        <f t="shared" si="69"/>
        <v/>
      </c>
      <c r="AC425" s="36" t="str">
        <f>IF('Entry Tab'!A426="","",IF(TRIM('Entry Tab'!E426)="","Subscriber",IF(OR(TRIM('Entry Tab'!E426)="Wife",TRIM('Entry Tab'!E426)="Husband"),"Spouse","Child")))</f>
        <v/>
      </c>
      <c r="AD425" s="44" t="str">
        <f>IF(B425="","",IF('Entry Tab'!AC426="",0,1))</f>
        <v/>
      </c>
      <c r="AE425" s="44" t="str">
        <f t="shared" si="65"/>
        <v/>
      </c>
      <c r="AF425" s="44" t="str">
        <f>IF(AE425="","",IF(AC425&lt;&gt;"Subscriber","",IF('Entry Tab'!AC426="","0",AE425)))</f>
        <v/>
      </c>
      <c r="AH425" s="55"/>
    </row>
    <row r="426" spans="1:34" s="129" customFormat="1" x14ac:dyDescent="0.2">
      <c r="A426" s="36" t="str">
        <f t="shared" si="66"/>
        <v/>
      </c>
      <c r="B426" s="36" t="str">
        <f>IF('Entry Tab'!A427="","",IF(TRIM('Entry Tab'!E427)="","Subscriber",IF(OR(TRIM('Entry Tab'!E427)="Wife",TRIM('Entry Tab'!E427)="Husband"),"Spouse","Child")))</f>
        <v/>
      </c>
      <c r="C426" s="68" t="str">
        <f>IF(TRIM('Entry Tab'!A427)="","",TRIM('Entry Tab'!A427))</f>
        <v/>
      </c>
      <c r="D426" s="68" t="str">
        <f>IF(TRIM('Entry Tab'!A427)="","",TRIM('Entry Tab'!B427))</f>
        <v/>
      </c>
      <c r="E426" s="69" t="str">
        <f>IF(B426="Subscriber",'Entry Tab'!L427,"")</f>
        <v/>
      </c>
      <c r="F426" s="70" t="str">
        <f>IF('Entry Tab'!F427="","",'Entry Tab'!F427)</f>
        <v/>
      </c>
      <c r="G426" s="68" t="str">
        <f>IF(TRIM('Entry Tab'!G427)="","",TRIM('Entry Tab'!G427))</f>
        <v/>
      </c>
      <c r="H426" s="36" t="str">
        <f>IF(TRIM('Entry Tab'!A427)="","",IF(B426&lt;&gt;"Subscriber","",IF(AND(B426="Subscriber",OR(TRIM('Entry Tab'!AO427)&lt;&gt;"",TRIM('Entry Tab'!AN427)&lt;&gt;"",TRIM('Entry Tab'!AP427)&lt;&gt;"")),$AP$1,"0")))</f>
        <v/>
      </c>
      <c r="I426" s="71" t="str">
        <f>IF(TRIM('Entry Tab'!A427)="","",IF(AND(TRIM('Entry Tab'!AQ427)="Y",TRIM('Entry Tab'!AR427)="Y"),"N",IF(TRIM('Entry Tab'!AQ427)="","N",TRIM('Entry Tab'!AQ427))))</f>
        <v/>
      </c>
      <c r="J426" s="42" t="str">
        <f>IF(TRIM('Entry Tab'!A427)="","",IF(AND(TRIM('Entry Tab'!W427)&lt;&gt;"",TRIM('Entry Tab'!Y427)=""),0,14))</f>
        <v/>
      </c>
      <c r="K426" s="42" t="str">
        <f>IF(TRIM('Entry Tab'!A427)="","",IF(B426&lt;&gt;"Subscriber","",IF(AND(B426="Subscriber",dental="No"),13,IF(TRIM('Entry Tab'!X427)&lt;&gt;"",IF('Entry Tab'!X427="Spousal Coverage",8,13),IF(Z426="","",Z426)))))</f>
        <v/>
      </c>
      <c r="L426" s="36" t="str">
        <f t="shared" si="60"/>
        <v/>
      </c>
      <c r="M426" s="36" t="str">
        <f>IF(B426&lt;&gt;"Subscriber","",IF(disability="No",0,IF(AND(B426="Subscriber",'Entry Tab'!AE427&lt;&gt;""),1,0)))</f>
        <v/>
      </c>
      <c r="N426" s="37" t="str">
        <f>IF(B426&lt;&gt;"Subscriber","",IF(AND(B426="Subscriber",otherLoc="No"),workZip,'Entry Tab'!P427))</f>
        <v/>
      </c>
      <c r="P426" s="36" t="str">
        <f t="shared" si="67"/>
        <v/>
      </c>
      <c r="Q426" s="36" t="str">
        <f>IF('Entry Tab'!A427="","",IF(TRIM('Entry Tab'!E427)="","Subscriber",IF(OR(TRIM('Entry Tab'!E427)="Wife",TRIM('Entry Tab'!E427)="Husband"),"Spouse","Child")))</f>
        <v/>
      </c>
      <c r="R426" s="44" t="str">
        <f>IF(B426="","",IF('Entry Tab'!W427&lt;&gt;"",0,IF(Q426="Subscriber",1,IF(Q426="Spouse",1,0.01))))</f>
        <v/>
      </c>
      <c r="S426" s="44" t="str">
        <f t="shared" si="61"/>
        <v/>
      </c>
      <c r="T426" s="44" t="str">
        <f t="shared" si="62"/>
        <v/>
      </c>
      <c r="V426" s="36" t="str">
        <f t="shared" si="68"/>
        <v/>
      </c>
      <c r="W426" s="36" t="str">
        <f>IF('Entry Tab'!A427="","",IF(TRIM('Entry Tab'!E427)="","Subscriber",IF(OR(TRIM('Entry Tab'!E427)="Wife",TRIM('Entry Tab'!E427)="Husband"),"Spouse","Child")))</f>
        <v/>
      </c>
      <c r="X426" s="44" t="str">
        <f>IF(B426="","",IF('Entry Tab'!X427&lt;&gt;"",0,IF(W426="Subscriber",1,IF(W426="Spouse",1,0.01))))</f>
        <v/>
      </c>
      <c r="Y426" s="44" t="str">
        <f t="shared" si="63"/>
        <v/>
      </c>
      <c r="Z426" s="44" t="str">
        <f t="shared" si="64"/>
        <v/>
      </c>
      <c r="AB426" s="36" t="str">
        <f t="shared" si="69"/>
        <v/>
      </c>
      <c r="AC426" s="36" t="str">
        <f>IF('Entry Tab'!A427="","",IF(TRIM('Entry Tab'!E427)="","Subscriber",IF(OR(TRIM('Entry Tab'!E427)="Wife",TRIM('Entry Tab'!E427)="Husband"),"Spouse","Child")))</f>
        <v/>
      </c>
      <c r="AD426" s="44" t="str">
        <f>IF(B426="","",IF('Entry Tab'!AC427="",0,1))</f>
        <v/>
      </c>
      <c r="AE426" s="44" t="str">
        <f t="shared" si="65"/>
        <v/>
      </c>
      <c r="AF426" s="44" t="str">
        <f>IF(AE426="","",IF(AC426&lt;&gt;"Subscriber","",IF('Entry Tab'!AC427="","0",AE426)))</f>
        <v/>
      </c>
      <c r="AH426" s="55"/>
    </row>
    <row r="427" spans="1:34" s="129" customFormat="1" x14ac:dyDescent="0.2">
      <c r="A427" s="36" t="str">
        <f t="shared" si="66"/>
        <v/>
      </c>
      <c r="B427" s="36" t="str">
        <f>IF('Entry Tab'!A428="","",IF(TRIM('Entry Tab'!E428)="","Subscriber",IF(OR(TRIM('Entry Tab'!E428)="Wife",TRIM('Entry Tab'!E428)="Husband"),"Spouse","Child")))</f>
        <v/>
      </c>
      <c r="C427" s="68" t="str">
        <f>IF(TRIM('Entry Tab'!A428)="","",TRIM('Entry Tab'!A428))</f>
        <v/>
      </c>
      <c r="D427" s="68" t="str">
        <f>IF(TRIM('Entry Tab'!A428)="","",TRIM('Entry Tab'!B428))</f>
        <v/>
      </c>
      <c r="E427" s="69" t="str">
        <f>IF(B427="Subscriber",'Entry Tab'!L428,"")</f>
        <v/>
      </c>
      <c r="F427" s="70" t="str">
        <f>IF('Entry Tab'!F428="","",'Entry Tab'!F428)</f>
        <v/>
      </c>
      <c r="G427" s="68" t="str">
        <f>IF(TRIM('Entry Tab'!G428)="","",TRIM('Entry Tab'!G428))</f>
        <v/>
      </c>
      <c r="H427" s="36" t="str">
        <f>IF(TRIM('Entry Tab'!A428)="","",IF(B427&lt;&gt;"Subscriber","",IF(AND(B427="Subscriber",OR(TRIM('Entry Tab'!AO428)&lt;&gt;"",TRIM('Entry Tab'!AN428)&lt;&gt;"",TRIM('Entry Tab'!AP428)&lt;&gt;"")),$AP$1,"0")))</f>
        <v/>
      </c>
      <c r="I427" s="71" t="str">
        <f>IF(TRIM('Entry Tab'!A428)="","",IF(AND(TRIM('Entry Tab'!AQ428)="Y",TRIM('Entry Tab'!AR428)="Y"),"N",IF(TRIM('Entry Tab'!AQ428)="","N",TRIM('Entry Tab'!AQ428))))</f>
        <v/>
      </c>
      <c r="J427" s="42" t="str">
        <f>IF(TRIM('Entry Tab'!A428)="","",IF(AND(TRIM('Entry Tab'!W428)&lt;&gt;"",TRIM('Entry Tab'!Y428)=""),0,14))</f>
        <v/>
      </c>
      <c r="K427" s="42" t="str">
        <f>IF(TRIM('Entry Tab'!A428)="","",IF(B427&lt;&gt;"Subscriber","",IF(AND(B427="Subscriber",dental="No"),13,IF(TRIM('Entry Tab'!X428)&lt;&gt;"",IF('Entry Tab'!X428="Spousal Coverage",8,13),IF(Z427="","",Z427)))))</f>
        <v/>
      </c>
      <c r="L427" s="36" t="str">
        <f t="shared" si="60"/>
        <v/>
      </c>
      <c r="M427" s="36" t="str">
        <f>IF(B427&lt;&gt;"Subscriber","",IF(disability="No",0,IF(AND(B427="Subscriber",'Entry Tab'!AE428&lt;&gt;""),1,0)))</f>
        <v/>
      </c>
      <c r="N427" s="37" t="str">
        <f>IF(B427&lt;&gt;"Subscriber","",IF(AND(B427="Subscriber",otherLoc="No"),workZip,'Entry Tab'!P428))</f>
        <v/>
      </c>
      <c r="P427" s="36" t="str">
        <f t="shared" si="67"/>
        <v/>
      </c>
      <c r="Q427" s="36" t="str">
        <f>IF('Entry Tab'!A428="","",IF(TRIM('Entry Tab'!E428)="","Subscriber",IF(OR(TRIM('Entry Tab'!E428)="Wife",TRIM('Entry Tab'!E428)="Husband"),"Spouse","Child")))</f>
        <v/>
      </c>
      <c r="R427" s="44" t="str">
        <f>IF(B427="","",IF('Entry Tab'!W428&lt;&gt;"",0,IF(Q427="Subscriber",1,IF(Q427="Spouse",1,0.01))))</f>
        <v/>
      </c>
      <c r="S427" s="44" t="str">
        <f t="shared" si="61"/>
        <v/>
      </c>
      <c r="T427" s="44" t="str">
        <f t="shared" si="62"/>
        <v/>
      </c>
      <c r="V427" s="36" t="str">
        <f t="shared" si="68"/>
        <v/>
      </c>
      <c r="W427" s="36" t="str">
        <f>IF('Entry Tab'!A428="","",IF(TRIM('Entry Tab'!E428)="","Subscriber",IF(OR(TRIM('Entry Tab'!E428)="Wife",TRIM('Entry Tab'!E428)="Husband"),"Spouse","Child")))</f>
        <v/>
      </c>
      <c r="X427" s="44" t="str">
        <f>IF(B427="","",IF('Entry Tab'!X428&lt;&gt;"",0,IF(W427="Subscriber",1,IF(W427="Spouse",1,0.01))))</f>
        <v/>
      </c>
      <c r="Y427" s="44" t="str">
        <f t="shared" si="63"/>
        <v/>
      </c>
      <c r="Z427" s="44" t="str">
        <f t="shared" si="64"/>
        <v/>
      </c>
      <c r="AB427" s="36" t="str">
        <f t="shared" si="69"/>
        <v/>
      </c>
      <c r="AC427" s="36" t="str">
        <f>IF('Entry Tab'!A428="","",IF(TRIM('Entry Tab'!E428)="","Subscriber",IF(OR(TRIM('Entry Tab'!E428)="Wife",TRIM('Entry Tab'!E428)="Husband"),"Spouse","Child")))</f>
        <v/>
      </c>
      <c r="AD427" s="44" t="str">
        <f>IF(B427="","",IF('Entry Tab'!AC428="",0,1))</f>
        <v/>
      </c>
      <c r="AE427" s="44" t="str">
        <f t="shared" si="65"/>
        <v/>
      </c>
      <c r="AF427" s="44" t="str">
        <f>IF(AE427="","",IF(AC427&lt;&gt;"Subscriber","",IF('Entry Tab'!AC428="","0",AE427)))</f>
        <v/>
      </c>
      <c r="AH427" s="55"/>
    </row>
    <row r="428" spans="1:34" s="129" customFormat="1" x14ac:dyDescent="0.2">
      <c r="A428" s="36" t="str">
        <f t="shared" si="66"/>
        <v/>
      </c>
      <c r="B428" s="36" t="str">
        <f>IF('Entry Tab'!A429="","",IF(TRIM('Entry Tab'!E429)="","Subscriber",IF(OR(TRIM('Entry Tab'!E429)="Wife",TRIM('Entry Tab'!E429)="Husband"),"Spouse","Child")))</f>
        <v/>
      </c>
      <c r="C428" s="68" t="str">
        <f>IF(TRIM('Entry Tab'!A429)="","",TRIM('Entry Tab'!A429))</f>
        <v/>
      </c>
      <c r="D428" s="68" t="str">
        <f>IF(TRIM('Entry Tab'!A429)="","",TRIM('Entry Tab'!B429))</f>
        <v/>
      </c>
      <c r="E428" s="69" t="str">
        <f>IF(B428="Subscriber",'Entry Tab'!L429,"")</f>
        <v/>
      </c>
      <c r="F428" s="70" t="str">
        <f>IF('Entry Tab'!F429="","",'Entry Tab'!F429)</f>
        <v/>
      </c>
      <c r="G428" s="68" t="str">
        <f>IF(TRIM('Entry Tab'!G429)="","",TRIM('Entry Tab'!G429))</f>
        <v/>
      </c>
      <c r="H428" s="36" t="str">
        <f>IF(TRIM('Entry Tab'!A429)="","",IF(B428&lt;&gt;"Subscriber","",IF(AND(B428="Subscriber",OR(TRIM('Entry Tab'!AO429)&lt;&gt;"",TRIM('Entry Tab'!AN429)&lt;&gt;"",TRIM('Entry Tab'!AP429)&lt;&gt;"")),$AP$1,"0")))</f>
        <v/>
      </c>
      <c r="I428" s="71" t="str">
        <f>IF(TRIM('Entry Tab'!A429)="","",IF(AND(TRIM('Entry Tab'!AQ429)="Y",TRIM('Entry Tab'!AR429)="Y"),"N",IF(TRIM('Entry Tab'!AQ429)="","N",TRIM('Entry Tab'!AQ429))))</f>
        <v/>
      </c>
      <c r="J428" s="42" t="str">
        <f>IF(TRIM('Entry Tab'!A429)="","",IF(AND(TRIM('Entry Tab'!W429)&lt;&gt;"",TRIM('Entry Tab'!Y429)=""),0,14))</f>
        <v/>
      </c>
      <c r="K428" s="42" t="str">
        <f>IF(TRIM('Entry Tab'!A429)="","",IF(B428&lt;&gt;"Subscriber","",IF(AND(B428="Subscriber",dental="No"),13,IF(TRIM('Entry Tab'!X429)&lt;&gt;"",IF('Entry Tab'!X429="Spousal Coverage",8,13),IF(Z428="","",Z428)))))</f>
        <v/>
      </c>
      <c r="L428" s="36" t="str">
        <f t="shared" si="60"/>
        <v/>
      </c>
      <c r="M428" s="36" t="str">
        <f>IF(B428&lt;&gt;"Subscriber","",IF(disability="No",0,IF(AND(B428="Subscriber",'Entry Tab'!AE429&lt;&gt;""),1,0)))</f>
        <v/>
      </c>
      <c r="N428" s="37" t="str">
        <f>IF(B428&lt;&gt;"Subscriber","",IF(AND(B428="Subscriber",otherLoc="No"),workZip,'Entry Tab'!P429))</f>
        <v/>
      </c>
      <c r="P428" s="36" t="str">
        <f t="shared" si="67"/>
        <v/>
      </c>
      <c r="Q428" s="36" t="str">
        <f>IF('Entry Tab'!A429="","",IF(TRIM('Entry Tab'!E429)="","Subscriber",IF(OR(TRIM('Entry Tab'!E429)="Wife",TRIM('Entry Tab'!E429)="Husband"),"Spouse","Child")))</f>
        <v/>
      </c>
      <c r="R428" s="44" t="str">
        <f>IF(B428="","",IF('Entry Tab'!W429&lt;&gt;"",0,IF(Q428="Subscriber",1,IF(Q428="Spouse",1,0.01))))</f>
        <v/>
      </c>
      <c r="S428" s="44" t="str">
        <f t="shared" si="61"/>
        <v/>
      </c>
      <c r="T428" s="44" t="str">
        <f t="shared" si="62"/>
        <v/>
      </c>
      <c r="V428" s="36" t="str">
        <f t="shared" si="68"/>
        <v/>
      </c>
      <c r="W428" s="36" t="str">
        <f>IF('Entry Tab'!A429="","",IF(TRIM('Entry Tab'!E429)="","Subscriber",IF(OR(TRIM('Entry Tab'!E429)="Wife",TRIM('Entry Tab'!E429)="Husband"),"Spouse","Child")))</f>
        <v/>
      </c>
      <c r="X428" s="44" t="str">
        <f>IF(B428="","",IF('Entry Tab'!X429&lt;&gt;"",0,IF(W428="Subscriber",1,IF(W428="Spouse",1,0.01))))</f>
        <v/>
      </c>
      <c r="Y428" s="44" t="str">
        <f t="shared" si="63"/>
        <v/>
      </c>
      <c r="Z428" s="44" t="str">
        <f t="shared" si="64"/>
        <v/>
      </c>
      <c r="AB428" s="36" t="str">
        <f t="shared" si="69"/>
        <v/>
      </c>
      <c r="AC428" s="36" t="str">
        <f>IF('Entry Tab'!A429="","",IF(TRIM('Entry Tab'!E429)="","Subscriber",IF(OR(TRIM('Entry Tab'!E429)="Wife",TRIM('Entry Tab'!E429)="Husband"),"Spouse","Child")))</f>
        <v/>
      </c>
      <c r="AD428" s="44" t="str">
        <f>IF(B428="","",IF('Entry Tab'!AC429="",0,1))</f>
        <v/>
      </c>
      <c r="AE428" s="44" t="str">
        <f t="shared" si="65"/>
        <v/>
      </c>
      <c r="AF428" s="44" t="str">
        <f>IF(AE428="","",IF(AC428&lt;&gt;"Subscriber","",IF('Entry Tab'!AC429="","0",AE428)))</f>
        <v/>
      </c>
      <c r="AH428" s="55"/>
    </row>
    <row r="429" spans="1:34" s="129" customFormat="1" x14ac:dyDescent="0.2">
      <c r="A429" s="36" t="str">
        <f t="shared" si="66"/>
        <v/>
      </c>
      <c r="B429" s="36" t="str">
        <f>IF('Entry Tab'!A430="","",IF(TRIM('Entry Tab'!E430)="","Subscriber",IF(OR(TRIM('Entry Tab'!E430)="Wife",TRIM('Entry Tab'!E430)="Husband"),"Spouse","Child")))</f>
        <v/>
      </c>
      <c r="C429" s="68" t="str">
        <f>IF(TRIM('Entry Tab'!A430)="","",TRIM('Entry Tab'!A430))</f>
        <v/>
      </c>
      <c r="D429" s="68" t="str">
        <f>IF(TRIM('Entry Tab'!A430)="","",TRIM('Entry Tab'!B430))</f>
        <v/>
      </c>
      <c r="E429" s="69" t="str">
        <f>IF(B429="Subscriber",'Entry Tab'!L430,"")</f>
        <v/>
      </c>
      <c r="F429" s="70" t="str">
        <f>IF('Entry Tab'!F430="","",'Entry Tab'!F430)</f>
        <v/>
      </c>
      <c r="G429" s="68" t="str">
        <f>IF(TRIM('Entry Tab'!G430)="","",TRIM('Entry Tab'!G430))</f>
        <v/>
      </c>
      <c r="H429" s="36" t="str">
        <f>IF(TRIM('Entry Tab'!A430)="","",IF(B429&lt;&gt;"Subscriber","",IF(AND(B429="Subscriber",OR(TRIM('Entry Tab'!AO430)&lt;&gt;"",TRIM('Entry Tab'!AN430)&lt;&gt;"",TRIM('Entry Tab'!AP430)&lt;&gt;"")),$AP$1,"0")))</f>
        <v/>
      </c>
      <c r="I429" s="71" t="str">
        <f>IF(TRIM('Entry Tab'!A430)="","",IF(AND(TRIM('Entry Tab'!AQ430)="Y",TRIM('Entry Tab'!AR430)="Y"),"N",IF(TRIM('Entry Tab'!AQ430)="","N",TRIM('Entry Tab'!AQ430))))</f>
        <v/>
      </c>
      <c r="J429" s="42" t="str">
        <f>IF(TRIM('Entry Tab'!A430)="","",IF(AND(TRIM('Entry Tab'!W430)&lt;&gt;"",TRIM('Entry Tab'!Y430)=""),0,14))</f>
        <v/>
      </c>
      <c r="K429" s="42" t="str">
        <f>IF(TRIM('Entry Tab'!A430)="","",IF(B429&lt;&gt;"Subscriber","",IF(AND(B429="Subscriber",dental="No"),13,IF(TRIM('Entry Tab'!X430)&lt;&gt;"",IF('Entry Tab'!X430="Spousal Coverage",8,13),IF(Z429="","",Z429)))))</f>
        <v/>
      </c>
      <c r="L429" s="36" t="str">
        <f t="shared" si="60"/>
        <v/>
      </c>
      <c r="M429" s="36" t="str">
        <f>IF(B429&lt;&gt;"Subscriber","",IF(disability="No",0,IF(AND(B429="Subscriber",'Entry Tab'!AE430&lt;&gt;""),1,0)))</f>
        <v/>
      </c>
      <c r="N429" s="37" t="str">
        <f>IF(B429&lt;&gt;"Subscriber","",IF(AND(B429="Subscriber",otherLoc="No"),workZip,'Entry Tab'!P430))</f>
        <v/>
      </c>
      <c r="P429" s="36" t="str">
        <f t="shared" si="67"/>
        <v/>
      </c>
      <c r="Q429" s="36" t="str">
        <f>IF('Entry Tab'!A430="","",IF(TRIM('Entry Tab'!E430)="","Subscriber",IF(OR(TRIM('Entry Tab'!E430)="Wife",TRIM('Entry Tab'!E430)="Husband"),"Spouse","Child")))</f>
        <v/>
      </c>
      <c r="R429" s="44" t="str">
        <f>IF(B429="","",IF('Entry Tab'!W430&lt;&gt;"",0,IF(Q429="Subscriber",1,IF(Q429="Spouse",1,0.01))))</f>
        <v/>
      </c>
      <c r="S429" s="44" t="str">
        <f t="shared" si="61"/>
        <v/>
      </c>
      <c r="T429" s="44" t="str">
        <f t="shared" si="62"/>
        <v/>
      </c>
      <c r="V429" s="36" t="str">
        <f t="shared" si="68"/>
        <v/>
      </c>
      <c r="W429" s="36" t="str">
        <f>IF('Entry Tab'!A430="","",IF(TRIM('Entry Tab'!E430)="","Subscriber",IF(OR(TRIM('Entry Tab'!E430)="Wife",TRIM('Entry Tab'!E430)="Husband"),"Spouse","Child")))</f>
        <v/>
      </c>
      <c r="X429" s="44" t="str">
        <f>IF(B429="","",IF('Entry Tab'!X430&lt;&gt;"",0,IF(W429="Subscriber",1,IF(W429="Spouse",1,0.01))))</f>
        <v/>
      </c>
      <c r="Y429" s="44" t="str">
        <f t="shared" si="63"/>
        <v/>
      </c>
      <c r="Z429" s="44" t="str">
        <f t="shared" si="64"/>
        <v/>
      </c>
      <c r="AB429" s="36" t="str">
        <f t="shared" si="69"/>
        <v/>
      </c>
      <c r="AC429" s="36" t="str">
        <f>IF('Entry Tab'!A430="","",IF(TRIM('Entry Tab'!E430)="","Subscriber",IF(OR(TRIM('Entry Tab'!E430)="Wife",TRIM('Entry Tab'!E430)="Husband"),"Spouse","Child")))</f>
        <v/>
      </c>
      <c r="AD429" s="44" t="str">
        <f>IF(B429="","",IF('Entry Tab'!AC430="",0,1))</f>
        <v/>
      </c>
      <c r="AE429" s="44" t="str">
        <f t="shared" si="65"/>
        <v/>
      </c>
      <c r="AF429" s="44" t="str">
        <f>IF(AE429="","",IF(AC429&lt;&gt;"Subscriber","",IF('Entry Tab'!AC430="","0",AE429)))</f>
        <v/>
      </c>
      <c r="AH429" s="55"/>
    </row>
    <row r="430" spans="1:34" s="129" customFormat="1" x14ac:dyDescent="0.2">
      <c r="A430" s="36" t="str">
        <f t="shared" si="66"/>
        <v/>
      </c>
      <c r="B430" s="36" t="str">
        <f>IF('Entry Tab'!A431="","",IF(TRIM('Entry Tab'!E431)="","Subscriber",IF(OR(TRIM('Entry Tab'!E431)="Wife",TRIM('Entry Tab'!E431)="Husband"),"Spouse","Child")))</f>
        <v/>
      </c>
      <c r="C430" s="68" t="str">
        <f>IF(TRIM('Entry Tab'!A431)="","",TRIM('Entry Tab'!A431))</f>
        <v/>
      </c>
      <c r="D430" s="68" t="str">
        <f>IF(TRIM('Entry Tab'!A431)="","",TRIM('Entry Tab'!B431))</f>
        <v/>
      </c>
      <c r="E430" s="69" t="str">
        <f>IF(B430="Subscriber",'Entry Tab'!L431,"")</f>
        <v/>
      </c>
      <c r="F430" s="70" t="str">
        <f>IF('Entry Tab'!F431="","",'Entry Tab'!F431)</f>
        <v/>
      </c>
      <c r="G430" s="68" t="str">
        <f>IF(TRIM('Entry Tab'!G431)="","",TRIM('Entry Tab'!G431))</f>
        <v/>
      </c>
      <c r="H430" s="36" t="str">
        <f>IF(TRIM('Entry Tab'!A431)="","",IF(B430&lt;&gt;"Subscriber","",IF(AND(B430="Subscriber",OR(TRIM('Entry Tab'!AO431)&lt;&gt;"",TRIM('Entry Tab'!AN431)&lt;&gt;"",TRIM('Entry Tab'!AP431)&lt;&gt;"")),$AP$1,"0")))</f>
        <v/>
      </c>
      <c r="I430" s="71" t="str">
        <f>IF(TRIM('Entry Tab'!A431)="","",IF(AND(TRIM('Entry Tab'!AQ431)="Y",TRIM('Entry Tab'!AR431)="Y"),"N",IF(TRIM('Entry Tab'!AQ431)="","N",TRIM('Entry Tab'!AQ431))))</f>
        <v/>
      </c>
      <c r="J430" s="42" t="str">
        <f>IF(TRIM('Entry Tab'!A431)="","",IF(AND(TRIM('Entry Tab'!W431)&lt;&gt;"",TRIM('Entry Tab'!Y431)=""),0,14))</f>
        <v/>
      </c>
      <c r="K430" s="42" t="str">
        <f>IF(TRIM('Entry Tab'!A431)="","",IF(B430&lt;&gt;"Subscriber","",IF(AND(B430="Subscriber",dental="No"),13,IF(TRIM('Entry Tab'!X431)&lt;&gt;"",IF('Entry Tab'!X431="Spousal Coverage",8,13),IF(Z430="","",Z430)))))</f>
        <v/>
      </c>
      <c r="L430" s="36" t="str">
        <f t="shared" si="60"/>
        <v/>
      </c>
      <c r="M430" s="36" t="str">
        <f>IF(B430&lt;&gt;"Subscriber","",IF(disability="No",0,IF(AND(B430="Subscriber",'Entry Tab'!AE431&lt;&gt;""),1,0)))</f>
        <v/>
      </c>
      <c r="N430" s="37" t="str">
        <f>IF(B430&lt;&gt;"Subscriber","",IF(AND(B430="Subscriber",otherLoc="No"),workZip,'Entry Tab'!P431))</f>
        <v/>
      </c>
      <c r="P430" s="36" t="str">
        <f t="shared" si="67"/>
        <v/>
      </c>
      <c r="Q430" s="36" t="str">
        <f>IF('Entry Tab'!A431="","",IF(TRIM('Entry Tab'!E431)="","Subscriber",IF(OR(TRIM('Entry Tab'!E431)="Wife",TRIM('Entry Tab'!E431)="Husband"),"Spouse","Child")))</f>
        <v/>
      </c>
      <c r="R430" s="44" t="str">
        <f>IF(B430="","",IF('Entry Tab'!W431&lt;&gt;"",0,IF(Q430="Subscriber",1,IF(Q430="Spouse",1,0.01))))</f>
        <v/>
      </c>
      <c r="S430" s="44" t="str">
        <f t="shared" si="61"/>
        <v/>
      </c>
      <c r="T430" s="44" t="str">
        <f t="shared" si="62"/>
        <v/>
      </c>
      <c r="V430" s="36" t="str">
        <f t="shared" si="68"/>
        <v/>
      </c>
      <c r="W430" s="36" t="str">
        <f>IF('Entry Tab'!A431="","",IF(TRIM('Entry Tab'!E431)="","Subscriber",IF(OR(TRIM('Entry Tab'!E431)="Wife",TRIM('Entry Tab'!E431)="Husband"),"Spouse","Child")))</f>
        <v/>
      </c>
      <c r="X430" s="44" t="str">
        <f>IF(B430="","",IF('Entry Tab'!X431&lt;&gt;"",0,IF(W430="Subscriber",1,IF(W430="Spouse",1,0.01))))</f>
        <v/>
      </c>
      <c r="Y430" s="44" t="str">
        <f t="shared" si="63"/>
        <v/>
      </c>
      <c r="Z430" s="44" t="str">
        <f t="shared" si="64"/>
        <v/>
      </c>
      <c r="AB430" s="36" t="str">
        <f t="shared" si="69"/>
        <v/>
      </c>
      <c r="AC430" s="36" t="str">
        <f>IF('Entry Tab'!A431="","",IF(TRIM('Entry Tab'!E431)="","Subscriber",IF(OR(TRIM('Entry Tab'!E431)="Wife",TRIM('Entry Tab'!E431)="Husband"),"Spouse","Child")))</f>
        <v/>
      </c>
      <c r="AD430" s="44" t="str">
        <f>IF(B430="","",IF('Entry Tab'!AC431="",0,1))</f>
        <v/>
      </c>
      <c r="AE430" s="44" t="str">
        <f t="shared" si="65"/>
        <v/>
      </c>
      <c r="AF430" s="44" t="str">
        <f>IF(AE430="","",IF(AC430&lt;&gt;"Subscriber","",IF('Entry Tab'!AC431="","0",AE430)))</f>
        <v/>
      </c>
      <c r="AH430" s="55"/>
    </row>
    <row r="431" spans="1:34" s="129" customFormat="1" x14ac:dyDescent="0.2">
      <c r="A431" s="36" t="str">
        <f t="shared" si="66"/>
        <v/>
      </c>
      <c r="B431" s="36" t="str">
        <f>IF('Entry Tab'!A432="","",IF(TRIM('Entry Tab'!E432)="","Subscriber",IF(OR(TRIM('Entry Tab'!E432)="Wife",TRIM('Entry Tab'!E432)="Husband"),"Spouse","Child")))</f>
        <v/>
      </c>
      <c r="C431" s="68" t="str">
        <f>IF(TRIM('Entry Tab'!A432)="","",TRIM('Entry Tab'!A432))</f>
        <v/>
      </c>
      <c r="D431" s="68" t="str">
        <f>IF(TRIM('Entry Tab'!A432)="","",TRIM('Entry Tab'!B432))</f>
        <v/>
      </c>
      <c r="E431" s="69" t="str">
        <f>IF(B431="Subscriber",'Entry Tab'!L432,"")</f>
        <v/>
      </c>
      <c r="F431" s="70" t="str">
        <f>IF('Entry Tab'!F432="","",'Entry Tab'!F432)</f>
        <v/>
      </c>
      <c r="G431" s="68" t="str">
        <f>IF(TRIM('Entry Tab'!G432)="","",TRIM('Entry Tab'!G432))</f>
        <v/>
      </c>
      <c r="H431" s="36" t="str">
        <f>IF(TRIM('Entry Tab'!A432)="","",IF(B431&lt;&gt;"Subscriber","",IF(AND(B431="Subscriber",OR(TRIM('Entry Tab'!AO432)&lt;&gt;"",TRIM('Entry Tab'!AN432)&lt;&gt;"",TRIM('Entry Tab'!AP432)&lt;&gt;"")),$AP$1,"0")))</f>
        <v/>
      </c>
      <c r="I431" s="71" t="str">
        <f>IF(TRIM('Entry Tab'!A432)="","",IF(AND(TRIM('Entry Tab'!AQ432)="Y",TRIM('Entry Tab'!AR432)="Y"),"N",IF(TRIM('Entry Tab'!AQ432)="","N",TRIM('Entry Tab'!AQ432))))</f>
        <v/>
      </c>
      <c r="J431" s="42" t="str">
        <f>IF(TRIM('Entry Tab'!A432)="","",IF(AND(TRIM('Entry Tab'!W432)&lt;&gt;"",TRIM('Entry Tab'!Y432)=""),0,14))</f>
        <v/>
      </c>
      <c r="K431" s="42" t="str">
        <f>IF(TRIM('Entry Tab'!A432)="","",IF(B431&lt;&gt;"Subscriber","",IF(AND(B431="Subscriber",dental="No"),13,IF(TRIM('Entry Tab'!X432)&lt;&gt;"",IF('Entry Tab'!X432="Spousal Coverage",8,13),IF(Z431="","",Z431)))))</f>
        <v/>
      </c>
      <c r="L431" s="36" t="str">
        <f t="shared" si="60"/>
        <v/>
      </c>
      <c r="M431" s="36" t="str">
        <f>IF(B431&lt;&gt;"Subscriber","",IF(disability="No",0,IF(AND(B431="Subscriber",'Entry Tab'!AE432&lt;&gt;""),1,0)))</f>
        <v/>
      </c>
      <c r="N431" s="37" t="str">
        <f>IF(B431&lt;&gt;"Subscriber","",IF(AND(B431="Subscriber",otherLoc="No"),workZip,'Entry Tab'!P432))</f>
        <v/>
      </c>
      <c r="P431" s="36" t="str">
        <f t="shared" si="67"/>
        <v/>
      </c>
      <c r="Q431" s="36" t="str">
        <f>IF('Entry Tab'!A432="","",IF(TRIM('Entry Tab'!E432)="","Subscriber",IF(OR(TRIM('Entry Tab'!E432)="Wife",TRIM('Entry Tab'!E432)="Husband"),"Spouse","Child")))</f>
        <v/>
      </c>
      <c r="R431" s="44" t="str">
        <f>IF(B431="","",IF('Entry Tab'!W432&lt;&gt;"",0,IF(Q431="Subscriber",1,IF(Q431="Spouse",1,0.01))))</f>
        <v/>
      </c>
      <c r="S431" s="44" t="str">
        <f t="shared" si="61"/>
        <v/>
      </c>
      <c r="T431" s="44" t="str">
        <f t="shared" si="62"/>
        <v/>
      </c>
      <c r="V431" s="36" t="str">
        <f t="shared" si="68"/>
        <v/>
      </c>
      <c r="W431" s="36" t="str">
        <f>IF('Entry Tab'!A432="","",IF(TRIM('Entry Tab'!E432)="","Subscriber",IF(OR(TRIM('Entry Tab'!E432)="Wife",TRIM('Entry Tab'!E432)="Husband"),"Spouse","Child")))</f>
        <v/>
      </c>
      <c r="X431" s="44" t="str">
        <f>IF(B431="","",IF('Entry Tab'!X432&lt;&gt;"",0,IF(W431="Subscriber",1,IF(W431="Spouse",1,0.01))))</f>
        <v/>
      </c>
      <c r="Y431" s="44" t="str">
        <f t="shared" si="63"/>
        <v/>
      </c>
      <c r="Z431" s="44" t="str">
        <f t="shared" si="64"/>
        <v/>
      </c>
      <c r="AB431" s="36" t="str">
        <f t="shared" si="69"/>
        <v/>
      </c>
      <c r="AC431" s="36" t="str">
        <f>IF('Entry Tab'!A432="","",IF(TRIM('Entry Tab'!E432)="","Subscriber",IF(OR(TRIM('Entry Tab'!E432)="Wife",TRIM('Entry Tab'!E432)="Husband"),"Spouse","Child")))</f>
        <v/>
      </c>
      <c r="AD431" s="44" t="str">
        <f>IF(B431="","",IF('Entry Tab'!AC432="",0,1))</f>
        <v/>
      </c>
      <c r="AE431" s="44" t="str">
        <f t="shared" si="65"/>
        <v/>
      </c>
      <c r="AF431" s="44" t="str">
        <f>IF(AE431="","",IF(AC431&lt;&gt;"Subscriber","",IF('Entry Tab'!AC432="","0",AE431)))</f>
        <v/>
      </c>
      <c r="AH431" s="55"/>
    </row>
    <row r="432" spans="1:34" s="129" customFormat="1" x14ac:dyDescent="0.2">
      <c r="A432" s="36" t="str">
        <f t="shared" si="66"/>
        <v/>
      </c>
      <c r="B432" s="36" t="str">
        <f>IF('Entry Tab'!A433="","",IF(TRIM('Entry Tab'!E433)="","Subscriber",IF(OR(TRIM('Entry Tab'!E433)="Wife",TRIM('Entry Tab'!E433)="Husband"),"Spouse","Child")))</f>
        <v/>
      </c>
      <c r="C432" s="68" t="str">
        <f>IF(TRIM('Entry Tab'!A433)="","",TRIM('Entry Tab'!A433))</f>
        <v/>
      </c>
      <c r="D432" s="68" t="str">
        <f>IF(TRIM('Entry Tab'!A433)="","",TRIM('Entry Tab'!B433))</f>
        <v/>
      </c>
      <c r="E432" s="69" t="str">
        <f>IF(B432="Subscriber",'Entry Tab'!L433,"")</f>
        <v/>
      </c>
      <c r="F432" s="70" t="str">
        <f>IF('Entry Tab'!F433="","",'Entry Tab'!F433)</f>
        <v/>
      </c>
      <c r="G432" s="68" t="str">
        <f>IF(TRIM('Entry Tab'!G433)="","",TRIM('Entry Tab'!G433))</f>
        <v/>
      </c>
      <c r="H432" s="36" t="str">
        <f>IF(TRIM('Entry Tab'!A433)="","",IF(B432&lt;&gt;"Subscriber","",IF(AND(B432="Subscriber",OR(TRIM('Entry Tab'!AO433)&lt;&gt;"",TRIM('Entry Tab'!AN433)&lt;&gt;"",TRIM('Entry Tab'!AP433)&lt;&gt;"")),$AP$1,"0")))</f>
        <v/>
      </c>
      <c r="I432" s="71" t="str">
        <f>IF(TRIM('Entry Tab'!A433)="","",IF(AND(TRIM('Entry Tab'!AQ433)="Y",TRIM('Entry Tab'!AR433)="Y"),"N",IF(TRIM('Entry Tab'!AQ433)="","N",TRIM('Entry Tab'!AQ433))))</f>
        <v/>
      </c>
      <c r="J432" s="42" t="str">
        <f>IF(TRIM('Entry Tab'!A433)="","",IF(AND(TRIM('Entry Tab'!W433)&lt;&gt;"",TRIM('Entry Tab'!Y433)=""),0,14))</f>
        <v/>
      </c>
      <c r="K432" s="42" t="str">
        <f>IF(TRIM('Entry Tab'!A433)="","",IF(B432&lt;&gt;"Subscriber","",IF(AND(B432="Subscriber",dental="No"),13,IF(TRIM('Entry Tab'!X433)&lt;&gt;"",IF('Entry Tab'!X433="Spousal Coverage",8,13),IF(Z432="","",Z432)))))</f>
        <v/>
      </c>
      <c r="L432" s="36" t="str">
        <f t="shared" si="60"/>
        <v/>
      </c>
      <c r="M432" s="36" t="str">
        <f>IF(B432&lt;&gt;"Subscriber","",IF(disability="No",0,IF(AND(B432="Subscriber",'Entry Tab'!AE433&lt;&gt;""),1,0)))</f>
        <v/>
      </c>
      <c r="N432" s="37" t="str">
        <f>IF(B432&lt;&gt;"Subscriber","",IF(AND(B432="Subscriber",otherLoc="No"),workZip,'Entry Tab'!P433))</f>
        <v/>
      </c>
      <c r="P432" s="36" t="str">
        <f t="shared" si="67"/>
        <v/>
      </c>
      <c r="Q432" s="36" t="str">
        <f>IF('Entry Tab'!A433="","",IF(TRIM('Entry Tab'!E433)="","Subscriber",IF(OR(TRIM('Entry Tab'!E433)="Wife",TRIM('Entry Tab'!E433)="Husband"),"Spouse","Child")))</f>
        <v/>
      </c>
      <c r="R432" s="44" t="str">
        <f>IF(B432="","",IF('Entry Tab'!W433&lt;&gt;"",0,IF(Q432="Subscriber",1,IF(Q432="Spouse",1,0.01))))</f>
        <v/>
      </c>
      <c r="S432" s="44" t="str">
        <f t="shared" si="61"/>
        <v/>
      </c>
      <c r="T432" s="44" t="str">
        <f t="shared" si="62"/>
        <v/>
      </c>
      <c r="V432" s="36" t="str">
        <f t="shared" si="68"/>
        <v/>
      </c>
      <c r="W432" s="36" t="str">
        <f>IF('Entry Tab'!A433="","",IF(TRIM('Entry Tab'!E433)="","Subscriber",IF(OR(TRIM('Entry Tab'!E433)="Wife",TRIM('Entry Tab'!E433)="Husband"),"Spouse","Child")))</f>
        <v/>
      </c>
      <c r="X432" s="44" t="str">
        <f>IF(B432="","",IF('Entry Tab'!X433&lt;&gt;"",0,IF(W432="Subscriber",1,IF(W432="Spouse",1,0.01))))</f>
        <v/>
      </c>
      <c r="Y432" s="44" t="str">
        <f t="shared" si="63"/>
        <v/>
      </c>
      <c r="Z432" s="44" t="str">
        <f t="shared" si="64"/>
        <v/>
      </c>
      <c r="AB432" s="36" t="str">
        <f t="shared" si="69"/>
        <v/>
      </c>
      <c r="AC432" s="36" t="str">
        <f>IF('Entry Tab'!A433="","",IF(TRIM('Entry Tab'!E433)="","Subscriber",IF(OR(TRIM('Entry Tab'!E433)="Wife",TRIM('Entry Tab'!E433)="Husband"),"Spouse","Child")))</f>
        <v/>
      </c>
      <c r="AD432" s="44" t="str">
        <f>IF(B432="","",IF('Entry Tab'!AC433="",0,1))</f>
        <v/>
      </c>
      <c r="AE432" s="44" t="str">
        <f t="shared" si="65"/>
        <v/>
      </c>
      <c r="AF432" s="44" t="str">
        <f>IF(AE432="","",IF(AC432&lt;&gt;"Subscriber","",IF('Entry Tab'!AC433="","0",AE432)))</f>
        <v/>
      </c>
      <c r="AH432" s="55"/>
    </row>
    <row r="433" spans="1:34" s="129" customFormat="1" x14ac:dyDescent="0.2">
      <c r="A433" s="36" t="str">
        <f t="shared" si="66"/>
        <v/>
      </c>
      <c r="B433" s="36" t="str">
        <f>IF('Entry Tab'!A434="","",IF(TRIM('Entry Tab'!E434)="","Subscriber",IF(OR(TRIM('Entry Tab'!E434)="Wife",TRIM('Entry Tab'!E434)="Husband"),"Spouse","Child")))</f>
        <v/>
      </c>
      <c r="C433" s="68" t="str">
        <f>IF(TRIM('Entry Tab'!A434)="","",TRIM('Entry Tab'!A434))</f>
        <v/>
      </c>
      <c r="D433" s="68" t="str">
        <f>IF(TRIM('Entry Tab'!A434)="","",TRIM('Entry Tab'!B434))</f>
        <v/>
      </c>
      <c r="E433" s="69" t="str">
        <f>IF(B433="Subscriber",'Entry Tab'!L434,"")</f>
        <v/>
      </c>
      <c r="F433" s="70" t="str">
        <f>IF('Entry Tab'!F434="","",'Entry Tab'!F434)</f>
        <v/>
      </c>
      <c r="G433" s="68" t="str">
        <f>IF(TRIM('Entry Tab'!G434)="","",TRIM('Entry Tab'!G434))</f>
        <v/>
      </c>
      <c r="H433" s="36" t="str">
        <f>IF(TRIM('Entry Tab'!A434)="","",IF(B433&lt;&gt;"Subscriber","",IF(AND(B433="Subscriber",OR(TRIM('Entry Tab'!AO434)&lt;&gt;"",TRIM('Entry Tab'!AN434)&lt;&gt;"",TRIM('Entry Tab'!AP434)&lt;&gt;"")),$AP$1,"0")))</f>
        <v/>
      </c>
      <c r="I433" s="71" t="str">
        <f>IF(TRIM('Entry Tab'!A434)="","",IF(AND(TRIM('Entry Tab'!AQ434)="Y",TRIM('Entry Tab'!AR434)="Y"),"N",IF(TRIM('Entry Tab'!AQ434)="","N",TRIM('Entry Tab'!AQ434))))</f>
        <v/>
      </c>
      <c r="J433" s="42" t="str">
        <f>IF(TRIM('Entry Tab'!A434)="","",IF(AND(TRIM('Entry Tab'!W434)&lt;&gt;"",TRIM('Entry Tab'!Y434)=""),0,14))</f>
        <v/>
      </c>
      <c r="K433" s="42" t="str">
        <f>IF(TRIM('Entry Tab'!A434)="","",IF(B433&lt;&gt;"Subscriber","",IF(AND(B433="Subscriber",dental="No"),13,IF(TRIM('Entry Tab'!X434)&lt;&gt;"",IF('Entry Tab'!X434="Spousal Coverage",8,13),IF(Z433="","",Z433)))))</f>
        <v/>
      </c>
      <c r="L433" s="36" t="str">
        <f t="shared" si="60"/>
        <v/>
      </c>
      <c r="M433" s="36" t="str">
        <f>IF(B433&lt;&gt;"Subscriber","",IF(disability="No",0,IF(AND(B433="Subscriber",'Entry Tab'!AE434&lt;&gt;""),1,0)))</f>
        <v/>
      </c>
      <c r="N433" s="37" t="str">
        <f>IF(B433&lt;&gt;"Subscriber","",IF(AND(B433="Subscriber",otherLoc="No"),workZip,'Entry Tab'!P434))</f>
        <v/>
      </c>
      <c r="P433" s="36" t="str">
        <f t="shared" si="67"/>
        <v/>
      </c>
      <c r="Q433" s="36" t="str">
        <f>IF('Entry Tab'!A434="","",IF(TRIM('Entry Tab'!E434)="","Subscriber",IF(OR(TRIM('Entry Tab'!E434)="Wife",TRIM('Entry Tab'!E434)="Husband"),"Spouse","Child")))</f>
        <v/>
      </c>
      <c r="R433" s="44" t="str">
        <f>IF(B433="","",IF('Entry Tab'!W434&lt;&gt;"",0,IF(Q433="Subscriber",1,IF(Q433="Spouse",1,0.01))))</f>
        <v/>
      </c>
      <c r="S433" s="44" t="str">
        <f t="shared" si="61"/>
        <v/>
      </c>
      <c r="T433" s="44" t="str">
        <f t="shared" si="62"/>
        <v/>
      </c>
      <c r="V433" s="36" t="str">
        <f t="shared" si="68"/>
        <v/>
      </c>
      <c r="W433" s="36" t="str">
        <f>IF('Entry Tab'!A434="","",IF(TRIM('Entry Tab'!E434)="","Subscriber",IF(OR(TRIM('Entry Tab'!E434)="Wife",TRIM('Entry Tab'!E434)="Husband"),"Spouse","Child")))</f>
        <v/>
      </c>
      <c r="X433" s="44" t="str">
        <f>IF(B433="","",IF('Entry Tab'!X434&lt;&gt;"",0,IF(W433="Subscriber",1,IF(W433="Spouse",1,0.01))))</f>
        <v/>
      </c>
      <c r="Y433" s="44" t="str">
        <f t="shared" si="63"/>
        <v/>
      </c>
      <c r="Z433" s="44" t="str">
        <f t="shared" si="64"/>
        <v/>
      </c>
      <c r="AB433" s="36" t="str">
        <f t="shared" si="69"/>
        <v/>
      </c>
      <c r="AC433" s="36" t="str">
        <f>IF('Entry Tab'!A434="","",IF(TRIM('Entry Tab'!E434)="","Subscriber",IF(OR(TRIM('Entry Tab'!E434)="Wife",TRIM('Entry Tab'!E434)="Husband"),"Spouse","Child")))</f>
        <v/>
      </c>
      <c r="AD433" s="44" t="str">
        <f>IF(B433="","",IF('Entry Tab'!AC434="",0,1))</f>
        <v/>
      </c>
      <c r="AE433" s="44" t="str">
        <f t="shared" si="65"/>
        <v/>
      </c>
      <c r="AF433" s="44" t="str">
        <f>IF(AE433="","",IF(AC433&lt;&gt;"Subscriber","",IF('Entry Tab'!AC434="","0",AE433)))</f>
        <v/>
      </c>
      <c r="AH433" s="55"/>
    </row>
    <row r="434" spans="1:34" s="129" customFormat="1" x14ac:dyDescent="0.2">
      <c r="A434" s="36" t="str">
        <f t="shared" si="66"/>
        <v/>
      </c>
      <c r="B434" s="36" t="str">
        <f>IF('Entry Tab'!A435="","",IF(TRIM('Entry Tab'!E435)="","Subscriber",IF(OR(TRIM('Entry Tab'!E435)="Wife",TRIM('Entry Tab'!E435)="Husband"),"Spouse","Child")))</f>
        <v/>
      </c>
      <c r="C434" s="68" t="str">
        <f>IF(TRIM('Entry Tab'!A435)="","",TRIM('Entry Tab'!A435))</f>
        <v/>
      </c>
      <c r="D434" s="68" t="str">
        <f>IF(TRIM('Entry Tab'!A435)="","",TRIM('Entry Tab'!B435))</f>
        <v/>
      </c>
      <c r="E434" s="69" t="str">
        <f>IF(B434="Subscriber",'Entry Tab'!L435,"")</f>
        <v/>
      </c>
      <c r="F434" s="70" t="str">
        <f>IF('Entry Tab'!F435="","",'Entry Tab'!F435)</f>
        <v/>
      </c>
      <c r="G434" s="68" t="str">
        <f>IF(TRIM('Entry Tab'!G435)="","",TRIM('Entry Tab'!G435))</f>
        <v/>
      </c>
      <c r="H434" s="36" t="str">
        <f>IF(TRIM('Entry Tab'!A435)="","",IF(B434&lt;&gt;"Subscriber","",IF(AND(B434="Subscriber",OR(TRIM('Entry Tab'!AO435)&lt;&gt;"",TRIM('Entry Tab'!AN435)&lt;&gt;"",TRIM('Entry Tab'!AP435)&lt;&gt;"")),$AP$1,"0")))</f>
        <v/>
      </c>
      <c r="I434" s="71" t="str">
        <f>IF(TRIM('Entry Tab'!A435)="","",IF(AND(TRIM('Entry Tab'!AQ435)="Y",TRIM('Entry Tab'!AR435)="Y"),"N",IF(TRIM('Entry Tab'!AQ435)="","N",TRIM('Entry Tab'!AQ435))))</f>
        <v/>
      </c>
      <c r="J434" s="42" t="str">
        <f>IF(TRIM('Entry Tab'!A435)="","",IF(AND(TRIM('Entry Tab'!W435)&lt;&gt;"",TRIM('Entry Tab'!Y435)=""),0,14))</f>
        <v/>
      </c>
      <c r="K434" s="42" t="str">
        <f>IF(TRIM('Entry Tab'!A435)="","",IF(B434&lt;&gt;"Subscriber","",IF(AND(B434="Subscriber",dental="No"),13,IF(TRIM('Entry Tab'!X435)&lt;&gt;"",IF('Entry Tab'!X435="Spousal Coverage",8,13),IF(Z434="","",Z434)))))</f>
        <v/>
      </c>
      <c r="L434" s="36" t="str">
        <f t="shared" si="60"/>
        <v/>
      </c>
      <c r="M434" s="36" t="str">
        <f>IF(B434&lt;&gt;"Subscriber","",IF(disability="No",0,IF(AND(B434="Subscriber",'Entry Tab'!AE435&lt;&gt;""),1,0)))</f>
        <v/>
      </c>
      <c r="N434" s="37" t="str">
        <f>IF(B434&lt;&gt;"Subscriber","",IF(AND(B434="Subscriber",otherLoc="No"),workZip,'Entry Tab'!P435))</f>
        <v/>
      </c>
      <c r="P434" s="36" t="str">
        <f t="shared" si="67"/>
        <v/>
      </c>
      <c r="Q434" s="36" t="str">
        <f>IF('Entry Tab'!A435="","",IF(TRIM('Entry Tab'!E435)="","Subscriber",IF(OR(TRIM('Entry Tab'!E435)="Wife",TRIM('Entry Tab'!E435)="Husband"),"Spouse","Child")))</f>
        <v/>
      </c>
      <c r="R434" s="44" t="str">
        <f>IF(B434="","",IF('Entry Tab'!W435&lt;&gt;"",0,IF(Q434="Subscriber",1,IF(Q434="Spouse",1,0.01))))</f>
        <v/>
      </c>
      <c r="S434" s="44" t="str">
        <f t="shared" si="61"/>
        <v/>
      </c>
      <c r="T434" s="44" t="str">
        <f t="shared" si="62"/>
        <v/>
      </c>
      <c r="V434" s="36" t="str">
        <f t="shared" si="68"/>
        <v/>
      </c>
      <c r="W434" s="36" t="str">
        <f>IF('Entry Tab'!A435="","",IF(TRIM('Entry Tab'!E435)="","Subscriber",IF(OR(TRIM('Entry Tab'!E435)="Wife",TRIM('Entry Tab'!E435)="Husband"),"Spouse","Child")))</f>
        <v/>
      </c>
      <c r="X434" s="44" t="str">
        <f>IF(B434="","",IF('Entry Tab'!X435&lt;&gt;"",0,IF(W434="Subscriber",1,IF(W434="Spouse",1,0.01))))</f>
        <v/>
      </c>
      <c r="Y434" s="44" t="str">
        <f t="shared" si="63"/>
        <v/>
      </c>
      <c r="Z434" s="44" t="str">
        <f t="shared" si="64"/>
        <v/>
      </c>
      <c r="AB434" s="36" t="str">
        <f t="shared" si="69"/>
        <v/>
      </c>
      <c r="AC434" s="36" t="str">
        <f>IF('Entry Tab'!A435="","",IF(TRIM('Entry Tab'!E435)="","Subscriber",IF(OR(TRIM('Entry Tab'!E435)="Wife",TRIM('Entry Tab'!E435)="Husband"),"Spouse","Child")))</f>
        <v/>
      </c>
      <c r="AD434" s="44" t="str">
        <f>IF(B434="","",IF('Entry Tab'!AC435="",0,1))</f>
        <v/>
      </c>
      <c r="AE434" s="44" t="str">
        <f t="shared" si="65"/>
        <v/>
      </c>
      <c r="AF434" s="44" t="str">
        <f>IF(AE434="","",IF(AC434&lt;&gt;"Subscriber","",IF('Entry Tab'!AC435="","0",AE434)))</f>
        <v/>
      </c>
      <c r="AH434" s="55"/>
    </row>
    <row r="435" spans="1:34" s="129" customFormat="1" x14ac:dyDescent="0.2">
      <c r="A435" s="36" t="str">
        <f t="shared" si="66"/>
        <v/>
      </c>
      <c r="B435" s="36" t="str">
        <f>IF('Entry Tab'!A436="","",IF(TRIM('Entry Tab'!E436)="","Subscriber",IF(OR(TRIM('Entry Tab'!E436)="Wife",TRIM('Entry Tab'!E436)="Husband"),"Spouse","Child")))</f>
        <v/>
      </c>
      <c r="C435" s="68" t="str">
        <f>IF(TRIM('Entry Tab'!A436)="","",TRIM('Entry Tab'!A436))</f>
        <v/>
      </c>
      <c r="D435" s="68" t="str">
        <f>IF(TRIM('Entry Tab'!A436)="","",TRIM('Entry Tab'!B436))</f>
        <v/>
      </c>
      <c r="E435" s="69" t="str">
        <f>IF(B435="Subscriber",'Entry Tab'!L436,"")</f>
        <v/>
      </c>
      <c r="F435" s="70" t="str">
        <f>IF('Entry Tab'!F436="","",'Entry Tab'!F436)</f>
        <v/>
      </c>
      <c r="G435" s="68" t="str">
        <f>IF(TRIM('Entry Tab'!G436)="","",TRIM('Entry Tab'!G436))</f>
        <v/>
      </c>
      <c r="H435" s="36" t="str">
        <f>IF(TRIM('Entry Tab'!A436)="","",IF(B435&lt;&gt;"Subscriber","",IF(AND(B435="Subscriber",OR(TRIM('Entry Tab'!AO436)&lt;&gt;"",TRIM('Entry Tab'!AN436)&lt;&gt;"",TRIM('Entry Tab'!AP436)&lt;&gt;"")),$AP$1,"0")))</f>
        <v/>
      </c>
      <c r="I435" s="71" t="str">
        <f>IF(TRIM('Entry Tab'!A436)="","",IF(AND(TRIM('Entry Tab'!AQ436)="Y",TRIM('Entry Tab'!AR436)="Y"),"N",IF(TRIM('Entry Tab'!AQ436)="","N",TRIM('Entry Tab'!AQ436))))</f>
        <v/>
      </c>
      <c r="J435" s="42" t="str">
        <f>IF(TRIM('Entry Tab'!A436)="","",IF(AND(TRIM('Entry Tab'!W436)&lt;&gt;"",TRIM('Entry Tab'!Y436)=""),0,14))</f>
        <v/>
      </c>
      <c r="K435" s="42" t="str">
        <f>IF(TRIM('Entry Tab'!A436)="","",IF(B435&lt;&gt;"Subscriber","",IF(AND(B435="Subscriber",dental="No"),13,IF(TRIM('Entry Tab'!X436)&lt;&gt;"",IF('Entry Tab'!X436="Spousal Coverage",8,13),IF(Z435="","",Z435)))))</f>
        <v/>
      </c>
      <c r="L435" s="36" t="str">
        <f t="shared" si="60"/>
        <v/>
      </c>
      <c r="M435" s="36" t="str">
        <f>IF(B435&lt;&gt;"Subscriber","",IF(disability="No",0,IF(AND(B435="Subscriber",'Entry Tab'!AE436&lt;&gt;""),1,0)))</f>
        <v/>
      </c>
      <c r="N435" s="37" t="str">
        <f>IF(B435&lt;&gt;"Subscriber","",IF(AND(B435="Subscriber",otherLoc="No"),workZip,'Entry Tab'!P436))</f>
        <v/>
      </c>
      <c r="P435" s="36" t="str">
        <f t="shared" si="67"/>
        <v/>
      </c>
      <c r="Q435" s="36" t="str">
        <f>IF('Entry Tab'!A436="","",IF(TRIM('Entry Tab'!E436)="","Subscriber",IF(OR(TRIM('Entry Tab'!E436)="Wife",TRIM('Entry Tab'!E436)="Husband"),"Spouse","Child")))</f>
        <v/>
      </c>
      <c r="R435" s="44" t="str">
        <f>IF(B435="","",IF('Entry Tab'!W436&lt;&gt;"",0,IF(Q435="Subscriber",1,IF(Q435="Spouse",1,0.01))))</f>
        <v/>
      </c>
      <c r="S435" s="44" t="str">
        <f t="shared" si="61"/>
        <v/>
      </c>
      <c r="T435" s="44" t="str">
        <f t="shared" si="62"/>
        <v/>
      </c>
      <c r="V435" s="36" t="str">
        <f t="shared" si="68"/>
        <v/>
      </c>
      <c r="W435" s="36" t="str">
        <f>IF('Entry Tab'!A436="","",IF(TRIM('Entry Tab'!E436)="","Subscriber",IF(OR(TRIM('Entry Tab'!E436)="Wife",TRIM('Entry Tab'!E436)="Husband"),"Spouse","Child")))</f>
        <v/>
      </c>
      <c r="X435" s="44" t="str">
        <f>IF(B435="","",IF('Entry Tab'!X436&lt;&gt;"",0,IF(W435="Subscriber",1,IF(W435="Spouse",1,0.01))))</f>
        <v/>
      </c>
      <c r="Y435" s="44" t="str">
        <f t="shared" si="63"/>
        <v/>
      </c>
      <c r="Z435" s="44" t="str">
        <f t="shared" si="64"/>
        <v/>
      </c>
      <c r="AB435" s="36" t="str">
        <f t="shared" si="69"/>
        <v/>
      </c>
      <c r="AC435" s="36" t="str">
        <f>IF('Entry Tab'!A436="","",IF(TRIM('Entry Tab'!E436)="","Subscriber",IF(OR(TRIM('Entry Tab'!E436)="Wife",TRIM('Entry Tab'!E436)="Husband"),"Spouse","Child")))</f>
        <v/>
      </c>
      <c r="AD435" s="44" t="str">
        <f>IF(B435="","",IF('Entry Tab'!AC436="",0,1))</f>
        <v/>
      </c>
      <c r="AE435" s="44" t="str">
        <f t="shared" si="65"/>
        <v/>
      </c>
      <c r="AF435" s="44" t="str">
        <f>IF(AE435="","",IF(AC435&lt;&gt;"Subscriber","",IF('Entry Tab'!AC436="","0",AE435)))</f>
        <v/>
      </c>
      <c r="AH435" s="55"/>
    </row>
    <row r="436" spans="1:34" s="129" customFormat="1" x14ac:dyDescent="0.2">
      <c r="A436" s="36" t="str">
        <f t="shared" si="66"/>
        <v/>
      </c>
      <c r="B436" s="36" t="str">
        <f>IF('Entry Tab'!A437="","",IF(TRIM('Entry Tab'!E437)="","Subscriber",IF(OR(TRIM('Entry Tab'!E437)="Wife",TRIM('Entry Tab'!E437)="Husband"),"Spouse","Child")))</f>
        <v/>
      </c>
      <c r="C436" s="68" t="str">
        <f>IF(TRIM('Entry Tab'!A437)="","",TRIM('Entry Tab'!A437))</f>
        <v/>
      </c>
      <c r="D436" s="68" t="str">
        <f>IF(TRIM('Entry Tab'!A437)="","",TRIM('Entry Tab'!B437))</f>
        <v/>
      </c>
      <c r="E436" s="69" t="str">
        <f>IF(B436="Subscriber",'Entry Tab'!L437,"")</f>
        <v/>
      </c>
      <c r="F436" s="70" t="str">
        <f>IF('Entry Tab'!F437="","",'Entry Tab'!F437)</f>
        <v/>
      </c>
      <c r="G436" s="68" t="str">
        <f>IF(TRIM('Entry Tab'!G437)="","",TRIM('Entry Tab'!G437))</f>
        <v/>
      </c>
      <c r="H436" s="36" t="str">
        <f>IF(TRIM('Entry Tab'!A437)="","",IF(B436&lt;&gt;"Subscriber","",IF(AND(B436="Subscriber",OR(TRIM('Entry Tab'!AO437)&lt;&gt;"",TRIM('Entry Tab'!AN437)&lt;&gt;"",TRIM('Entry Tab'!AP437)&lt;&gt;"")),$AP$1,"0")))</f>
        <v/>
      </c>
      <c r="I436" s="71" t="str">
        <f>IF(TRIM('Entry Tab'!A437)="","",IF(AND(TRIM('Entry Tab'!AQ437)="Y",TRIM('Entry Tab'!AR437)="Y"),"N",IF(TRIM('Entry Tab'!AQ437)="","N",TRIM('Entry Tab'!AQ437))))</f>
        <v/>
      </c>
      <c r="J436" s="42" t="str">
        <f>IF(TRIM('Entry Tab'!A437)="","",IF(AND(TRIM('Entry Tab'!W437)&lt;&gt;"",TRIM('Entry Tab'!Y437)=""),0,14))</f>
        <v/>
      </c>
      <c r="K436" s="42" t="str">
        <f>IF(TRIM('Entry Tab'!A437)="","",IF(B436&lt;&gt;"Subscriber","",IF(AND(B436="Subscriber",dental="No"),13,IF(TRIM('Entry Tab'!X437)&lt;&gt;"",IF('Entry Tab'!X437="Spousal Coverage",8,13),IF(Z436="","",Z436)))))</f>
        <v/>
      </c>
      <c r="L436" s="36" t="str">
        <f t="shared" si="60"/>
        <v/>
      </c>
      <c r="M436" s="36" t="str">
        <f>IF(B436&lt;&gt;"Subscriber","",IF(disability="No",0,IF(AND(B436="Subscriber",'Entry Tab'!AE437&lt;&gt;""),1,0)))</f>
        <v/>
      </c>
      <c r="N436" s="37" t="str">
        <f>IF(B436&lt;&gt;"Subscriber","",IF(AND(B436="Subscriber",otherLoc="No"),workZip,'Entry Tab'!P437))</f>
        <v/>
      </c>
      <c r="P436" s="36" t="str">
        <f t="shared" si="67"/>
        <v/>
      </c>
      <c r="Q436" s="36" t="str">
        <f>IF('Entry Tab'!A437="","",IF(TRIM('Entry Tab'!E437)="","Subscriber",IF(OR(TRIM('Entry Tab'!E437)="Wife",TRIM('Entry Tab'!E437)="Husband"),"Spouse","Child")))</f>
        <v/>
      </c>
      <c r="R436" s="44" t="str">
        <f>IF(B436="","",IF('Entry Tab'!W437&lt;&gt;"",0,IF(Q436="Subscriber",1,IF(Q436="Spouse",1,0.01))))</f>
        <v/>
      </c>
      <c r="S436" s="44" t="str">
        <f t="shared" si="61"/>
        <v/>
      </c>
      <c r="T436" s="44" t="str">
        <f t="shared" si="62"/>
        <v/>
      </c>
      <c r="V436" s="36" t="str">
        <f t="shared" si="68"/>
        <v/>
      </c>
      <c r="W436" s="36" t="str">
        <f>IF('Entry Tab'!A437="","",IF(TRIM('Entry Tab'!E437)="","Subscriber",IF(OR(TRIM('Entry Tab'!E437)="Wife",TRIM('Entry Tab'!E437)="Husband"),"Spouse","Child")))</f>
        <v/>
      </c>
      <c r="X436" s="44" t="str">
        <f>IF(B436="","",IF('Entry Tab'!X437&lt;&gt;"",0,IF(W436="Subscriber",1,IF(W436="Spouse",1,0.01))))</f>
        <v/>
      </c>
      <c r="Y436" s="44" t="str">
        <f t="shared" si="63"/>
        <v/>
      </c>
      <c r="Z436" s="44" t="str">
        <f t="shared" si="64"/>
        <v/>
      </c>
      <c r="AB436" s="36" t="str">
        <f t="shared" si="69"/>
        <v/>
      </c>
      <c r="AC436" s="36" t="str">
        <f>IF('Entry Tab'!A437="","",IF(TRIM('Entry Tab'!E437)="","Subscriber",IF(OR(TRIM('Entry Tab'!E437)="Wife",TRIM('Entry Tab'!E437)="Husband"),"Spouse","Child")))</f>
        <v/>
      </c>
      <c r="AD436" s="44" t="str">
        <f>IF(B436="","",IF('Entry Tab'!AC437="",0,1))</f>
        <v/>
      </c>
      <c r="AE436" s="44" t="str">
        <f t="shared" si="65"/>
        <v/>
      </c>
      <c r="AF436" s="44" t="str">
        <f>IF(AE436="","",IF(AC436&lt;&gt;"Subscriber","",IF('Entry Tab'!AC437="","0",AE436)))</f>
        <v/>
      </c>
      <c r="AH436" s="55"/>
    </row>
    <row r="437" spans="1:34" s="129" customFormat="1" x14ac:dyDescent="0.2">
      <c r="A437" s="36" t="str">
        <f t="shared" si="66"/>
        <v/>
      </c>
      <c r="B437" s="36" t="str">
        <f>IF('Entry Tab'!A438="","",IF(TRIM('Entry Tab'!E438)="","Subscriber",IF(OR(TRIM('Entry Tab'!E438)="Wife",TRIM('Entry Tab'!E438)="Husband"),"Spouse","Child")))</f>
        <v/>
      </c>
      <c r="C437" s="68" t="str">
        <f>IF(TRIM('Entry Tab'!A438)="","",TRIM('Entry Tab'!A438))</f>
        <v/>
      </c>
      <c r="D437" s="68" t="str">
        <f>IF(TRIM('Entry Tab'!A438)="","",TRIM('Entry Tab'!B438))</f>
        <v/>
      </c>
      <c r="E437" s="69" t="str">
        <f>IF(B437="Subscriber",'Entry Tab'!L438,"")</f>
        <v/>
      </c>
      <c r="F437" s="70" t="str">
        <f>IF('Entry Tab'!F438="","",'Entry Tab'!F438)</f>
        <v/>
      </c>
      <c r="G437" s="68" t="str">
        <f>IF(TRIM('Entry Tab'!G438)="","",TRIM('Entry Tab'!G438))</f>
        <v/>
      </c>
      <c r="H437" s="36" t="str">
        <f>IF(TRIM('Entry Tab'!A438)="","",IF(B437&lt;&gt;"Subscriber","",IF(AND(B437="Subscriber",OR(TRIM('Entry Tab'!AO438)&lt;&gt;"",TRIM('Entry Tab'!AN438)&lt;&gt;"",TRIM('Entry Tab'!AP438)&lt;&gt;"")),$AP$1,"0")))</f>
        <v/>
      </c>
      <c r="I437" s="71" t="str">
        <f>IF(TRIM('Entry Tab'!A438)="","",IF(AND(TRIM('Entry Tab'!AQ438)="Y",TRIM('Entry Tab'!AR438)="Y"),"N",IF(TRIM('Entry Tab'!AQ438)="","N",TRIM('Entry Tab'!AQ438))))</f>
        <v/>
      </c>
      <c r="J437" s="42" t="str">
        <f>IF(TRIM('Entry Tab'!A438)="","",IF(AND(TRIM('Entry Tab'!W438)&lt;&gt;"",TRIM('Entry Tab'!Y438)=""),0,14))</f>
        <v/>
      </c>
      <c r="K437" s="42" t="str">
        <f>IF(TRIM('Entry Tab'!A438)="","",IF(B437&lt;&gt;"Subscriber","",IF(AND(B437="Subscriber",dental="No"),13,IF(TRIM('Entry Tab'!X438)&lt;&gt;"",IF('Entry Tab'!X438="Spousal Coverage",8,13),IF(Z437="","",Z437)))))</f>
        <v/>
      </c>
      <c r="L437" s="36" t="str">
        <f t="shared" si="60"/>
        <v/>
      </c>
      <c r="M437" s="36" t="str">
        <f>IF(B437&lt;&gt;"Subscriber","",IF(disability="No",0,IF(AND(B437="Subscriber",'Entry Tab'!AE438&lt;&gt;""),1,0)))</f>
        <v/>
      </c>
      <c r="N437" s="37" t="str">
        <f>IF(B437&lt;&gt;"Subscriber","",IF(AND(B437="Subscriber",otherLoc="No"),workZip,'Entry Tab'!P438))</f>
        <v/>
      </c>
      <c r="P437" s="36" t="str">
        <f t="shared" si="67"/>
        <v/>
      </c>
      <c r="Q437" s="36" t="str">
        <f>IF('Entry Tab'!A438="","",IF(TRIM('Entry Tab'!E438)="","Subscriber",IF(OR(TRIM('Entry Tab'!E438)="Wife",TRIM('Entry Tab'!E438)="Husband"),"Spouse","Child")))</f>
        <v/>
      </c>
      <c r="R437" s="44" t="str">
        <f>IF(B437="","",IF('Entry Tab'!W438&lt;&gt;"",0,IF(Q437="Subscriber",1,IF(Q437="Spouse",1,0.01))))</f>
        <v/>
      </c>
      <c r="S437" s="44" t="str">
        <f t="shared" si="61"/>
        <v/>
      </c>
      <c r="T437" s="44" t="str">
        <f t="shared" si="62"/>
        <v/>
      </c>
      <c r="V437" s="36" t="str">
        <f t="shared" si="68"/>
        <v/>
      </c>
      <c r="W437" s="36" t="str">
        <f>IF('Entry Tab'!A438="","",IF(TRIM('Entry Tab'!E438)="","Subscriber",IF(OR(TRIM('Entry Tab'!E438)="Wife",TRIM('Entry Tab'!E438)="Husband"),"Spouse","Child")))</f>
        <v/>
      </c>
      <c r="X437" s="44" t="str">
        <f>IF(B437="","",IF('Entry Tab'!X438&lt;&gt;"",0,IF(W437="Subscriber",1,IF(W437="Spouse",1,0.01))))</f>
        <v/>
      </c>
      <c r="Y437" s="44" t="str">
        <f t="shared" si="63"/>
        <v/>
      </c>
      <c r="Z437" s="44" t="str">
        <f t="shared" si="64"/>
        <v/>
      </c>
      <c r="AB437" s="36" t="str">
        <f t="shared" si="69"/>
        <v/>
      </c>
      <c r="AC437" s="36" t="str">
        <f>IF('Entry Tab'!A438="","",IF(TRIM('Entry Tab'!E438)="","Subscriber",IF(OR(TRIM('Entry Tab'!E438)="Wife",TRIM('Entry Tab'!E438)="Husband"),"Spouse","Child")))</f>
        <v/>
      </c>
      <c r="AD437" s="44" t="str">
        <f>IF(B437="","",IF('Entry Tab'!AC438="",0,1))</f>
        <v/>
      </c>
      <c r="AE437" s="44" t="str">
        <f t="shared" si="65"/>
        <v/>
      </c>
      <c r="AF437" s="44" t="str">
        <f>IF(AE437="","",IF(AC437&lt;&gt;"Subscriber","",IF('Entry Tab'!AC438="","0",AE437)))</f>
        <v/>
      </c>
      <c r="AH437" s="55"/>
    </row>
    <row r="438" spans="1:34" s="129" customFormat="1" x14ac:dyDescent="0.2">
      <c r="A438" s="36" t="str">
        <f t="shared" si="66"/>
        <v/>
      </c>
      <c r="B438" s="36" t="str">
        <f>IF('Entry Tab'!A439="","",IF(TRIM('Entry Tab'!E439)="","Subscriber",IF(OR(TRIM('Entry Tab'!E439)="Wife",TRIM('Entry Tab'!E439)="Husband"),"Spouse","Child")))</f>
        <v/>
      </c>
      <c r="C438" s="68" t="str">
        <f>IF(TRIM('Entry Tab'!A439)="","",TRIM('Entry Tab'!A439))</f>
        <v/>
      </c>
      <c r="D438" s="68" t="str">
        <f>IF(TRIM('Entry Tab'!A439)="","",TRIM('Entry Tab'!B439))</f>
        <v/>
      </c>
      <c r="E438" s="69" t="str">
        <f>IF(B438="Subscriber",'Entry Tab'!L439,"")</f>
        <v/>
      </c>
      <c r="F438" s="70" t="str">
        <f>IF('Entry Tab'!F439="","",'Entry Tab'!F439)</f>
        <v/>
      </c>
      <c r="G438" s="68" t="str">
        <f>IF(TRIM('Entry Tab'!G439)="","",TRIM('Entry Tab'!G439))</f>
        <v/>
      </c>
      <c r="H438" s="36" t="str">
        <f>IF(TRIM('Entry Tab'!A439)="","",IF(B438&lt;&gt;"Subscriber","",IF(AND(B438="Subscriber",OR(TRIM('Entry Tab'!AO439)&lt;&gt;"",TRIM('Entry Tab'!AN439)&lt;&gt;"",TRIM('Entry Tab'!AP439)&lt;&gt;"")),$AP$1,"0")))</f>
        <v/>
      </c>
      <c r="I438" s="71" t="str">
        <f>IF(TRIM('Entry Tab'!A439)="","",IF(AND(TRIM('Entry Tab'!AQ439)="Y",TRIM('Entry Tab'!AR439)="Y"),"N",IF(TRIM('Entry Tab'!AQ439)="","N",TRIM('Entry Tab'!AQ439))))</f>
        <v/>
      </c>
      <c r="J438" s="42" t="str">
        <f>IF(TRIM('Entry Tab'!A439)="","",IF(AND(TRIM('Entry Tab'!W439)&lt;&gt;"",TRIM('Entry Tab'!Y439)=""),0,14))</f>
        <v/>
      </c>
      <c r="K438" s="42" t="str">
        <f>IF(TRIM('Entry Tab'!A439)="","",IF(B438&lt;&gt;"Subscriber","",IF(AND(B438="Subscriber",dental="No"),13,IF(TRIM('Entry Tab'!X439)&lt;&gt;"",IF('Entry Tab'!X439="Spousal Coverage",8,13),IF(Z438="","",Z438)))))</f>
        <v/>
      </c>
      <c r="L438" s="36" t="str">
        <f t="shared" si="60"/>
        <v/>
      </c>
      <c r="M438" s="36" t="str">
        <f>IF(B438&lt;&gt;"Subscriber","",IF(disability="No",0,IF(AND(B438="Subscriber",'Entry Tab'!AE439&lt;&gt;""),1,0)))</f>
        <v/>
      </c>
      <c r="N438" s="37" t="str">
        <f>IF(B438&lt;&gt;"Subscriber","",IF(AND(B438="Subscriber",otherLoc="No"),workZip,'Entry Tab'!P439))</f>
        <v/>
      </c>
      <c r="P438" s="36" t="str">
        <f t="shared" si="67"/>
        <v/>
      </c>
      <c r="Q438" s="36" t="str">
        <f>IF('Entry Tab'!A439="","",IF(TRIM('Entry Tab'!E439)="","Subscriber",IF(OR(TRIM('Entry Tab'!E439)="Wife",TRIM('Entry Tab'!E439)="Husband"),"Spouse","Child")))</f>
        <v/>
      </c>
      <c r="R438" s="44" t="str">
        <f>IF(B438="","",IF('Entry Tab'!W439&lt;&gt;"",0,IF(Q438="Subscriber",1,IF(Q438="Spouse",1,0.01))))</f>
        <v/>
      </c>
      <c r="S438" s="44" t="str">
        <f t="shared" si="61"/>
        <v/>
      </c>
      <c r="T438" s="44" t="str">
        <f t="shared" si="62"/>
        <v/>
      </c>
      <c r="V438" s="36" t="str">
        <f t="shared" si="68"/>
        <v/>
      </c>
      <c r="W438" s="36" t="str">
        <f>IF('Entry Tab'!A439="","",IF(TRIM('Entry Tab'!E439)="","Subscriber",IF(OR(TRIM('Entry Tab'!E439)="Wife",TRIM('Entry Tab'!E439)="Husband"),"Spouse","Child")))</f>
        <v/>
      </c>
      <c r="X438" s="44" t="str">
        <f>IF(B438="","",IF('Entry Tab'!X439&lt;&gt;"",0,IF(W438="Subscriber",1,IF(W438="Spouse",1,0.01))))</f>
        <v/>
      </c>
      <c r="Y438" s="44" t="str">
        <f t="shared" si="63"/>
        <v/>
      </c>
      <c r="Z438" s="44" t="str">
        <f t="shared" si="64"/>
        <v/>
      </c>
      <c r="AB438" s="36" t="str">
        <f t="shared" si="69"/>
        <v/>
      </c>
      <c r="AC438" s="36" t="str">
        <f>IF('Entry Tab'!A439="","",IF(TRIM('Entry Tab'!E439)="","Subscriber",IF(OR(TRIM('Entry Tab'!E439)="Wife",TRIM('Entry Tab'!E439)="Husband"),"Spouse","Child")))</f>
        <v/>
      </c>
      <c r="AD438" s="44" t="str">
        <f>IF(B438="","",IF('Entry Tab'!AC439="",0,1))</f>
        <v/>
      </c>
      <c r="AE438" s="44" t="str">
        <f t="shared" si="65"/>
        <v/>
      </c>
      <c r="AF438" s="44" t="str">
        <f>IF(AE438="","",IF(AC438&lt;&gt;"Subscriber","",IF('Entry Tab'!AC439="","0",AE438)))</f>
        <v/>
      </c>
      <c r="AH438" s="55"/>
    </row>
    <row r="439" spans="1:34" s="129" customFormat="1" x14ac:dyDescent="0.2">
      <c r="A439" s="36" t="str">
        <f t="shared" si="66"/>
        <v/>
      </c>
      <c r="B439" s="36" t="str">
        <f>IF('Entry Tab'!A440="","",IF(TRIM('Entry Tab'!E440)="","Subscriber",IF(OR(TRIM('Entry Tab'!E440)="Wife",TRIM('Entry Tab'!E440)="Husband"),"Spouse","Child")))</f>
        <v/>
      </c>
      <c r="C439" s="68" t="str">
        <f>IF(TRIM('Entry Tab'!A440)="","",TRIM('Entry Tab'!A440))</f>
        <v/>
      </c>
      <c r="D439" s="68" t="str">
        <f>IF(TRIM('Entry Tab'!A440)="","",TRIM('Entry Tab'!B440))</f>
        <v/>
      </c>
      <c r="E439" s="69" t="str">
        <f>IF(B439="Subscriber",'Entry Tab'!L440,"")</f>
        <v/>
      </c>
      <c r="F439" s="70" t="str">
        <f>IF('Entry Tab'!F440="","",'Entry Tab'!F440)</f>
        <v/>
      </c>
      <c r="G439" s="68" t="str">
        <f>IF(TRIM('Entry Tab'!G440)="","",TRIM('Entry Tab'!G440))</f>
        <v/>
      </c>
      <c r="H439" s="36" t="str">
        <f>IF(TRIM('Entry Tab'!A440)="","",IF(B439&lt;&gt;"Subscriber","",IF(AND(B439="Subscriber",OR(TRIM('Entry Tab'!AO440)&lt;&gt;"",TRIM('Entry Tab'!AN440)&lt;&gt;"",TRIM('Entry Tab'!AP440)&lt;&gt;"")),$AP$1,"0")))</f>
        <v/>
      </c>
      <c r="I439" s="71" t="str">
        <f>IF(TRIM('Entry Tab'!A440)="","",IF(AND(TRIM('Entry Tab'!AQ440)="Y",TRIM('Entry Tab'!AR440)="Y"),"N",IF(TRIM('Entry Tab'!AQ440)="","N",TRIM('Entry Tab'!AQ440))))</f>
        <v/>
      </c>
      <c r="J439" s="42" t="str">
        <f>IF(TRIM('Entry Tab'!A440)="","",IF(AND(TRIM('Entry Tab'!W440)&lt;&gt;"",TRIM('Entry Tab'!Y440)=""),0,14))</f>
        <v/>
      </c>
      <c r="K439" s="42" t="str">
        <f>IF(TRIM('Entry Tab'!A440)="","",IF(B439&lt;&gt;"Subscriber","",IF(AND(B439="Subscriber",dental="No"),13,IF(TRIM('Entry Tab'!X440)&lt;&gt;"",IF('Entry Tab'!X440="Spousal Coverage",8,13),IF(Z439="","",Z439)))))</f>
        <v/>
      </c>
      <c r="L439" s="36" t="str">
        <f t="shared" si="60"/>
        <v/>
      </c>
      <c r="M439" s="36" t="str">
        <f>IF(B439&lt;&gt;"Subscriber","",IF(disability="No",0,IF(AND(B439="Subscriber",'Entry Tab'!AE440&lt;&gt;""),1,0)))</f>
        <v/>
      </c>
      <c r="N439" s="37" t="str">
        <f>IF(B439&lt;&gt;"Subscriber","",IF(AND(B439="Subscriber",otherLoc="No"),workZip,'Entry Tab'!P440))</f>
        <v/>
      </c>
      <c r="P439" s="36" t="str">
        <f t="shared" si="67"/>
        <v/>
      </c>
      <c r="Q439" s="36" t="str">
        <f>IF('Entry Tab'!A440="","",IF(TRIM('Entry Tab'!E440)="","Subscriber",IF(OR(TRIM('Entry Tab'!E440)="Wife",TRIM('Entry Tab'!E440)="Husband"),"Spouse","Child")))</f>
        <v/>
      </c>
      <c r="R439" s="44" t="str">
        <f>IF(B439="","",IF('Entry Tab'!W440&lt;&gt;"",0,IF(Q439="Subscriber",1,IF(Q439="Spouse",1,0.01))))</f>
        <v/>
      </c>
      <c r="S439" s="44" t="str">
        <f t="shared" si="61"/>
        <v/>
      </c>
      <c r="T439" s="44" t="str">
        <f t="shared" si="62"/>
        <v/>
      </c>
      <c r="V439" s="36" t="str">
        <f t="shared" si="68"/>
        <v/>
      </c>
      <c r="W439" s="36" t="str">
        <f>IF('Entry Tab'!A440="","",IF(TRIM('Entry Tab'!E440)="","Subscriber",IF(OR(TRIM('Entry Tab'!E440)="Wife",TRIM('Entry Tab'!E440)="Husband"),"Spouse","Child")))</f>
        <v/>
      </c>
      <c r="X439" s="44" t="str">
        <f>IF(B439="","",IF('Entry Tab'!X440&lt;&gt;"",0,IF(W439="Subscriber",1,IF(W439="Spouse",1,0.01))))</f>
        <v/>
      </c>
      <c r="Y439" s="44" t="str">
        <f t="shared" si="63"/>
        <v/>
      </c>
      <c r="Z439" s="44" t="str">
        <f t="shared" si="64"/>
        <v/>
      </c>
      <c r="AB439" s="36" t="str">
        <f t="shared" si="69"/>
        <v/>
      </c>
      <c r="AC439" s="36" t="str">
        <f>IF('Entry Tab'!A440="","",IF(TRIM('Entry Tab'!E440)="","Subscriber",IF(OR(TRIM('Entry Tab'!E440)="Wife",TRIM('Entry Tab'!E440)="Husband"),"Spouse","Child")))</f>
        <v/>
      </c>
      <c r="AD439" s="44" t="str">
        <f>IF(B439="","",IF('Entry Tab'!AC440="",0,1))</f>
        <v/>
      </c>
      <c r="AE439" s="44" t="str">
        <f t="shared" si="65"/>
        <v/>
      </c>
      <c r="AF439" s="44" t="str">
        <f>IF(AE439="","",IF(AC439&lt;&gt;"Subscriber","",IF('Entry Tab'!AC440="","0",AE439)))</f>
        <v/>
      </c>
      <c r="AH439" s="55"/>
    </row>
    <row r="440" spans="1:34" s="129" customFormat="1" x14ac:dyDescent="0.2">
      <c r="A440" s="36" t="str">
        <f t="shared" si="66"/>
        <v/>
      </c>
      <c r="B440" s="36" t="str">
        <f>IF('Entry Tab'!A441="","",IF(TRIM('Entry Tab'!E441)="","Subscriber",IF(OR(TRIM('Entry Tab'!E441)="Wife",TRIM('Entry Tab'!E441)="Husband"),"Spouse","Child")))</f>
        <v/>
      </c>
      <c r="C440" s="68" t="str">
        <f>IF(TRIM('Entry Tab'!A441)="","",TRIM('Entry Tab'!A441))</f>
        <v/>
      </c>
      <c r="D440" s="68" t="str">
        <f>IF(TRIM('Entry Tab'!A441)="","",TRIM('Entry Tab'!B441))</f>
        <v/>
      </c>
      <c r="E440" s="69" t="str">
        <f>IF(B440="Subscriber",'Entry Tab'!L441,"")</f>
        <v/>
      </c>
      <c r="F440" s="70" t="str">
        <f>IF('Entry Tab'!F441="","",'Entry Tab'!F441)</f>
        <v/>
      </c>
      <c r="G440" s="68" t="str">
        <f>IF(TRIM('Entry Tab'!G441)="","",TRIM('Entry Tab'!G441))</f>
        <v/>
      </c>
      <c r="H440" s="36" t="str">
        <f>IF(TRIM('Entry Tab'!A441)="","",IF(B440&lt;&gt;"Subscriber","",IF(AND(B440="Subscriber",OR(TRIM('Entry Tab'!AO441)&lt;&gt;"",TRIM('Entry Tab'!AN441)&lt;&gt;"",TRIM('Entry Tab'!AP441)&lt;&gt;"")),$AP$1,"0")))</f>
        <v/>
      </c>
      <c r="I440" s="71" t="str">
        <f>IF(TRIM('Entry Tab'!A441)="","",IF(AND(TRIM('Entry Tab'!AQ441)="Y",TRIM('Entry Tab'!AR441)="Y"),"N",IF(TRIM('Entry Tab'!AQ441)="","N",TRIM('Entry Tab'!AQ441))))</f>
        <v/>
      </c>
      <c r="J440" s="42" t="str">
        <f>IF(TRIM('Entry Tab'!A441)="","",IF(AND(TRIM('Entry Tab'!W441)&lt;&gt;"",TRIM('Entry Tab'!Y441)=""),0,14))</f>
        <v/>
      </c>
      <c r="K440" s="42" t="str">
        <f>IF(TRIM('Entry Tab'!A441)="","",IF(B440&lt;&gt;"Subscriber","",IF(AND(B440="Subscriber",dental="No"),13,IF(TRIM('Entry Tab'!X441)&lt;&gt;"",IF('Entry Tab'!X441="Spousal Coverage",8,13),IF(Z440="","",Z440)))))</f>
        <v/>
      </c>
      <c r="L440" s="36" t="str">
        <f t="shared" si="60"/>
        <v/>
      </c>
      <c r="M440" s="36" t="str">
        <f>IF(B440&lt;&gt;"Subscriber","",IF(disability="No",0,IF(AND(B440="Subscriber",'Entry Tab'!AE441&lt;&gt;""),1,0)))</f>
        <v/>
      </c>
      <c r="N440" s="37" t="str">
        <f>IF(B440&lt;&gt;"Subscriber","",IF(AND(B440="Subscriber",otherLoc="No"),workZip,'Entry Tab'!P441))</f>
        <v/>
      </c>
      <c r="P440" s="36" t="str">
        <f t="shared" si="67"/>
        <v/>
      </c>
      <c r="Q440" s="36" t="str">
        <f>IF('Entry Tab'!A441="","",IF(TRIM('Entry Tab'!E441)="","Subscriber",IF(OR(TRIM('Entry Tab'!E441)="Wife",TRIM('Entry Tab'!E441)="Husband"),"Spouse","Child")))</f>
        <v/>
      </c>
      <c r="R440" s="44" t="str">
        <f>IF(B440="","",IF('Entry Tab'!W441&lt;&gt;"",0,IF(Q440="Subscriber",1,IF(Q440="Spouse",1,0.01))))</f>
        <v/>
      </c>
      <c r="S440" s="44" t="str">
        <f t="shared" si="61"/>
        <v/>
      </c>
      <c r="T440" s="44" t="str">
        <f t="shared" si="62"/>
        <v/>
      </c>
      <c r="V440" s="36" t="str">
        <f t="shared" si="68"/>
        <v/>
      </c>
      <c r="W440" s="36" t="str">
        <f>IF('Entry Tab'!A441="","",IF(TRIM('Entry Tab'!E441)="","Subscriber",IF(OR(TRIM('Entry Tab'!E441)="Wife",TRIM('Entry Tab'!E441)="Husband"),"Spouse","Child")))</f>
        <v/>
      </c>
      <c r="X440" s="44" t="str">
        <f>IF(B440="","",IF('Entry Tab'!X441&lt;&gt;"",0,IF(W440="Subscriber",1,IF(W440="Spouse",1,0.01))))</f>
        <v/>
      </c>
      <c r="Y440" s="44" t="str">
        <f t="shared" si="63"/>
        <v/>
      </c>
      <c r="Z440" s="44" t="str">
        <f t="shared" si="64"/>
        <v/>
      </c>
      <c r="AB440" s="36" t="str">
        <f t="shared" si="69"/>
        <v/>
      </c>
      <c r="AC440" s="36" t="str">
        <f>IF('Entry Tab'!A441="","",IF(TRIM('Entry Tab'!E441)="","Subscriber",IF(OR(TRIM('Entry Tab'!E441)="Wife",TRIM('Entry Tab'!E441)="Husband"),"Spouse","Child")))</f>
        <v/>
      </c>
      <c r="AD440" s="44" t="str">
        <f>IF(B440="","",IF('Entry Tab'!AC441="",0,1))</f>
        <v/>
      </c>
      <c r="AE440" s="44" t="str">
        <f t="shared" si="65"/>
        <v/>
      </c>
      <c r="AF440" s="44" t="str">
        <f>IF(AE440="","",IF(AC440&lt;&gt;"Subscriber","",IF('Entry Tab'!AC441="","0",AE440)))</f>
        <v/>
      </c>
      <c r="AH440" s="55"/>
    </row>
    <row r="441" spans="1:34" s="129" customFormat="1" x14ac:dyDescent="0.2">
      <c r="A441" s="36" t="str">
        <f t="shared" si="66"/>
        <v/>
      </c>
      <c r="B441" s="36" t="str">
        <f>IF('Entry Tab'!A442="","",IF(TRIM('Entry Tab'!E442)="","Subscriber",IF(OR(TRIM('Entry Tab'!E442)="Wife",TRIM('Entry Tab'!E442)="Husband"),"Spouse","Child")))</f>
        <v/>
      </c>
      <c r="C441" s="68" t="str">
        <f>IF(TRIM('Entry Tab'!A442)="","",TRIM('Entry Tab'!A442))</f>
        <v/>
      </c>
      <c r="D441" s="68" t="str">
        <f>IF(TRIM('Entry Tab'!A442)="","",TRIM('Entry Tab'!B442))</f>
        <v/>
      </c>
      <c r="E441" s="69" t="str">
        <f>IF(B441="Subscriber",'Entry Tab'!L442,"")</f>
        <v/>
      </c>
      <c r="F441" s="70" t="str">
        <f>IF('Entry Tab'!F442="","",'Entry Tab'!F442)</f>
        <v/>
      </c>
      <c r="G441" s="68" t="str">
        <f>IF(TRIM('Entry Tab'!G442)="","",TRIM('Entry Tab'!G442))</f>
        <v/>
      </c>
      <c r="H441" s="36" t="str">
        <f>IF(TRIM('Entry Tab'!A442)="","",IF(B441&lt;&gt;"Subscriber","",IF(AND(B441="Subscriber",OR(TRIM('Entry Tab'!AO442)&lt;&gt;"",TRIM('Entry Tab'!AN442)&lt;&gt;"",TRIM('Entry Tab'!AP442)&lt;&gt;"")),$AP$1,"0")))</f>
        <v/>
      </c>
      <c r="I441" s="71" t="str">
        <f>IF(TRIM('Entry Tab'!A442)="","",IF(AND(TRIM('Entry Tab'!AQ442)="Y",TRIM('Entry Tab'!AR442)="Y"),"N",IF(TRIM('Entry Tab'!AQ442)="","N",TRIM('Entry Tab'!AQ442))))</f>
        <v/>
      </c>
      <c r="J441" s="42" t="str">
        <f>IF(TRIM('Entry Tab'!A442)="","",IF(AND(TRIM('Entry Tab'!W442)&lt;&gt;"",TRIM('Entry Tab'!Y442)=""),0,14))</f>
        <v/>
      </c>
      <c r="K441" s="42" t="str">
        <f>IF(TRIM('Entry Tab'!A442)="","",IF(B441&lt;&gt;"Subscriber","",IF(AND(B441="Subscriber",dental="No"),13,IF(TRIM('Entry Tab'!X442)&lt;&gt;"",IF('Entry Tab'!X442="Spousal Coverage",8,13),IF(Z441="","",Z441)))))</f>
        <v/>
      </c>
      <c r="L441" s="36" t="str">
        <f t="shared" si="60"/>
        <v/>
      </c>
      <c r="M441" s="36" t="str">
        <f>IF(B441&lt;&gt;"Subscriber","",IF(disability="No",0,IF(AND(B441="Subscriber",'Entry Tab'!AE442&lt;&gt;""),1,0)))</f>
        <v/>
      </c>
      <c r="N441" s="37" t="str">
        <f>IF(B441&lt;&gt;"Subscriber","",IF(AND(B441="Subscriber",otherLoc="No"),workZip,'Entry Tab'!P442))</f>
        <v/>
      </c>
      <c r="P441" s="36" t="str">
        <f t="shared" si="67"/>
        <v/>
      </c>
      <c r="Q441" s="36" t="str">
        <f>IF('Entry Tab'!A442="","",IF(TRIM('Entry Tab'!E442)="","Subscriber",IF(OR(TRIM('Entry Tab'!E442)="Wife",TRIM('Entry Tab'!E442)="Husband"),"Spouse","Child")))</f>
        <v/>
      </c>
      <c r="R441" s="44" t="str">
        <f>IF(B441="","",IF('Entry Tab'!W442&lt;&gt;"",0,IF(Q441="Subscriber",1,IF(Q441="Spouse",1,0.01))))</f>
        <v/>
      </c>
      <c r="S441" s="44" t="str">
        <f t="shared" si="61"/>
        <v/>
      </c>
      <c r="T441" s="44" t="str">
        <f t="shared" si="62"/>
        <v/>
      </c>
      <c r="V441" s="36" t="str">
        <f t="shared" si="68"/>
        <v/>
      </c>
      <c r="W441" s="36" t="str">
        <f>IF('Entry Tab'!A442="","",IF(TRIM('Entry Tab'!E442)="","Subscriber",IF(OR(TRIM('Entry Tab'!E442)="Wife",TRIM('Entry Tab'!E442)="Husband"),"Spouse","Child")))</f>
        <v/>
      </c>
      <c r="X441" s="44" t="str">
        <f>IF(B441="","",IF('Entry Tab'!X442&lt;&gt;"",0,IF(W441="Subscriber",1,IF(W441="Spouse",1,0.01))))</f>
        <v/>
      </c>
      <c r="Y441" s="44" t="str">
        <f t="shared" si="63"/>
        <v/>
      </c>
      <c r="Z441" s="44" t="str">
        <f t="shared" si="64"/>
        <v/>
      </c>
      <c r="AB441" s="36" t="str">
        <f t="shared" si="69"/>
        <v/>
      </c>
      <c r="AC441" s="36" t="str">
        <f>IF('Entry Tab'!A442="","",IF(TRIM('Entry Tab'!E442)="","Subscriber",IF(OR(TRIM('Entry Tab'!E442)="Wife",TRIM('Entry Tab'!E442)="Husband"),"Spouse","Child")))</f>
        <v/>
      </c>
      <c r="AD441" s="44" t="str">
        <f>IF(B441="","",IF('Entry Tab'!AC442="",0,1))</f>
        <v/>
      </c>
      <c r="AE441" s="44" t="str">
        <f t="shared" si="65"/>
        <v/>
      </c>
      <c r="AF441" s="44" t="str">
        <f>IF(AE441="","",IF(AC441&lt;&gt;"Subscriber","",IF('Entry Tab'!AC442="","0",AE441)))</f>
        <v/>
      </c>
      <c r="AH441" s="55"/>
    </row>
    <row r="442" spans="1:34" s="129" customFormat="1" x14ac:dyDescent="0.2">
      <c r="A442" s="36" t="str">
        <f t="shared" si="66"/>
        <v/>
      </c>
      <c r="B442" s="36" t="str">
        <f>IF('Entry Tab'!A443="","",IF(TRIM('Entry Tab'!E443)="","Subscriber",IF(OR(TRIM('Entry Tab'!E443)="Wife",TRIM('Entry Tab'!E443)="Husband"),"Spouse","Child")))</f>
        <v/>
      </c>
      <c r="C442" s="68" t="str">
        <f>IF(TRIM('Entry Tab'!A443)="","",TRIM('Entry Tab'!A443))</f>
        <v/>
      </c>
      <c r="D442" s="68" t="str">
        <f>IF(TRIM('Entry Tab'!A443)="","",TRIM('Entry Tab'!B443))</f>
        <v/>
      </c>
      <c r="E442" s="69" t="str">
        <f>IF(B442="Subscriber",'Entry Tab'!L443,"")</f>
        <v/>
      </c>
      <c r="F442" s="70" t="str">
        <f>IF('Entry Tab'!F443="","",'Entry Tab'!F443)</f>
        <v/>
      </c>
      <c r="G442" s="68" t="str">
        <f>IF(TRIM('Entry Tab'!G443)="","",TRIM('Entry Tab'!G443))</f>
        <v/>
      </c>
      <c r="H442" s="36" t="str">
        <f>IF(TRIM('Entry Tab'!A443)="","",IF(B442&lt;&gt;"Subscriber","",IF(AND(B442="Subscriber",OR(TRIM('Entry Tab'!AO443)&lt;&gt;"",TRIM('Entry Tab'!AN443)&lt;&gt;"",TRIM('Entry Tab'!AP443)&lt;&gt;"")),$AP$1,"0")))</f>
        <v/>
      </c>
      <c r="I442" s="71" t="str">
        <f>IF(TRIM('Entry Tab'!A443)="","",IF(AND(TRIM('Entry Tab'!AQ443)="Y",TRIM('Entry Tab'!AR443)="Y"),"N",IF(TRIM('Entry Tab'!AQ443)="","N",TRIM('Entry Tab'!AQ443))))</f>
        <v/>
      </c>
      <c r="J442" s="42" t="str">
        <f>IF(TRIM('Entry Tab'!A443)="","",IF(AND(TRIM('Entry Tab'!W443)&lt;&gt;"",TRIM('Entry Tab'!Y443)=""),0,14))</f>
        <v/>
      </c>
      <c r="K442" s="42" t="str">
        <f>IF(TRIM('Entry Tab'!A443)="","",IF(B442&lt;&gt;"Subscriber","",IF(AND(B442="Subscriber",dental="No"),13,IF(TRIM('Entry Tab'!X443)&lt;&gt;"",IF('Entry Tab'!X443="Spousal Coverage",8,13),IF(Z442="","",Z442)))))</f>
        <v/>
      </c>
      <c r="L442" s="36" t="str">
        <f t="shared" si="60"/>
        <v/>
      </c>
      <c r="M442" s="36" t="str">
        <f>IF(B442&lt;&gt;"Subscriber","",IF(disability="No",0,IF(AND(B442="Subscriber",'Entry Tab'!AE443&lt;&gt;""),1,0)))</f>
        <v/>
      </c>
      <c r="N442" s="37" t="str">
        <f>IF(B442&lt;&gt;"Subscriber","",IF(AND(B442="Subscriber",otherLoc="No"),workZip,'Entry Tab'!P443))</f>
        <v/>
      </c>
      <c r="P442" s="36" t="str">
        <f t="shared" si="67"/>
        <v/>
      </c>
      <c r="Q442" s="36" t="str">
        <f>IF('Entry Tab'!A443="","",IF(TRIM('Entry Tab'!E443)="","Subscriber",IF(OR(TRIM('Entry Tab'!E443)="Wife",TRIM('Entry Tab'!E443)="Husband"),"Spouse","Child")))</f>
        <v/>
      </c>
      <c r="R442" s="44" t="str">
        <f>IF(B442="","",IF('Entry Tab'!W443&lt;&gt;"",0,IF(Q442="Subscriber",1,IF(Q442="Spouse",1,0.01))))</f>
        <v/>
      </c>
      <c r="S442" s="44" t="str">
        <f t="shared" si="61"/>
        <v/>
      </c>
      <c r="T442" s="44" t="str">
        <f t="shared" si="62"/>
        <v/>
      </c>
      <c r="V442" s="36" t="str">
        <f t="shared" si="68"/>
        <v/>
      </c>
      <c r="W442" s="36" t="str">
        <f>IF('Entry Tab'!A443="","",IF(TRIM('Entry Tab'!E443)="","Subscriber",IF(OR(TRIM('Entry Tab'!E443)="Wife",TRIM('Entry Tab'!E443)="Husband"),"Spouse","Child")))</f>
        <v/>
      </c>
      <c r="X442" s="44" t="str">
        <f>IF(B442="","",IF('Entry Tab'!X443&lt;&gt;"",0,IF(W442="Subscriber",1,IF(W442="Spouse",1,0.01))))</f>
        <v/>
      </c>
      <c r="Y442" s="44" t="str">
        <f t="shared" si="63"/>
        <v/>
      </c>
      <c r="Z442" s="44" t="str">
        <f t="shared" si="64"/>
        <v/>
      </c>
      <c r="AB442" s="36" t="str">
        <f t="shared" si="69"/>
        <v/>
      </c>
      <c r="AC442" s="36" t="str">
        <f>IF('Entry Tab'!A443="","",IF(TRIM('Entry Tab'!E443)="","Subscriber",IF(OR(TRIM('Entry Tab'!E443)="Wife",TRIM('Entry Tab'!E443)="Husband"),"Spouse","Child")))</f>
        <v/>
      </c>
      <c r="AD442" s="44" t="str">
        <f>IF(B442="","",IF('Entry Tab'!AC443="",0,1))</f>
        <v/>
      </c>
      <c r="AE442" s="44" t="str">
        <f t="shared" si="65"/>
        <v/>
      </c>
      <c r="AF442" s="44" t="str">
        <f>IF(AE442="","",IF(AC442&lt;&gt;"Subscriber","",IF('Entry Tab'!AC443="","0",AE442)))</f>
        <v/>
      </c>
      <c r="AH442" s="55"/>
    </row>
    <row r="443" spans="1:34" s="129" customFormat="1" x14ac:dyDescent="0.2">
      <c r="A443" s="36" t="str">
        <f t="shared" si="66"/>
        <v/>
      </c>
      <c r="B443" s="36" t="str">
        <f>IF('Entry Tab'!A444="","",IF(TRIM('Entry Tab'!E444)="","Subscriber",IF(OR(TRIM('Entry Tab'!E444)="Wife",TRIM('Entry Tab'!E444)="Husband"),"Spouse","Child")))</f>
        <v/>
      </c>
      <c r="C443" s="68" t="str">
        <f>IF(TRIM('Entry Tab'!A444)="","",TRIM('Entry Tab'!A444))</f>
        <v/>
      </c>
      <c r="D443" s="68" t="str">
        <f>IF(TRIM('Entry Tab'!A444)="","",TRIM('Entry Tab'!B444))</f>
        <v/>
      </c>
      <c r="E443" s="69" t="str">
        <f>IF(B443="Subscriber",'Entry Tab'!L444,"")</f>
        <v/>
      </c>
      <c r="F443" s="70" t="str">
        <f>IF('Entry Tab'!F444="","",'Entry Tab'!F444)</f>
        <v/>
      </c>
      <c r="G443" s="68" t="str">
        <f>IF(TRIM('Entry Tab'!G444)="","",TRIM('Entry Tab'!G444))</f>
        <v/>
      </c>
      <c r="H443" s="36" t="str">
        <f>IF(TRIM('Entry Tab'!A444)="","",IF(B443&lt;&gt;"Subscriber","",IF(AND(B443="Subscriber",OR(TRIM('Entry Tab'!AO444)&lt;&gt;"",TRIM('Entry Tab'!AN444)&lt;&gt;"",TRIM('Entry Tab'!AP444)&lt;&gt;"")),$AP$1,"0")))</f>
        <v/>
      </c>
      <c r="I443" s="71" t="str">
        <f>IF(TRIM('Entry Tab'!A444)="","",IF(AND(TRIM('Entry Tab'!AQ444)="Y",TRIM('Entry Tab'!AR444)="Y"),"N",IF(TRIM('Entry Tab'!AQ444)="","N",TRIM('Entry Tab'!AQ444))))</f>
        <v/>
      </c>
      <c r="J443" s="42" t="str">
        <f>IF(TRIM('Entry Tab'!A444)="","",IF(AND(TRIM('Entry Tab'!W444)&lt;&gt;"",TRIM('Entry Tab'!Y444)=""),0,14))</f>
        <v/>
      </c>
      <c r="K443" s="42" t="str">
        <f>IF(TRIM('Entry Tab'!A444)="","",IF(B443&lt;&gt;"Subscriber","",IF(AND(B443="Subscriber",dental="No"),13,IF(TRIM('Entry Tab'!X444)&lt;&gt;"",IF('Entry Tab'!X444="Spousal Coverage",8,13),IF(Z443="","",Z443)))))</f>
        <v/>
      </c>
      <c r="L443" s="36" t="str">
        <f t="shared" si="60"/>
        <v/>
      </c>
      <c r="M443" s="36" t="str">
        <f>IF(B443&lt;&gt;"Subscriber","",IF(disability="No",0,IF(AND(B443="Subscriber",'Entry Tab'!AE444&lt;&gt;""),1,0)))</f>
        <v/>
      </c>
      <c r="N443" s="37" t="str">
        <f>IF(B443&lt;&gt;"Subscriber","",IF(AND(B443="Subscriber",otherLoc="No"),workZip,'Entry Tab'!P444))</f>
        <v/>
      </c>
      <c r="P443" s="36" t="str">
        <f t="shared" si="67"/>
        <v/>
      </c>
      <c r="Q443" s="36" t="str">
        <f>IF('Entry Tab'!A444="","",IF(TRIM('Entry Tab'!E444)="","Subscriber",IF(OR(TRIM('Entry Tab'!E444)="Wife",TRIM('Entry Tab'!E444)="Husband"),"Spouse","Child")))</f>
        <v/>
      </c>
      <c r="R443" s="44" t="str">
        <f>IF(B443="","",IF('Entry Tab'!W444&lt;&gt;"",0,IF(Q443="Subscriber",1,IF(Q443="Spouse",1,0.01))))</f>
        <v/>
      </c>
      <c r="S443" s="44" t="str">
        <f t="shared" si="61"/>
        <v/>
      </c>
      <c r="T443" s="44" t="str">
        <f t="shared" si="62"/>
        <v/>
      </c>
      <c r="V443" s="36" t="str">
        <f t="shared" si="68"/>
        <v/>
      </c>
      <c r="W443" s="36" t="str">
        <f>IF('Entry Tab'!A444="","",IF(TRIM('Entry Tab'!E444)="","Subscriber",IF(OR(TRIM('Entry Tab'!E444)="Wife",TRIM('Entry Tab'!E444)="Husband"),"Spouse","Child")))</f>
        <v/>
      </c>
      <c r="X443" s="44" t="str">
        <f>IF(B443="","",IF('Entry Tab'!X444&lt;&gt;"",0,IF(W443="Subscriber",1,IF(W443="Spouse",1,0.01))))</f>
        <v/>
      </c>
      <c r="Y443" s="44" t="str">
        <f t="shared" si="63"/>
        <v/>
      </c>
      <c r="Z443" s="44" t="str">
        <f t="shared" si="64"/>
        <v/>
      </c>
      <c r="AB443" s="36" t="str">
        <f t="shared" si="69"/>
        <v/>
      </c>
      <c r="AC443" s="36" t="str">
        <f>IF('Entry Tab'!A444="","",IF(TRIM('Entry Tab'!E444)="","Subscriber",IF(OR(TRIM('Entry Tab'!E444)="Wife",TRIM('Entry Tab'!E444)="Husband"),"Spouse","Child")))</f>
        <v/>
      </c>
      <c r="AD443" s="44" t="str">
        <f>IF(B443="","",IF('Entry Tab'!AC444="",0,1))</f>
        <v/>
      </c>
      <c r="AE443" s="44" t="str">
        <f t="shared" si="65"/>
        <v/>
      </c>
      <c r="AF443" s="44" t="str">
        <f>IF(AE443="","",IF(AC443&lt;&gt;"Subscriber","",IF('Entry Tab'!AC444="","0",AE443)))</f>
        <v/>
      </c>
      <c r="AH443" s="55"/>
    </row>
    <row r="444" spans="1:34" s="129" customFormat="1" x14ac:dyDescent="0.2">
      <c r="A444" s="36" t="str">
        <f t="shared" si="66"/>
        <v/>
      </c>
      <c r="B444" s="36" t="str">
        <f>IF('Entry Tab'!A445="","",IF(TRIM('Entry Tab'!E445)="","Subscriber",IF(OR(TRIM('Entry Tab'!E445)="Wife",TRIM('Entry Tab'!E445)="Husband"),"Spouse","Child")))</f>
        <v/>
      </c>
      <c r="C444" s="68" t="str">
        <f>IF(TRIM('Entry Tab'!A445)="","",TRIM('Entry Tab'!A445))</f>
        <v/>
      </c>
      <c r="D444" s="68" t="str">
        <f>IF(TRIM('Entry Tab'!A445)="","",TRIM('Entry Tab'!B445))</f>
        <v/>
      </c>
      <c r="E444" s="69" t="str">
        <f>IF(B444="Subscriber",'Entry Tab'!L445,"")</f>
        <v/>
      </c>
      <c r="F444" s="70" t="str">
        <f>IF('Entry Tab'!F445="","",'Entry Tab'!F445)</f>
        <v/>
      </c>
      <c r="G444" s="68" t="str">
        <f>IF(TRIM('Entry Tab'!G445)="","",TRIM('Entry Tab'!G445))</f>
        <v/>
      </c>
      <c r="H444" s="36" t="str">
        <f>IF(TRIM('Entry Tab'!A445)="","",IF(B444&lt;&gt;"Subscriber","",IF(AND(B444="Subscriber",OR(TRIM('Entry Tab'!AO445)&lt;&gt;"",TRIM('Entry Tab'!AN445)&lt;&gt;"",TRIM('Entry Tab'!AP445)&lt;&gt;"")),$AP$1,"0")))</f>
        <v/>
      </c>
      <c r="I444" s="71" t="str">
        <f>IF(TRIM('Entry Tab'!A445)="","",IF(AND(TRIM('Entry Tab'!AQ445)="Y",TRIM('Entry Tab'!AR445)="Y"),"N",IF(TRIM('Entry Tab'!AQ445)="","N",TRIM('Entry Tab'!AQ445))))</f>
        <v/>
      </c>
      <c r="J444" s="42" t="str">
        <f>IF(TRIM('Entry Tab'!A445)="","",IF(AND(TRIM('Entry Tab'!W445)&lt;&gt;"",TRIM('Entry Tab'!Y445)=""),0,14))</f>
        <v/>
      </c>
      <c r="K444" s="42" t="str">
        <f>IF(TRIM('Entry Tab'!A445)="","",IF(B444&lt;&gt;"Subscriber","",IF(AND(B444="Subscriber",dental="No"),13,IF(TRIM('Entry Tab'!X445)&lt;&gt;"",IF('Entry Tab'!X445="Spousal Coverage",8,13),IF(Z444="","",Z444)))))</f>
        <v/>
      </c>
      <c r="L444" s="36" t="str">
        <f t="shared" si="60"/>
        <v/>
      </c>
      <c r="M444" s="36" t="str">
        <f>IF(B444&lt;&gt;"Subscriber","",IF(disability="No",0,IF(AND(B444="Subscriber",'Entry Tab'!AE445&lt;&gt;""),1,0)))</f>
        <v/>
      </c>
      <c r="N444" s="37" t="str">
        <f>IF(B444&lt;&gt;"Subscriber","",IF(AND(B444="Subscriber",otherLoc="No"),workZip,'Entry Tab'!P445))</f>
        <v/>
      </c>
      <c r="P444" s="36" t="str">
        <f t="shared" si="67"/>
        <v/>
      </c>
      <c r="Q444" s="36" t="str">
        <f>IF('Entry Tab'!A445="","",IF(TRIM('Entry Tab'!E445)="","Subscriber",IF(OR(TRIM('Entry Tab'!E445)="Wife",TRIM('Entry Tab'!E445)="Husband"),"Spouse","Child")))</f>
        <v/>
      </c>
      <c r="R444" s="44" t="str">
        <f>IF(B444="","",IF('Entry Tab'!W445&lt;&gt;"",0,IF(Q444="Subscriber",1,IF(Q444="Spouse",1,0.01))))</f>
        <v/>
      </c>
      <c r="S444" s="44" t="str">
        <f t="shared" si="61"/>
        <v/>
      </c>
      <c r="T444" s="44" t="str">
        <f t="shared" si="62"/>
        <v/>
      </c>
      <c r="V444" s="36" t="str">
        <f t="shared" si="68"/>
        <v/>
      </c>
      <c r="W444" s="36" t="str">
        <f>IF('Entry Tab'!A445="","",IF(TRIM('Entry Tab'!E445)="","Subscriber",IF(OR(TRIM('Entry Tab'!E445)="Wife",TRIM('Entry Tab'!E445)="Husband"),"Spouse","Child")))</f>
        <v/>
      </c>
      <c r="X444" s="44" t="str">
        <f>IF(B444="","",IF('Entry Tab'!X445&lt;&gt;"",0,IF(W444="Subscriber",1,IF(W444="Spouse",1,0.01))))</f>
        <v/>
      </c>
      <c r="Y444" s="44" t="str">
        <f t="shared" si="63"/>
        <v/>
      </c>
      <c r="Z444" s="44" t="str">
        <f t="shared" si="64"/>
        <v/>
      </c>
      <c r="AB444" s="36" t="str">
        <f t="shared" si="69"/>
        <v/>
      </c>
      <c r="AC444" s="36" t="str">
        <f>IF('Entry Tab'!A445="","",IF(TRIM('Entry Tab'!E445)="","Subscriber",IF(OR(TRIM('Entry Tab'!E445)="Wife",TRIM('Entry Tab'!E445)="Husband"),"Spouse","Child")))</f>
        <v/>
      </c>
      <c r="AD444" s="44" t="str">
        <f>IF(B444="","",IF('Entry Tab'!AC445="",0,1))</f>
        <v/>
      </c>
      <c r="AE444" s="44" t="str">
        <f t="shared" si="65"/>
        <v/>
      </c>
      <c r="AF444" s="44" t="str">
        <f>IF(AE444="","",IF(AC444&lt;&gt;"Subscriber","",IF('Entry Tab'!AC445="","0",AE444)))</f>
        <v/>
      </c>
      <c r="AH444" s="55"/>
    </row>
    <row r="445" spans="1:34" s="129" customFormat="1" x14ac:dyDescent="0.2">
      <c r="A445" s="36" t="str">
        <f t="shared" si="66"/>
        <v/>
      </c>
      <c r="B445" s="36" t="str">
        <f>IF('Entry Tab'!A446="","",IF(TRIM('Entry Tab'!E446)="","Subscriber",IF(OR(TRIM('Entry Tab'!E446)="Wife",TRIM('Entry Tab'!E446)="Husband"),"Spouse","Child")))</f>
        <v/>
      </c>
      <c r="C445" s="68" t="str">
        <f>IF(TRIM('Entry Tab'!A446)="","",TRIM('Entry Tab'!A446))</f>
        <v/>
      </c>
      <c r="D445" s="68" t="str">
        <f>IF(TRIM('Entry Tab'!A446)="","",TRIM('Entry Tab'!B446))</f>
        <v/>
      </c>
      <c r="E445" s="69" t="str">
        <f>IF(B445="Subscriber",'Entry Tab'!L446,"")</f>
        <v/>
      </c>
      <c r="F445" s="70" t="str">
        <f>IF('Entry Tab'!F446="","",'Entry Tab'!F446)</f>
        <v/>
      </c>
      <c r="G445" s="68" t="str">
        <f>IF(TRIM('Entry Tab'!G446)="","",TRIM('Entry Tab'!G446))</f>
        <v/>
      </c>
      <c r="H445" s="36" t="str">
        <f>IF(TRIM('Entry Tab'!A446)="","",IF(B445&lt;&gt;"Subscriber","",IF(AND(B445="Subscriber",OR(TRIM('Entry Tab'!AO446)&lt;&gt;"",TRIM('Entry Tab'!AN446)&lt;&gt;"",TRIM('Entry Tab'!AP446)&lt;&gt;"")),$AP$1,"0")))</f>
        <v/>
      </c>
      <c r="I445" s="71" t="str">
        <f>IF(TRIM('Entry Tab'!A446)="","",IF(AND(TRIM('Entry Tab'!AQ446)="Y",TRIM('Entry Tab'!AR446)="Y"),"N",IF(TRIM('Entry Tab'!AQ446)="","N",TRIM('Entry Tab'!AQ446))))</f>
        <v/>
      </c>
      <c r="J445" s="42" t="str">
        <f>IF(TRIM('Entry Tab'!A446)="","",IF(AND(TRIM('Entry Tab'!W446)&lt;&gt;"",TRIM('Entry Tab'!Y446)=""),0,14))</f>
        <v/>
      </c>
      <c r="K445" s="42" t="str">
        <f>IF(TRIM('Entry Tab'!A446)="","",IF(B445&lt;&gt;"Subscriber","",IF(AND(B445="Subscriber",dental="No"),13,IF(TRIM('Entry Tab'!X446)&lt;&gt;"",IF('Entry Tab'!X446="Spousal Coverage",8,13),IF(Z445="","",Z445)))))</f>
        <v/>
      </c>
      <c r="L445" s="36" t="str">
        <f t="shared" si="60"/>
        <v/>
      </c>
      <c r="M445" s="36" t="str">
        <f>IF(B445&lt;&gt;"Subscriber","",IF(disability="No",0,IF(AND(B445="Subscriber",'Entry Tab'!AE446&lt;&gt;""),1,0)))</f>
        <v/>
      </c>
      <c r="N445" s="37" t="str">
        <f>IF(B445&lt;&gt;"Subscriber","",IF(AND(B445="Subscriber",otherLoc="No"),workZip,'Entry Tab'!P446))</f>
        <v/>
      </c>
      <c r="P445" s="36" t="str">
        <f t="shared" si="67"/>
        <v/>
      </c>
      <c r="Q445" s="36" t="str">
        <f>IF('Entry Tab'!A446="","",IF(TRIM('Entry Tab'!E446)="","Subscriber",IF(OR(TRIM('Entry Tab'!E446)="Wife",TRIM('Entry Tab'!E446)="Husband"),"Spouse","Child")))</f>
        <v/>
      </c>
      <c r="R445" s="44" t="str">
        <f>IF(B445="","",IF('Entry Tab'!W446&lt;&gt;"",0,IF(Q445="Subscriber",1,IF(Q445="Spouse",1,0.01))))</f>
        <v/>
      </c>
      <c r="S445" s="44" t="str">
        <f t="shared" si="61"/>
        <v/>
      </c>
      <c r="T445" s="44" t="str">
        <f t="shared" si="62"/>
        <v/>
      </c>
      <c r="V445" s="36" t="str">
        <f t="shared" si="68"/>
        <v/>
      </c>
      <c r="W445" s="36" t="str">
        <f>IF('Entry Tab'!A446="","",IF(TRIM('Entry Tab'!E446)="","Subscriber",IF(OR(TRIM('Entry Tab'!E446)="Wife",TRIM('Entry Tab'!E446)="Husband"),"Spouse","Child")))</f>
        <v/>
      </c>
      <c r="X445" s="44" t="str">
        <f>IF(B445="","",IF('Entry Tab'!X446&lt;&gt;"",0,IF(W445="Subscriber",1,IF(W445="Spouse",1,0.01))))</f>
        <v/>
      </c>
      <c r="Y445" s="44" t="str">
        <f t="shared" si="63"/>
        <v/>
      </c>
      <c r="Z445" s="44" t="str">
        <f t="shared" si="64"/>
        <v/>
      </c>
      <c r="AB445" s="36" t="str">
        <f t="shared" si="69"/>
        <v/>
      </c>
      <c r="AC445" s="36" t="str">
        <f>IF('Entry Tab'!A446="","",IF(TRIM('Entry Tab'!E446)="","Subscriber",IF(OR(TRIM('Entry Tab'!E446)="Wife",TRIM('Entry Tab'!E446)="Husband"),"Spouse","Child")))</f>
        <v/>
      </c>
      <c r="AD445" s="44" t="str">
        <f>IF(B445="","",IF('Entry Tab'!AC446="",0,1))</f>
        <v/>
      </c>
      <c r="AE445" s="44" t="str">
        <f t="shared" si="65"/>
        <v/>
      </c>
      <c r="AF445" s="44" t="str">
        <f>IF(AE445="","",IF(AC445&lt;&gt;"Subscriber","",IF('Entry Tab'!AC446="","0",AE445)))</f>
        <v/>
      </c>
      <c r="AH445" s="55"/>
    </row>
    <row r="446" spans="1:34" s="129" customFormat="1" x14ac:dyDescent="0.2">
      <c r="A446" s="36" t="str">
        <f t="shared" si="66"/>
        <v/>
      </c>
      <c r="B446" s="36" t="str">
        <f>IF('Entry Tab'!A447="","",IF(TRIM('Entry Tab'!E447)="","Subscriber",IF(OR(TRIM('Entry Tab'!E447)="Wife",TRIM('Entry Tab'!E447)="Husband"),"Spouse","Child")))</f>
        <v/>
      </c>
      <c r="C446" s="68" t="str">
        <f>IF(TRIM('Entry Tab'!A447)="","",TRIM('Entry Tab'!A447))</f>
        <v/>
      </c>
      <c r="D446" s="68" t="str">
        <f>IF(TRIM('Entry Tab'!A447)="","",TRIM('Entry Tab'!B447))</f>
        <v/>
      </c>
      <c r="E446" s="69" t="str">
        <f>IF(B446="Subscriber",'Entry Tab'!L447,"")</f>
        <v/>
      </c>
      <c r="F446" s="70" t="str">
        <f>IF('Entry Tab'!F447="","",'Entry Tab'!F447)</f>
        <v/>
      </c>
      <c r="G446" s="68" t="str">
        <f>IF(TRIM('Entry Tab'!G447)="","",TRIM('Entry Tab'!G447))</f>
        <v/>
      </c>
      <c r="H446" s="36" t="str">
        <f>IF(TRIM('Entry Tab'!A447)="","",IF(B446&lt;&gt;"Subscriber","",IF(AND(B446="Subscriber",OR(TRIM('Entry Tab'!AO447)&lt;&gt;"",TRIM('Entry Tab'!AN447)&lt;&gt;"",TRIM('Entry Tab'!AP447)&lt;&gt;"")),$AP$1,"0")))</f>
        <v/>
      </c>
      <c r="I446" s="71" t="str">
        <f>IF(TRIM('Entry Tab'!A447)="","",IF(AND(TRIM('Entry Tab'!AQ447)="Y",TRIM('Entry Tab'!AR447)="Y"),"N",IF(TRIM('Entry Tab'!AQ447)="","N",TRIM('Entry Tab'!AQ447))))</f>
        <v/>
      </c>
      <c r="J446" s="42" t="str">
        <f>IF(TRIM('Entry Tab'!A447)="","",IF(AND(TRIM('Entry Tab'!W447)&lt;&gt;"",TRIM('Entry Tab'!Y447)=""),0,14))</f>
        <v/>
      </c>
      <c r="K446" s="42" t="str">
        <f>IF(TRIM('Entry Tab'!A447)="","",IF(B446&lt;&gt;"Subscriber","",IF(AND(B446="Subscriber",dental="No"),13,IF(TRIM('Entry Tab'!X447)&lt;&gt;"",IF('Entry Tab'!X447="Spousal Coverage",8,13),IF(Z446="","",Z446)))))</f>
        <v/>
      </c>
      <c r="L446" s="36" t="str">
        <f t="shared" si="60"/>
        <v/>
      </c>
      <c r="M446" s="36" t="str">
        <f>IF(B446&lt;&gt;"Subscriber","",IF(disability="No",0,IF(AND(B446="Subscriber",'Entry Tab'!AE447&lt;&gt;""),1,0)))</f>
        <v/>
      </c>
      <c r="N446" s="37" t="str">
        <f>IF(B446&lt;&gt;"Subscriber","",IF(AND(B446="Subscriber",otherLoc="No"),workZip,'Entry Tab'!P447))</f>
        <v/>
      </c>
      <c r="P446" s="36" t="str">
        <f t="shared" si="67"/>
        <v/>
      </c>
      <c r="Q446" s="36" t="str">
        <f>IF('Entry Tab'!A447="","",IF(TRIM('Entry Tab'!E447)="","Subscriber",IF(OR(TRIM('Entry Tab'!E447)="Wife",TRIM('Entry Tab'!E447)="Husband"),"Spouse","Child")))</f>
        <v/>
      </c>
      <c r="R446" s="44" t="str">
        <f>IF(B446="","",IF('Entry Tab'!W447&lt;&gt;"",0,IF(Q446="Subscriber",1,IF(Q446="Spouse",1,0.01))))</f>
        <v/>
      </c>
      <c r="S446" s="44" t="str">
        <f t="shared" si="61"/>
        <v/>
      </c>
      <c r="T446" s="44" t="str">
        <f t="shared" si="62"/>
        <v/>
      </c>
      <c r="V446" s="36" t="str">
        <f t="shared" si="68"/>
        <v/>
      </c>
      <c r="W446" s="36" t="str">
        <f>IF('Entry Tab'!A447="","",IF(TRIM('Entry Tab'!E447)="","Subscriber",IF(OR(TRIM('Entry Tab'!E447)="Wife",TRIM('Entry Tab'!E447)="Husband"),"Spouse","Child")))</f>
        <v/>
      </c>
      <c r="X446" s="44" t="str">
        <f>IF(B446="","",IF('Entry Tab'!X447&lt;&gt;"",0,IF(W446="Subscriber",1,IF(W446="Spouse",1,0.01))))</f>
        <v/>
      </c>
      <c r="Y446" s="44" t="str">
        <f t="shared" si="63"/>
        <v/>
      </c>
      <c r="Z446" s="44" t="str">
        <f t="shared" si="64"/>
        <v/>
      </c>
      <c r="AB446" s="36" t="str">
        <f t="shared" si="69"/>
        <v/>
      </c>
      <c r="AC446" s="36" t="str">
        <f>IF('Entry Tab'!A447="","",IF(TRIM('Entry Tab'!E447)="","Subscriber",IF(OR(TRIM('Entry Tab'!E447)="Wife",TRIM('Entry Tab'!E447)="Husband"),"Spouse","Child")))</f>
        <v/>
      </c>
      <c r="AD446" s="44" t="str">
        <f>IF(B446="","",IF('Entry Tab'!AC447="",0,1))</f>
        <v/>
      </c>
      <c r="AE446" s="44" t="str">
        <f t="shared" si="65"/>
        <v/>
      </c>
      <c r="AF446" s="44" t="str">
        <f>IF(AE446="","",IF(AC446&lt;&gt;"Subscriber","",IF('Entry Tab'!AC447="","0",AE446)))</f>
        <v/>
      </c>
      <c r="AH446" s="55"/>
    </row>
    <row r="447" spans="1:34" s="129" customFormat="1" x14ac:dyDescent="0.2">
      <c r="A447" s="36" t="str">
        <f t="shared" si="66"/>
        <v/>
      </c>
      <c r="B447" s="36" t="str">
        <f>IF('Entry Tab'!A448="","",IF(TRIM('Entry Tab'!E448)="","Subscriber",IF(OR(TRIM('Entry Tab'!E448)="Wife",TRIM('Entry Tab'!E448)="Husband"),"Spouse","Child")))</f>
        <v/>
      </c>
      <c r="C447" s="68" t="str">
        <f>IF(TRIM('Entry Tab'!A448)="","",TRIM('Entry Tab'!A448))</f>
        <v/>
      </c>
      <c r="D447" s="68" t="str">
        <f>IF(TRIM('Entry Tab'!A448)="","",TRIM('Entry Tab'!B448))</f>
        <v/>
      </c>
      <c r="E447" s="69" t="str">
        <f>IF(B447="Subscriber",'Entry Tab'!L448,"")</f>
        <v/>
      </c>
      <c r="F447" s="70" t="str">
        <f>IF('Entry Tab'!F448="","",'Entry Tab'!F448)</f>
        <v/>
      </c>
      <c r="G447" s="68" t="str">
        <f>IF(TRIM('Entry Tab'!G448)="","",TRIM('Entry Tab'!G448))</f>
        <v/>
      </c>
      <c r="H447" s="36" t="str">
        <f>IF(TRIM('Entry Tab'!A448)="","",IF(B447&lt;&gt;"Subscriber","",IF(AND(B447="Subscriber",OR(TRIM('Entry Tab'!AO448)&lt;&gt;"",TRIM('Entry Tab'!AN448)&lt;&gt;"",TRIM('Entry Tab'!AP448)&lt;&gt;"")),$AP$1,"0")))</f>
        <v/>
      </c>
      <c r="I447" s="71" t="str">
        <f>IF(TRIM('Entry Tab'!A448)="","",IF(AND(TRIM('Entry Tab'!AQ448)="Y",TRIM('Entry Tab'!AR448)="Y"),"N",IF(TRIM('Entry Tab'!AQ448)="","N",TRIM('Entry Tab'!AQ448))))</f>
        <v/>
      </c>
      <c r="J447" s="42" t="str">
        <f>IF(TRIM('Entry Tab'!A448)="","",IF(AND(TRIM('Entry Tab'!W448)&lt;&gt;"",TRIM('Entry Tab'!Y448)=""),0,14))</f>
        <v/>
      </c>
      <c r="K447" s="42" t="str">
        <f>IF(TRIM('Entry Tab'!A448)="","",IF(B447&lt;&gt;"Subscriber","",IF(AND(B447="Subscriber",dental="No"),13,IF(TRIM('Entry Tab'!X448)&lt;&gt;"",IF('Entry Tab'!X448="Spousal Coverage",8,13),IF(Z447="","",Z447)))))</f>
        <v/>
      </c>
      <c r="L447" s="36" t="str">
        <f t="shared" si="60"/>
        <v/>
      </c>
      <c r="M447" s="36" t="str">
        <f>IF(B447&lt;&gt;"Subscriber","",IF(disability="No",0,IF(AND(B447="Subscriber",'Entry Tab'!AE448&lt;&gt;""),1,0)))</f>
        <v/>
      </c>
      <c r="N447" s="37" t="str">
        <f>IF(B447&lt;&gt;"Subscriber","",IF(AND(B447="Subscriber",otherLoc="No"),workZip,'Entry Tab'!P448))</f>
        <v/>
      </c>
      <c r="P447" s="36" t="str">
        <f t="shared" si="67"/>
        <v/>
      </c>
      <c r="Q447" s="36" t="str">
        <f>IF('Entry Tab'!A448="","",IF(TRIM('Entry Tab'!E448)="","Subscriber",IF(OR(TRIM('Entry Tab'!E448)="Wife",TRIM('Entry Tab'!E448)="Husband"),"Spouse","Child")))</f>
        <v/>
      </c>
      <c r="R447" s="44" t="str">
        <f>IF(B447="","",IF('Entry Tab'!W448&lt;&gt;"",0,IF(Q447="Subscriber",1,IF(Q447="Spouse",1,0.01))))</f>
        <v/>
      </c>
      <c r="S447" s="44" t="str">
        <f t="shared" si="61"/>
        <v/>
      </c>
      <c r="T447" s="44" t="str">
        <f t="shared" si="62"/>
        <v/>
      </c>
      <c r="V447" s="36" t="str">
        <f t="shared" si="68"/>
        <v/>
      </c>
      <c r="W447" s="36" t="str">
        <f>IF('Entry Tab'!A448="","",IF(TRIM('Entry Tab'!E448)="","Subscriber",IF(OR(TRIM('Entry Tab'!E448)="Wife",TRIM('Entry Tab'!E448)="Husband"),"Spouse","Child")))</f>
        <v/>
      </c>
      <c r="X447" s="44" t="str">
        <f>IF(B447="","",IF('Entry Tab'!X448&lt;&gt;"",0,IF(W447="Subscriber",1,IF(W447="Spouse",1,0.01))))</f>
        <v/>
      </c>
      <c r="Y447" s="44" t="str">
        <f t="shared" si="63"/>
        <v/>
      </c>
      <c r="Z447" s="44" t="str">
        <f t="shared" si="64"/>
        <v/>
      </c>
      <c r="AB447" s="36" t="str">
        <f t="shared" si="69"/>
        <v/>
      </c>
      <c r="AC447" s="36" t="str">
        <f>IF('Entry Tab'!A448="","",IF(TRIM('Entry Tab'!E448)="","Subscriber",IF(OR(TRIM('Entry Tab'!E448)="Wife",TRIM('Entry Tab'!E448)="Husband"),"Spouse","Child")))</f>
        <v/>
      </c>
      <c r="AD447" s="44" t="str">
        <f>IF(B447="","",IF('Entry Tab'!AC448="",0,1))</f>
        <v/>
      </c>
      <c r="AE447" s="44" t="str">
        <f t="shared" si="65"/>
        <v/>
      </c>
      <c r="AF447" s="44" t="str">
        <f>IF(AE447="","",IF(AC447&lt;&gt;"Subscriber","",IF('Entry Tab'!AC448="","0",AE447)))</f>
        <v/>
      </c>
      <c r="AH447" s="55"/>
    </row>
    <row r="448" spans="1:34" s="129" customFormat="1" x14ac:dyDescent="0.2">
      <c r="A448" s="36" t="str">
        <f t="shared" si="66"/>
        <v/>
      </c>
      <c r="B448" s="36" t="str">
        <f>IF('Entry Tab'!A449="","",IF(TRIM('Entry Tab'!E449)="","Subscriber",IF(OR(TRIM('Entry Tab'!E449)="Wife",TRIM('Entry Tab'!E449)="Husband"),"Spouse","Child")))</f>
        <v/>
      </c>
      <c r="C448" s="68" t="str">
        <f>IF(TRIM('Entry Tab'!A449)="","",TRIM('Entry Tab'!A449))</f>
        <v/>
      </c>
      <c r="D448" s="68" t="str">
        <f>IF(TRIM('Entry Tab'!A449)="","",TRIM('Entry Tab'!B449))</f>
        <v/>
      </c>
      <c r="E448" s="69" t="str">
        <f>IF(B448="Subscriber",'Entry Tab'!L449,"")</f>
        <v/>
      </c>
      <c r="F448" s="70" t="str">
        <f>IF('Entry Tab'!F449="","",'Entry Tab'!F449)</f>
        <v/>
      </c>
      <c r="G448" s="68" t="str">
        <f>IF(TRIM('Entry Tab'!G449)="","",TRIM('Entry Tab'!G449))</f>
        <v/>
      </c>
      <c r="H448" s="36" t="str">
        <f>IF(TRIM('Entry Tab'!A449)="","",IF(B448&lt;&gt;"Subscriber","",IF(AND(B448="Subscriber",OR(TRIM('Entry Tab'!AO449)&lt;&gt;"",TRIM('Entry Tab'!AN449)&lt;&gt;"",TRIM('Entry Tab'!AP449)&lt;&gt;"")),$AP$1,"0")))</f>
        <v/>
      </c>
      <c r="I448" s="71" t="str">
        <f>IF(TRIM('Entry Tab'!A449)="","",IF(AND(TRIM('Entry Tab'!AQ449)="Y",TRIM('Entry Tab'!AR449)="Y"),"N",IF(TRIM('Entry Tab'!AQ449)="","N",TRIM('Entry Tab'!AQ449))))</f>
        <v/>
      </c>
      <c r="J448" s="42" t="str">
        <f>IF(TRIM('Entry Tab'!A449)="","",IF(AND(TRIM('Entry Tab'!W449)&lt;&gt;"",TRIM('Entry Tab'!Y449)=""),0,14))</f>
        <v/>
      </c>
      <c r="K448" s="42" t="str">
        <f>IF(TRIM('Entry Tab'!A449)="","",IF(B448&lt;&gt;"Subscriber","",IF(AND(B448="Subscriber",dental="No"),13,IF(TRIM('Entry Tab'!X449)&lt;&gt;"",IF('Entry Tab'!X449="Spousal Coverage",8,13),IF(Z448="","",Z448)))))</f>
        <v/>
      </c>
      <c r="L448" s="36" t="str">
        <f t="shared" si="60"/>
        <v/>
      </c>
      <c r="M448" s="36" t="str">
        <f>IF(B448&lt;&gt;"Subscriber","",IF(disability="No",0,IF(AND(B448="Subscriber",'Entry Tab'!AE449&lt;&gt;""),1,0)))</f>
        <v/>
      </c>
      <c r="N448" s="37" t="str">
        <f>IF(B448&lt;&gt;"Subscriber","",IF(AND(B448="Subscriber",otherLoc="No"),workZip,'Entry Tab'!P449))</f>
        <v/>
      </c>
      <c r="P448" s="36" t="str">
        <f t="shared" si="67"/>
        <v/>
      </c>
      <c r="Q448" s="36" t="str">
        <f>IF('Entry Tab'!A449="","",IF(TRIM('Entry Tab'!E449)="","Subscriber",IF(OR(TRIM('Entry Tab'!E449)="Wife",TRIM('Entry Tab'!E449)="Husband"),"Spouse","Child")))</f>
        <v/>
      </c>
      <c r="R448" s="44" t="str">
        <f>IF(B448="","",IF('Entry Tab'!W449&lt;&gt;"",0,IF(Q448="Subscriber",1,IF(Q448="Spouse",1,0.01))))</f>
        <v/>
      </c>
      <c r="S448" s="44" t="str">
        <f t="shared" si="61"/>
        <v/>
      </c>
      <c r="T448" s="44" t="str">
        <f t="shared" si="62"/>
        <v/>
      </c>
      <c r="V448" s="36" t="str">
        <f t="shared" si="68"/>
        <v/>
      </c>
      <c r="W448" s="36" t="str">
        <f>IF('Entry Tab'!A449="","",IF(TRIM('Entry Tab'!E449)="","Subscriber",IF(OR(TRIM('Entry Tab'!E449)="Wife",TRIM('Entry Tab'!E449)="Husband"),"Spouse","Child")))</f>
        <v/>
      </c>
      <c r="X448" s="44" t="str">
        <f>IF(B448="","",IF('Entry Tab'!X449&lt;&gt;"",0,IF(W448="Subscriber",1,IF(W448="Spouse",1,0.01))))</f>
        <v/>
      </c>
      <c r="Y448" s="44" t="str">
        <f t="shared" si="63"/>
        <v/>
      </c>
      <c r="Z448" s="44" t="str">
        <f t="shared" si="64"/>
        <v/>
      </c>
      <c r="AB448" s="36" t="str">
        <f t="shared" si="69"/>
        <v/>
      </c>
      <c r="AC448" s="36" t="str">
        <f>IF('Entry Tab'!A449="","",IF(TRIM('Entry Tab'!E449)="","Subscriber",IF(OR(TRIM('Entry Tab'!E449)="Wife",TRIM('Entry Tab'!E449)="Husband"),"Spouse","Child")))</f>
        <v/>
      </c>
      <c r="AD448" s="44" t="str">
        <f>IF(B448="","",IF('Entry Tab'!AC449="",0,1))</f>
        <v/>
      </c>
      <c r="AE448" s="44" t="str">
        <f t="shared" si="65"/>
        <v/>
      </c>
      <c r="AF448" s="44" t="str">
        <f>IF(AE448="","",IF(AC448&lt;&gt;"Subscriber","",IF('Entry Tab'!AC449="","0",AE448)))</f>
        <v/>
      </c>
      <c r="AH448" s="55"/>
    </row>
    <row r="449" spans="1:34" s="129" customFormat="1" x14ac:dyDescent="0.2">
      <c r="A449" s="36" t="str">
        <f t="shared" si="66"/>
        <v/>
      </c>
      <c r="B449" s="36" t="str">
        <f>IF('Entry Tab'!A450="","",IF(TRIM('Entry Tab'!E450)="","Subscriber",IF(OR(TRIM('Entry Tab'!E450)="Wife",TRIM('Entry Tab'!E450)="Husband"),"Spouse","Child")))</f>
        <v/>
      </c>
      <c r="C449" s="68" t="str">
        <f>IF(TRIM('Entry Tab'!A450)="","",TRIM('Entry Tab'!A450))</f>
        <v/>
      </c>
      <c r="D449" s="68" t="str">
        <f>IF(TRIM('Entry Tab'!A450)="","",TRIM('Entry Tab'!B450))</f>
        <v/>
      </c>
      <c r="E449" s="69" t="str">
        <f>IF(B449="Subscriber",'Entry Tab'!L450,"")</f>
        <v/>
      </c>
      <c r="F449" s="70" t="str">
        <f>IF('Entry Tab'!F450="","",'Entry Tab'!F450)</f>
        <v/>
      </c>
      <c r="G449" s="68" t="str">
        <f>IF(TRIM('Entry Tab'!G450)="","",TRIM('Entry Tab'!G450))</f>
        <v/>
      </c>
      <c r="H449" s="36" t="str">
        <f>IF(TRIM('Entry Tab'!A450)="","",IF(B449&lt;&gt;"Subscriber","",IF(AND(B449="Subscriber",OR(TRIM('Entry Tab'!AO450)&lt;&gt;"",TRIM('Entry Tab'!AN450)&lt;&gt;"",TRIM('Entry Tab'!AP450)&lt;&gt;"")),$AP$1,"0")))</f>
        <v/>
      </c>
      <c r="I449" s="71" t="str">
        <f>IF(TRIM('Entry Tab'!A450)="","",IF(AND(TRIM('Entry Tab'!AQ450)="Y",TRIM('Entry Tab'!AR450)="Y"),"N",IF(TRIM('Entry Tab'!AQ450)="","N",TRIM('Entry Tab'!AQ450))))</f>
        <v/>
      </c>
      <c r="J449" s="42" t="str">
        <f>IF(TRIM('Entry Tab'!A450)="","",IF(AND(TRIM('Entry Tab'!W450)&lt;&gt;"",TRIM('Entry Tab'!Y450)=""),0,14))</f>
        <v/>
      </c>
      <c r="K449" s="42" t="str">
        <f>IF(TRIM('Entry Tab'!A450)="","",IF(B449&lt;&gt;"Subscriber","",IF(AND(B449="Subscriber",dental="No"),13,IF(TRIM('Entry Tab'!X450)&lt;&gt;"",IF('Entry Tab'!X450="Spousal Coverage",8,13),IF(Z449="","",Z449)))))</f>
        <v/>
      </c>
      <c r="L449" s="36" t="str">
        <f t="shared" si="60"/>
        <v/>
      </c>
      <c r="M449" s="36" t="str">
        <f>IF(B449&lt;&gt;"Subscriber","",IF(disability="No",0,IF(AND(B449="Subscriber",'Entry Tab'!AE450&lt;&gt;""),1,0)))</f>
        <v/>
      </c>
      <c r="N449" s="37" t="str">
        <f>IF(B449&lt;&gt;"Subscriber","",IF(AND(B449="Subscriber",otherLoc="No"),workZip,'Entry Tab'!P450))</f>
        <v/>
      </c>
      <c r="P449" s="36" t="str">
        <f t="shared" si="67"/>
        <v/>
      </c>
      <c r="Q449" s="36" t="str">
        <f>IF('Entry Tab'!A450="","",IF(TRIM('Entry Tab'!E450)="","Subscriber",IF(OR(TRIM('Entry Tab'!E450)="Wife",TRIM('Entry Tab'!E450)="Husband"),"Spouse","Child")))</f>
        <v/>
      </c>
      <c r="R449" s="44" t="str">
        <f>IF(B449="","",IF('Entry Tab'!W450&lt;&gt;"",0,IF(Q449="Subscriber",1,IF(Q449="Spouse",1,0.01))))</f>
        <v/>
      </c>
      <c r="S449" s="44" t="str">
        <f t="shared" si="61"/>
        <v/>
      </c>
      <c r="T449" s="44" t="str">
        <f t="shared" si="62"/>
        <v/>
      </c>
      <c r="V449" s="36" t="str">
        <f t="shared" si="68"/>
        <v/>
      </c>
      <c r="W449" s="36" t="str">
        <f>IF('Entry Tab'!A450="","",IF(TRIM('Entry Tab'!E450)="","Subscriber",IF(OR(TRIM('Entry Tab'!E450)="Wife",TRIM('Entry Tab'!E450)="Husband"),"Spouse","Child")))</f>
        <v/>
      </c>
      <c r="X449" s="44" t="str">
        <f>IF(B449="","",IF('Entry Tab'!X450&lt;&gt;"",0,IF(W449="Subscriber",1,IF(W449="Spouse",1,0.01))))</f>
        <v/>
      </c>
      <c r="Y449" s="44" t="str">
        <f t="shared" si="63"/>
        <v/>
      </c>
      <c r="Z449" s="44" t="str">
        <f t="shared" si="64"/>
        <v/>
      </c>
      <c r="AB449" s="36" t="str">
        <f t="shared" si="69"/>
        <v/>
      </c>
      <c r="AC449" s="36" t="str">
        <f>IF('Entry Tab'!A450="","",IF(TRIM('Entry Tab'!E450)="","Subscriber",IF(OR(TRIM('Entry Tab'!E450)="Wife",TRIM('Entry Tab'!E450)="Husband"),"Spouse","Child")))</f>
        <v/>
      </c>
      <c r="AD449" s="44" t="str">
        <f>IF(B449="","",IF('Entry Tab'!AC450="",0,1))</f>
        <v/>
      </c>
      <c r="AE449" s="44" t="str">
        <f t="shared" si="65"/>
        <v/>
      </c>
      <c r="AF449" s="44" t="str">
        <f>IF(AE449="","",IF(AC449&lt;&gt;"Subscriber","",IF('Entry Tab'!AC450="","0",AE449)))</f>
        <v/>
      </c>
      <c r="AH449" s="55"/>
    </row>
    <row r="450" spans="1:34" s="129" customFormat="1" x14ac:dyDescent="0.2">
      <c r="A450" s="36" t="str">
        <f t="shared" si="66"/>
        <v/>
      </c>
      <c r="B450" s="36" t="str">
        <f>IF('Entry Tab'!A451="","",IF(TRIM('Entry Tab'!E451)="","Subscriber",IF(OR(TRIM('Entry Tab'!E451)="Wife",TRIM('Entry Tab'!E451)="Husband"),"Spouse","Child")))</f>
        <v/>
      </c>
      <c r="C450" s="68" t="str">
        <f>IF(TRIM('Entry Tab'!A451)="","",TRIM('Entry Tab'!A451))</f>
        <v/>
      </c>
      <c r="D450" s="68" t="str">
        <f>IF(TRIM('Entry Tab'!A451)="","",TRIM('Entry Tab'!B451))</f>
        <v/>
      </c>
      <c r="E450" s="69" t="str">
        <f>IF(B450="Subscriber",'Entry Tab'!L451,"")</f>
        <v/>
      </c>
      <c r="F450" s="70" t="str">
        <f>IF('Entry Tab'!F451="","",'Entry Tab'!F451)</f>
        <v/>
      </c>
      <c r="G450" s="68" t="str">
        <f>IF(TRIM('Entry Tab'!G451)="","",TRIM('Entry Tab'!G451))</f>
        <v/>
      </c>
      <c r="H450" s="36" t="str">
        <f>IF(TRIM('Entry Tab'!A451)="","",IF(B450&lt;&gt;"Subscriber","",IF(AND(B450="Subscriber",OR(TRIM('Entry Tab'!AO451)&lt;&gt;"",TRIM('Entry Tab'!AN451)&lt;&gt;"",TRIM('Entry Tab'!AP451)&lt;&gt;"")),$AP$1,"0")))</f>
        <v/>
      </c>
      <c r="I450" s="71" t="str">
        <f>IF(TRIM('Entry Tab'!A451)="","",IF(AND(TRIM('Entry Tab'!AQ451)="Y",TRIM('Entry Tab'!AR451)="Y"),"N",IF(TRIM('Entry Tab'!AQ451)="","N",TRIM('Entry Tab'!AQ451))))</f>
        <v/>
      </c>
      <c r="J450" s="42" t="str">
        <f>IF(TRIM('Entry Tab'!A451)="","",IF(AND(TRIM('Entry Tab'!W451)&lt;&gt;"",TRIM('Entry Tab'!Y451)=""),0,14))</f>
        <v/>
      </c>
      <c r="K450" s="42" t="str">
        <f>IF(TRIM('Entry Tab'!A451)="","",IF(B450&lt;&gt;"Subscriber","",IF(AND(B450="Subscriber",dental="No"),13,IF(TRIM('Entry Tab'!X451)&lt;&gt;"",IF('Entry Tab'!X451="Spousal Coverage",8,13),IF(Z450="","",Z450)))))</f>
        <v/>
      </c>
      <c r="L450" s="36" t="str">
        <f t="shared" si="60"/>
        <v/>
      </c>
      <c r="M450" s="36" t="str">
        <f>IF(B450&lt;&gt;"Subscriber","",IF(disability="No",0,IF(AND(B450="Subscriber",'Entry Tab'!AE451&lt;&gt;""),1,0)))</f>
        <v/>
      </c>
      <c r="N450" s="37" t="str">
        <f>IF(B450&lt;&gt;"Subscriber","",IF(AND(B450="Subscriber",otherLoc="No"),workZip,'Entry Tab'!P451))</f>
        <v/>
      </c>
      <c r="P450" s="36" t="str">
        <f t="shared" si="67"/>
        <v/>
      </c>
      <c r="Q450" s="36" t="str">
        <f>IF('Entry Tab'!A451="","",IF(TRIM('Entry Tab'!E451)="","Subscriber",IF(OR(TRIM('Entry Tab'!E451)="Wife",TRIM('Entry Tab'!E451)="Husband"),"Spouse","Child")))</f>
        <v/>
      </c>
      <c r="R450" s="44" t="str">
        <f>IF(B450="","",IF('Entry Tab'!W451&lt;&gt;"",0,IF(Q450="Subscriber",1,IF(Q450="Spouse",1,0.01))))</f>
        <v/>
      </c>
      <c r="S450" s="44" t="str">
        <f t="shared" si="61"/>
        <v/>
      </c>
      <c r="T450" s="44" t="str">
        <f t="shared" si="62"/>
        <v/>
      </c>
      <c r="V450" s="36" t="str">
        <f t="shared" si="68"/>
        <v/>
      </c>
      <c r="W450" s="36" t="str">
        <f>IF('Entry Tab'!A451="","",IF(TRIM('Entry Tab'!E451)="","Subscriber",IF(OR(TRIM('Entry Tab'!E451)="Wife",TRIM('Entry Tab'!E451)="Husband"),"Spouse","Child")))</f>
        <v/>
      </c>
      <c r="X450" s="44" t="str">
        <f>IF(B450="","",IF('Entry Tab'!X451&lt;&gt;"",0,IF(W450="Subscriber",1,IF(W450="Spouse",1,0.01))))</f>
        <v/>
      </c>
      <c r="Y450" s="44" t="str">
        <f t="shared" si="63"/>
        <v/>
      </c>
      <c r="Z450" s="44" t="str">
        <f t="shared" si="64"/>
        <v/>
      </c>
      <c r="AB450" s="36" t="str">
        <f t="shared" si="69"/>
        <v/>
      </c>
      <c r="AC450" s="36" t="str">
        <f>IF('Entry Tab'!A451="","",IF(TRIM('Entry Tab'!E451)="","Subscriber",IF(OR(TRIM('Entry Tab'!E451)="Wife",TRIM('Entry Tab'!E451)="Husband"),"Spouse","Child")))</f>
        <v/>
      </c>
      <c r="AD450" s="44" t="str">
        <f>IF(B450="","",IF('Entry Tab'!AC451="",0,1))</f>
        <v/>
      </c>
      <c r="AE450" s="44" t="str">
        <f t="shared" si="65"/>
        <v/>
      </c>
      <c r="AF450" s="44" t="str">
        <f>IF(AE450="","",IF(AC450&lt;&gt;"Subscriber","",IF('Entry Tab'!AC451="","0",AE450)))</f>
        <v/>
      </c>
      <c r="AH450" s="55"/>
    </row>
    <row r="451" spans="1:34" s="129" customFormat="1" x14ac:dyDescent="0.2">
      <c r="A451" s="36" t="str">
        <f t="shared" si="66"/>
        <v/>
      </c>
      <c r="B451" s="36" t="str">
        <f>IF('Entry Tab'!A452="","",IF(TRIM('Entry Tab'!E452)="","Subscriber",IF(OR(TRIM('Entry Tab'!E452)="Wife",TRIM('Entry Tab'!E452)="Husband"),"Spouse","Child")))</f>
        <v/>
      </c>
      <c r="C451" s="68" t="str">
        <f>IF(TRIM('Entry Tab'!A452)="","",TRIM('Entry Tab'!A452))</f>
        <v/>
      </c>
      <c r="D451" s="68" t="str">
        <f>IF(TRIM('Entry Tab'!A452)="","",TRIM('Entry Tab'!B452))</f>
        <v/>
      </c>
      <c r="E451" s="69" t="str">
        <f>IF(B451="Subscriber",'Entry Tab'!L452,"")</f>
        <v/>
      </c>
      <c r="F451" s="70" t="str">
        <f>IF('Entry Tab'!F452="","",'Entry Tab'!F452)</f>
        <v/>
      </c>
      <c r="G451" s="68" t="str">
        <f>IF(TRIM('Entry Tab'!G452)="","",TRIM('Entry Tab'!G452))</f>
        <v/>
      </c>
      <c r="H451" s="36" t="str">
        <f>IF(TRIM('Entry Tab'!A452)="","",IF(B451&lt;&gt;"Subscriber","",IF(AND(B451="Subscriber",OR(TRIM('Entry Tab'!AO452)&lt;&gt;"",TRIM('Entry Tab'!AN452)&lt;&gt;"",TRIM('Entry Tab'!AP452)&lt;&gt;"")),$AP$1,"0")))</f>
        <v/>
      </c>
      <c r="I451" s="71" t="str">
        <f>IF(TRIM('Entry Tab'!A452)="","",IF(AND(TRIM('Entry Tab'!AQ452)="Y",TRIM('Entry Tab'!AR452)="Y"),"N",IF(TRIM('Entry Tab'!AQ452)="","N",TRIM('Entry Tab'!AQ452))))</f>
        <v/>
      </c>
      <c r="J451" s="42" t="str">
        <f>IF(TRIM('Entry Tab'!A452)="","",IF(AND(TRIM('Entry Tab'!W452)&lt;&gt;"",TRIM('Entry Tab'!Y452)=""),0,14))</f>
        <v/>
      </c>
      <c r="K451" s="42" t="str">
        <f>IF(TRIM('Entry Tab'!A452)="","",IF(B451&lt;&gt;"Subscriber","",IF(AND(B451="Subscriber",dental="No"),13,IF(TRIM('Entry Tab'!X452)&lt;&gt;"",IF('Entry Tab'!X452="Spousal Coverage",8,13),IF(Z451="","",Z451)))))</f>
        <v/>
      </c>
      <c r="L451" s="36" t="str">
        <f t="shared" ref="L451:L502" si="70">IF(B451&lt;&gt;"Subscriber","",IF(life="No",0,AF451))</f>
        <v/>
      </c>
      <c r="M451" s="36" t="str">
        <f>IF(B451&lt;&gt;"Subscriber","",IF(disability="No",0,IF(AND(B451="Subscriber",'Entry Tab'!AE452&lt;&gt;""),1,0)))</f>
        <v/>
      </c>
      <c r="N451" s="37" t="str">
        <f>IF(B451&lt;&gt;"Subscriber","",IF(AND(B451="Subscriber",otherLoc="No"),workZip,'Entry Tab'!P452))</f>
        <v/>
      </c>
      <c r="P451" s="36" t="str">
        <f t="shared" si="67"/>
        <v/>
      </c>
      <c r="Q451" s="36" t="str">
        <f>IF('Entry Tab'!A452="","",IF(TRIM('Entry Tab'!E452)="","Subscriber",IF(OR(TRIM('Entry Tab'!E452)="Wife",TRIM('Entry Tab'!E452)="Husband"),"Spouse","Child")))</f>
        <v/>
      </c>
      <c r="R451" s="44" t="str">
        <f>IF(B451="","",IF('Entry Tab'!W452&lt;&gt;"",0,IF(Q451="Subscriber",1,IF(Q451="Spouse",1,0.01))))</f>
        <v/>
      </c>
      <c r="S451" s="44" t="str">
        <f t="shared" si="61"/>
        <v/>
      </c>
      <c r="T451" s="44" t="str">
        <f t="shared" si="62"/>
        <v/>
      </c>
      <c r="V451" s="36" t="str">
        <f t="shared" si="68"/>
        <v/>
      </c>
      <c r="W451" s="36" t="str">
        <f>IF('Entry Tab'!A452="","",IF(TRIM('Entry Tab'!E452)="","Subscriber",IF(OR(TRIM('Entry Tab'!E452)="Wife",TRIM('Entry Tab'!E452)="Husband"),"Spouse","Child")))</f>
        <v/>
      </c>
      <c r="X451" s="44" t="str">
        <f>IF(B451="","",IF('Entry Tab'!X452&lt;&gt;"",0,IF(W451="Subscriber",1,IF(W451="Spouse",1,0.01))))</f>
        <v/>
      </c>
      <c r="Y451" s="44" t="str">
        <f t="shared" si="63"/>
        <v/>
      </c>
      <c r="Z451" s="44" t="str">
        <f t="shared" si="64"/>
        <v/>
      </c>
      <c r="AB451" s="36" t="str">
        <f t="shared" si="69"/>
        <v/>
      </c>
      <c r="AC451" s="36" t="str">
        <f>IF('Entry Tab'!A452="","",IF(TRIM('Entry Tab'!E452)="","Subscriber",IF(OR(TRIM('Entry Tab'!E452)="Wife",TRIM('Entry Tab'!E452)="Husband"),"Spouse","Child")))</f>
        <v/>
      </c>
      <c r="AD451" s="44" t="str">
        <f>IF(B451="","",IF('Entry Tab'!AC452="",0,1))</f>
        <v/>
      </c>
      <c r="AE451" s="44" t="str">
        <f t="shared" si="65"/>
        <v/>
      </c>
      <c r="AF451" s="44" t="str">
        <f>IF(AE451="","",IF(AC451&lt;&gt;"Subscriber","",IF('Entry Tab'!AC452="","0",AE451)))</f>
        <v/>
      </c>
      <c r="AH451" s="55"/>
    </row>
    <row r="452" spans="1:34" s="129" customFormat="1" x14ac:dyDescent="0.2">
      <c r="A452" s="36" t="str">
        <f t="shared" si="66"/>
        <v/>
      </c>
      <c r="B452" s="36" t="str">
        <f>IF('Entry Tab'!A453="","",IF(TRIM('Entry Tab'!E453)="","Subscriber",IF(OR(TRIM('Entry Tab'!E453)="Wife",TRIM('Entry Tab'!E453)="Husband"),"Spouse","Child")))</f>
        <v/>
      </c>
      <c r="C452" s="68" t="str">
        <f>IF(TRIM('Entry Tab'!A453)="","",TRIM('Entry Tab'!A453))</f>
        <v/>
      </c>
      <c r="D452" s="68" t="str">
        <f>IF(TRIM('Entry Tab'!A453)="","",TRIM('Entry Tab'!B453))</f>
        <v/>
      </c>
      <c r="E452" s="69" t="str">
        <f>IF(B452="Subscriber",'Entry Tab'!L453,"")</f>
        <v/>
      </c>
      <c r="F452" s="70" t="str">
        <f>IF('Entry Tab'!F453="","",'Entry Tab'!F453)</f>
        <v/>
      </c>
      <c r="G452" s="68" t="str">
        <f>IF(TRIM('Entry Tab'!G453)="","",TRIM('Entry Tab'!G453))</f>
        <v/>
      </c>
      <c r="H452" s="36" t="str">
        <f>IF(TRIM('Entry Tab'!A453)="","",IF(B452&lt;&gt;"Subscriber","",IF(AND(B452="Subscriber",OR(TRIM('Entry Tab'!AO453)&lt;&gt;"",TRIM('Entry Tab'!AN453)&lt;&gt;"",TRIM('Entry Tab'!AP453)&lt;&gt;"")),$AP$1,"0")))</f>
        <v/>
      </c>
      <c r="I452" s="71" t="str">
        <f>IF(TRIM('Entry Tab'!A453)="","",IF(AND(TRIM('Entry Tab'!AQ453)="Y",TRIM('Entry Tab'!AR453)="Y"),"N",IF(TRIM('Entry Tab'!AQ453)="","N",TRIM('Entry Tab'!AQ453))))</f>
        <v/>
      </c>
      <c r="J452" s="42" t="str">
        <f>IF(TRIM('Entry Tab'!A453)="","",IF(AND(TRIM('Entry Tab'!W453)&lt;&gt;"",TRIM('Entry Tab'!Y453)=""),0,14))</f>
        <v/>
      </c>
      <c r="K452" s="42" t="str">
        <f>IF(TRIM('Entry Tab'!A453)="","",IF(B452&lt;&gt;"Subscriber","",IF(AND(B452="Subscriber",dental="No"),13,IF(TRIM('Entry Tab'!X453)&lt;&gt;"",IF('Entry Tab'!X453="Spousal Coverage",8,13),IF(Z452="","",Z452)))))</f>
        <v/>
      </c>
      <c r="L452" s="36" t="str">
        <f t="shared" si="70"/>
        <v/>
      </c>
      <c r="M452" s="36" t="str">
        <f>IF(B452&lt;&gt;"Subscriber","",IF(disability="No",0,IF(AND(B452="Subscriber",'Entry Tab'!AE453&lt;&gt;""),1,0)))</f>
        <v/>
      </c>
      <c r="N452" s="37" t="str">
        <f>IF(B452&lt;&gt;"Subscriber","",IF(AND(B452="Subscriber",otherLoc="No"),workZip,'Entry Tab'!P453))</f>
        <v/>
      </c>
      <c r="P452" s="36" t="str">
        <f t="shared" si="67"/>
        <v/>
      </c>
      <c r="Q452" s="36" t="str">
        <f>IF('Entry Tab'!A453="","",IF(TRIM('Entry Tab'!E453)="","Subscriber",IF(OR(TRIM('Entry Tab'!E453)="Wife",TRIM('Entry Tab'!E453)="Husband"),"Spouse","Child")))</f>
        <v/>
      </c>
      <c r="R452" s="44" t="str">
        <f>IF(B452="","",IF('Entry Tab'!W453&lt;&gt;"",0,IF(Q452="Subscriber",1,IF(Q452="Spouse",1,0.01))))</f>
        <v/>
      </c>
      <c r="S452" s="44" t="str">
        <f t="shared" ref="S452:S502" si="71">IF(B452="","",IF(Q452="Subscriber",SUMIF($P$3:$P$502,P452,$R$3:$R$502),""))</f>
        <v/>
      </c>
      <c r="T452" s="44" t="str">
        <f t="shared" ref="T452:T502" si="72">IF(S452="","",IF(S452=1,"1",IF(S452=2,"2",IF(S452&gt;2,"4","3"))))</f>
        <v/>
      </c>
      <c r="V452" s="36" t="str">
        <f t="shared" si="68"/>
        <v/>
      </c>
      <c r="W452" s="36" t="str">
        <f>IF('Entry Tab'!A453="","",IF(TRIM('Entry Tab'!E453)="","Subscriber",IF(OR(TRIM('Entry Tab'!E453)="Wife",TRIM('Entry Tab'!E453)="Husband"),"Spouse","Child")))</f>
        <v/>
      </c>
      <c r="X452" s="44" t="str">
        <f>IF(B452="","",IF('Entry Tab'!X453&lt;&gt;"",0,IF(W452="Subscriber",1,IF(W452="Spouse",1,0.01))))</f>
        <v/>
      </c>
      <c r="Y452" s="44" t="str">
        <f t="shared" ref="Y452:Y502" si="73">IF(H452="","",IF(W452="Subscriber",SUMIF($V$3:$V$502,V452,$X$3:$X$502),""))</f>
        <v/>
      </c>
      <c r="Z452" s="44" t="str">
        <f t="shared" ref="Z452:Z502" si="74">IF(Y452="","",IF(Y452=1,"1",IF(Y452=2,"2",IF(Y452&gt;2,"4","3"))))</f>
        <v/>
      </c>
      <c r="AB452" s="36" t="str">
        <f t="shared" si="69"/>
        <v/>
      </c>
      <c r="AC452" s="36" t="str">
        <f>IF('Entry Tab'!A453="","",IF(TRIM('Entry Tab'!E453)="","Subscriber",IF(OR(TRIM('Entry Tab'!E453)="Wife",TRIM('Entry Tab'!E453)="Husband"),"Spouse","Child")))</f>
        <v/>
      </c>
      <c r="AD452" s="44" t="str">
        <f>IF(B452="","",IF('Entry Tab'!AC453="",0,1))</f>
        <v/>
      </c>
      <c r="AE452" s="44" t="str">
        <f t="shared" ref="AE452:AE502" si="75">IF(B452="","",IF(AC452="Subscriber",SUMIF($AB$3:$AB$502,AB452,$AD$3:$AD$502),""))</f>
        <v/>
      </c>
      <c r="AF452" s="44" t="str">
        <f>IF(AE452="","",IF(AC452&lt;&gt;"Subscriber","",IF('Entry Tab'!AC453="","0",AE452)))</f>
        <v/>
      </c>
      <c r="AH452" s="55"/>
    </row>
    <row r="453" spans="1:34" s="129" customFormat="1" x14ac:dyDescent="0.2">
      <c r="A453" s="36" t="str">
        <f t="shared" ref="A453:A502" si="76">IF(B453="","",IF(B453="Subscriber",A452+1,A452))</f>
        <v/>
      </c>
      <c r="B453" s="36" t="str">
        <f>IF('Entry Tab'!A454="","",IF(TRIM('Entry Tab'!E454)="","Subscriber",IF(OR(TRIM('Entry Tab'!E454)="Wife",TRIM('Entry Tab'!E454)="Husband"),"Spouse","Child")))</f>
        <v/>
      </c>
      <c r="C453" s="68" t="str">
        <f>IF(TRIM('Entry Tab'!A454)="","",TRIM('Entry Tab'!A454))</f>
        <v/>
      </c>
      <c r="D453" s="68" t="str">
        <f>IF(TRIM('Entry Tab'!A454)="","",TRIM('Entry Tab'!B454))</f>
        <v/>
      </c>
      <c r="E453" s="69" t="str">
        <f>IF(B453="Subscriber",'Entry Tab'!L454,"")</f>
        <v/>
      </c>
      <c r="F453" s="70" t="str">
        <f>IF('Entry Tab'!F454="","",'Entry Tab'!F454)</f>
        <v/>
      </c>
      <c r="G453" s="68" t="str">
        <f>IF(TRIM('Entry Tab'!G454)="","",TRIM('Entry Tab'!G454))</f>
        <v/>
      </c>
      <c r="H453" s="36" t="str">
        <f>IF(TRIM('Entry Tab'!A454)="","",IF(B453&lt;&gt;"Subscriber","",IF(AND(B453="Subscriber",OR(TRIM('Entry Tab'!AO454)&lt;&gt;"",TRIM('Entry Tab'!AN454)&lt;&gt;"",TRIM('Entry Tab'!AP454)&lt;&gt;"")),$AP$1,"0")))</f>
        <v/>
      </c>
      <c r="I453" s="71" t="str">
        <f>IF(TRIM('Entry Tab'!A454)="","",IF(AND(TRIM('Entry Tab'!AQ454)="Y",TRIM('Entry Tab'!AR454)="Y"),"N",IF(TRIM('Entry Tab'!AQ454)="","N",TRIM('Entry Tab'!AQ454))))</f>
        <v/>
      </c>
      <c r="J453" s="42" t="str">
        <f>IF(TRIM('Entry Tab'!A454)="","",IF(AND(TRIM('Entry Tab'!W454)&lt;&gt;"",TRIM('Entry Tab'!Y454)=""),0,14))</f>
        <v/>
      </c>
      <c r="K453" s="42" t="str">
        <f>IF(TRIM('Entry Tab'!A454)="","",IF(B453&lt;&gt;"Subscriber","",IF(AND(B453="Subscriber",dental="No"),13,IF(TRIM('Entry Tab'!X454)&lt;&gt;"",IF('Entry Tab'!X454="Spousal Coverage",8,13),IF(Z453="","",Z453)))))</f>
        <v/>
      </c>
      <c r="L453" s="36" t="str">
        <f t="shared" si="70"/>
        <v/>
      </c>
      <c r="M453" s="36" t="str">
        <f>IF(B453&lt;&gt;"Subscriber","",IF(disability="No",0,IF(AND(B453="Subscriber",'Entry Tab'!AE454&lt;&gt;""),1,0)))</f>
        <v/>
      </c>
      <c r="N453" s="37" t="str">
        <f>IF(B453&lt;&gt;"Subscriber","",IF(AND(B453="Subscriber",otherLoc="No"),workZip,'Entry Tab'!P454))</f>
        <v/>
      </c>
      <c r="P453" s="36" t="str">
        <f t="shared" ref="P453:P502" si="77">IF(Q453="","",IF(Q453="Subscriber",P452+1,P452))</f>
        <v/>
      </c>
      <c r="Q453" s="36" t="str">
        <f>IF('Entry Tab'!A454="","",IF(TRIM('Entry Tab'!E454)="","Subscriber",IF(OR(TRIM('Entry Tab'!E454)="Wife",TRIM('Entry Tab'!E454)="Husband"),"Spouse","Child")))</f>
        <v/>
      </c>
      <c r="R453" s="44" t="str">
        <f>IF(B453="","",IF('Entry Tab'!W454&lt;&gt;"",0,IF(Q453="Subscriber",1,IF(Q453="Spouse",1,0.01))))</f>
        <v/>
      </c>
      <c r="S453" s="44" t="str">
        <f t="shared" si="71"/>
        <v/>
      </c>
      <c r="T453" s="44" t="str">
        <f t="shared" si="72"/>
        <v/>
      </c>
      <c r="V453" s="36" t="str">
        <f t="shared" ref="V453:V502" si="78">IF(W453="","",IF(W453="Subscriber",V452+1,V452))</f>
        <v/>
      </c>
      <c r="W453" s="36" t="str">
        <f>IF('Entry Tab'!A454="","",IF(TRIM('Entry Tab'!E454)="","Subscriber",IF(OR(TRIM('Entry Tab'!E454)="Wife",TRIM('Entry Tab'!E454)="Husband"),"Spouse","Child")))</f>
        <v/>
      </c>
      <c r="X453" s="44" t="str">
        <f>IF(B453="","",IF('Entry Tab'!X454&lt;&gt;"",0,IF(W453="Subscriber",1,IF(W453="Spouse",1,0.01))))</f>
        <v/>
      </c>
      <c r="Y453" s="44" t="str">
        <f t="shared" si="73"/>
        <v/>
      </c>
      <c r="Z453" s="44" t="str">
        <f t="shared" si="74"/>
        <v/>
      </c>
      <c r="AB453" s="36" t="str">
        <f t="shared" ref="AB453:AB502" si="79">IF(AC453="","",IF(AC453="Subscriber",AB452+1,AB452))</f>
        <v/>
      </c>
      <c r="AC453" s="36" t="str">
        <f>IF('Entry Tab'!A454="","",IF(TRIM('Entry Tab'!E454)="","Subscriber",IF(OR(TRIM('Entry Tab'!E454)="Wife",TRIM('Entry Tab'!E454)="Husband"),"Spouse","Child")))</f>
        <v/>
      </c>
      <c r="AD453" s="44" t="str">
        <f>IF(B453="","",IF('Entry Tab'!AC454="",0,1))</f>
        <v/>
      </c>
      <c r="AE453" s="44" t="str">
        <f t="shared" si="75"/>
        <v/>
      </c>
      <c r="AF453" s="44" t="str">
        <f>IF(AE453="","",IF(AC453&lt;&gt;"Subscriber","",IF('Entry Tab'!AC454="","0",AE453)))</f>
        <v/>
      </c>
      <c r="AH453" s="55"/>
    </row>
    <row r="454" spans="1:34" s="129" customFormat="1" x14ac:dyDescent="0.2">
      <c r="A454" s="36" t="str">
        <f t="shared" si="76"/>
        <v/>
      </c>
      <c r="B454" s="36" t="str">
        <f>IF('Entry Tab'!A455="","",IF(TRIM('Entry Tab'!E455)="","Subscriber",IF(OR(TRIM('Entry Tab'!E455)="Wife",TRIM('Entry Tab'!E455)="Husband"),"Spouse","Child")))</f>
        <v/>
      </c>
      <c r="C454" s="68" t="str">
        <f>IF(TRIM('Entry Tab'!A455)="","",TRIM('Entry Tab'!A455))</f>
        <v/>
      </c>
      <c r="D454" s="68" t="str">
        <f>IF(TRIM('Entry Tab'!A455)="","",TRIM('Entry Tab'!B455))</f>
        <v/>
      </c>
      <c r="E454" s="69" t="str">
        <f>IF(B454="Subscriber",'Entry Tab'!L455,"")</f>
        <v/>
      </c>
      <c r="F454" s="70" t="str">
        <f>IF('Entry Tab'!F455="","",'Entry Tab'!F455)</f>
        <v/>
      </c>
      <c r="G454" s="68" t="str">
        <f>IF(TRIM('Entry Tab'!G455)="","",TRIM('Entry Tab'!G455))</f>
        <v/>
      </c>
      <c r="H454" s="36" t="str">
        <f>IF(TRIM('Entry Tab'!A455)="","",IF(B454&lt;&gt;"Subscriber","",IF(AND(B454="Subscriber",OR(TRIM('Entry Tab'!AO455)&lt;&gt;"",TRIM('Entry Tab'!AN455)&lt;&gt;"",TRIM('Entry Tab'!AP455)&lt;&gt;"")),$AP$1,"0")))</f>
        <v/>
      </c>
      <c r="I454" s="71" t="str">
        <f>IF(TRIM('Entry Tab'!A455)="","",IF(AND(TRIM('Entry Tab'!AQ455)="Y",TRIM('Entry Tab'!AR455)="Y"),"N",IF(TRIM('Entry Tab'!AQ455)="","N",TRIM('Entry Tab'!AQ455))))</f>
        <v/>
      </c>
      <c r="J454" s="42" t="str">
        <f>IF(TRIM('Entry Tab'!A455)="","",IF(AND(TRIM('Entry Tab'!W455)&lt;&gt;"",TRIM('Entry Tab'!Y455)=""),0,14))</f>
        <v/>
      </c>
      <c r="K454" s="42" t="str">
        <f>IF(TRIM('Entry Tab'!A455)="","",IF(B454&lt;&gt;"Subscriber","",IF(AND(B454="Subscriber",dental="No"),13,IF(TRIM('Entry Tab'!X455)&lt;&gt;"",IF('Entry Tab'!X455="Spousal Coverage",8,13),IF(Z454="","",Z454)))))</f>
        <v/>
      </c>
      <c r="L454" s="36" t="str">
        <f t="shared" si="70"/>
        <v/>
      </c>
      <c r="M454" s="36" t="str">
        <f>IF(B454&lt;&gt;"Subscriber","",IF(disability="No",0,IF(AND(B454="Subscriber",'Entry Tab'!AE455&lt;&gt;""),1,0)))</f>
        <v/>
      </c>
      <c r="N454" s="37" t="str">
        <f>IF(B454&lt;&gt;"Subscriber","",IF(AND(B454="Subscriber",otherLoc="No"),workZip,'Entry Tab'!P455))</f>
        <v/>
      </c>
      <c r="P454" s="36" t="str">
        <f t="shared" si="77"/>
        <v/>
      </c>
      <c r="Q454" s="36" t="str">
        <f>IF('Entry Tab'!A455="","",IF(TRIM('Entry Tab'!E455)="","Subscriber",IF(OR(TRIM('Entry Tab'!E455)="Wife",TRIM('Entry Tab'!E455)="Husband"),"Spouse","Child")))</f>
        <v/>
      </c>
      <c r="R454" s="44" t="str">
        <f>IF(B454="","",IF('Entry Tab'!W455&lt;&gt;"",0,IF(Q454="Subscriber",1,IF(Q454="Spouse",1,0.01))))</f>
        <v/>
      </c>
      <c r="S454" s="44" t="str">
        <f t="shared" si="71"/>
        <v/>
      </c>
      <c r="T454" s="44" t="str">
        <f t="shared" si="72"/>
        <v/>
      </c>
      <c r="V454" s="36" t="str">
        <f t="shared" si="78"/>
        <v/>
      </c>
      <c r="W454" s="36" t="str">
        <f>IF('Entry Tab'!A455="","",IF(TRIM('Entry Tab'!E455)="","Subscriber",IF(OR(TRIM('Entry Tab'!E455)="Wife",TRIM('Entry Tab'!E455)="Husband"),"Spouse","Child")))</f>
        <v/>
      </c>
      <c r="X454" s="44" t="str">
        <f>IF(B454="","",IF('Entry Tab'!X455&lt;&gt;"",0,IF(W454="Subscriber",1,IF(W454="Spouse",1,0.01))))</f>
        <v/>
      </c>
      <c r="Y454" s="44" t="str">
        <f t="shared" si="73"/>
        <v/>
      </c>
      <c r="Z454" s="44" t="str">
        <f t="shared" si="74"/>
        <v/>
      </c>
      <c r="AB454" s="36" t="str">
        <f t="shared" si="79"/>
        <v/>
      </c>
      <c r="AC454" s="36" t="str">
        <f>IF('Entry Tab'!A455="","",IF(TRIM('Entry Tab'!E455)="","Subscriber",IF(OR(TRIM('Entry Tab'!E455)="Wife",TRIM('Entry Tab'!E455)="Husband"),"Spouse","Child")))</f>
        <v/>
      </c>
      <c r="AD454" s="44" t="str">
        <f>IF(B454="","",IF('Entry Tab'!AC455="",0,1))</f>
        <v/>
      </c>
      <c r="AE454" s="44" t="str">
        <f t="shared" si="75"/>
        <v/>
      </c>
      <c r="AF454" s="44" t="str">
        <f>IF(AE454="","",IF(AC454&lt;&gt;"Subscriber","",IF('Entry Tab'!AC455="","0",AE454)))</f>
        <v/>
      </c>
      <c r="AH454" s="55"/>
    </row>
    <row r="455" spans="1:34" s="129" customFormat="1" x14ac:dyDescent="0.2">
      <c r="A455" s="36" t="str">
        <f t="shared" si="76"/>
        <v/>
      </c>
      <c r="B455" s="36" t="str">
        <f>IF('Entry Tab'!A456="","",IF(TRIM('Entry Tab'!E456)="","Subscriber",IF(OR(TRIM('Entry Tab'!E456)="Wife",TRIM('Entry Tab'!E456)="Husband"),"Spouse","Child")))</f>
        <v/>
      </c>
      <c r="C455" s="68" t="str">
        <f>IF(TRIM('Entry Tab'!A456)="","",TRIM('Entry Tab'!A456))</f>
        <v/>
      </c>
      <c r="D455" s="68" t="str">
        <f>IF(TRIM('Entry Tab'!A456)="","",TRIM('Entry Tab'!B456))</f>
        <v/>
      </c>
      <c r="E455" s="69" t="str">
        <f>IF(B455="Subscriber",'Entry Tab'!L456,"")</f>
        <v/>
      </c>
      <c r="F455" s="70" t="str">
        <f>IF('Entry Tab'!F456="","",'Entry Tab'!F456)</f>
        <v/>
      </c>
      <c r="G455" s="68" t="str">
        <f>IF(TRIM('Entry Tab'!G456)="","",TRIM('Entry Tab'!G456))</f>
        <v/>
      </c>
      <c r="H455" s="36" t="str">
        <f>IF(TRIM('Entry Tab'!A456)="","",IF(B455&lt;&gt;"Subscriber","",IF(AND(B455="Subscriber",OR(TRIM('Entry Tab'!AO456)&lt;&gt;"",TRIM('Entry Tab'!AN456)&lt;&gt;"",TRIM('Entry Tab'!AP456)&lt;&gt;"")),$AP$1,"0")))</f>
        <v/>
      </c>
      <c r="I455" s="71" t="str">
        <f>IF(TRIM('Entry Tab'!A456)="","",IF(AND(TRIM('Entry Tab'!AQ456)="Y",TRIM('Entry Tab'!AR456)="Y"),"N",IF(TRIM('Entry Tab'!AQ456)="","N",TRIM('Entry Tab'!AQ456))))</f>
        <v/>
      </c>
      <c r="J455" s="42" t="str">
        <f>IF(TRIM('Entry Tab'!A456)="","",IF(AND(TRIM('Entry Tab'!W456)&lt;&gt;"",TRIM('Entry Tab'!Y456)=""),0,14))</f>
        <v/>
      </c>
      <c r="K455" s="42" t="str">
        <f>IF(TRIM('Entry Tab'!A456)="","",IF(B455&lt;&gt;"Subscriber","",IF(AND(B455="Subscriber",dental="No"),13,IF(TRIM('Entry Tab'!X456)&lt;&gt;"",IF('Entry Tab'!X456="Spousal Coverage",8,13),IF(Z455="","",Z455)))))</f>
        <v/>
      </c>
      <c r="L455" s="36" t="str">
        <f t="shared" si="70"/>
        <v/>
      </c>
      <c r="M455" s="36" t="str">
        <f>IF(B455&lt;&gt;"Subscriber","",IF(disability="No",0,IF(AND(B455="Subscriber",'Entry Tab'!AE456&lt;&gt;""),1,0)))</f>
        <v/>
      </c>
      <c r="N455" s="37" t="str">
        <f>IF(B455&lt;&gt;"Subscriber","",IF(AND(B455="Subscriber",otherLoc="No"),workZip,'Entry Tab'!P456))</f>
        <v/>
      </c>
      <c r="P455" s="36" t="str">
        <f t="shared" si="77"/>
        <v/>
      </c>
      <c r="Q455" s="36" t="str">
        <f>IF('Entry Tab'!A456="","",IF(TRIM('Entry Tab'!E456)="","Subscriber",IF(OR(TRIM('Entry Tab'!E456)="Wife",TRIM('Entry Tab'!E456)="Husband"),"Spouse","Child")))</f>
        <v/>
      </c>
      <c r="R455" s="44" t="str">
        <f>IF(B455="","",IF('Entry Tab'!W456&lt;&gt;"",0,IF(Q455="Subscriber",1,IF(Q455="Spouse",1,0.01))))</f>
        <v/>
      </c>
      <c r="S455" s="44" t="str">
        <f t="shared" si="71"/>
        <v/>
      </c>
      <c r="T455" s="44" t="str">
        <f t="shared" si="72"/>
        <v/>
      </c>
      <c r="V455" s="36" t="str">
        <f t="shared" si="78"/>
        <v/>
      </c>
      <c r="W455" s="36" t="str">
        <f>IF('Entry Tab'!A456="","",IF(TRIM('Entry Tab'!E456)="","Subscriber",IF(OR(TRIM('Entry Tab'!E456)="Wife",TRIM('Entry Tab'!E456)="Husband"),"Spouse","Child")))</f>
        <v/>
      </c>
      <c r="X455" s="44" t="str">
        <f>IF(B455="","",IF('Entry Tab'!X456&lt;&gt;"",0,IF(W455="Subscriber",1,IF(W455="Spouse",1,0.01))))</f>
        <v/>
      </c>
      <c r="Y455" s="44" t="str">
        <f t="shared" si="73"/>
        <v/>
      </c>
      <c r="Z455" s="44" t="str">
        <f t="shared" si="74"/>
        <v/>
      </c>
      <c r="AB455" s="36" t="str">
        <f t="shared" si="79"/>
        <v/>
      </c>
      <c r="AC455" s="36" t="str">
        <f>IF('Entry Tab'!A456="","",IF(TRIM('Entry Tab'!E456)="","Subscriber",IF(OR(TRIM('Entry Tab'!E456)="Wife",TRIM('Entry Tab'!E456)="Husband"),"Spouse","Child")))</f>
        <v/>
      </c>
      <c r="AD455" s="44" t="str">
        <f>IF(B455="","",IF('Entry Tab'!AC456="",0,1))</f>
        <v/>
      </c>
      <c r="AE455" s="44" t="str">
        <f t="shared" si="75"/>
        <v/>
      </c>
      <c r="AF455" s="44" t="str">
        <f>IF(AE455="","",IF(AC455&lt;&gt;"Subscriber","",IF('Entry Tab'!AC456="","0",AE455)))</f>
        <v/>
      </c>
      <c r="AH455" s="55"/>
    </row>
    <row r="456" spans="1:34" s="129" customFormat="1" x14ac:dyDescent="0.2">
      <c r="A456" s="36" t="str">
        <f t="shared" si="76"/>
        <v/>
      </c>
      <c r="B456" s="36" t="str">
        <f>IF('Entry Tab'!A457="","",IF(TRIM('Entry Tab'!E457)="","Subscriber",IF(OR(TRIM('Entry Tab'!E457)="Wife",TRIM('Entry Tab'!E457)="Husband"),"Spouse","Child")))</f>
        <v/>
      </c>
      <c r="C456" s="68" t="str">
        <f>IF(TRIM('Entry Tab'!A457)="","",TRIM('Entry Tab'!A457))</f>
        <v/>
      </c>
      <c r="D456" s="68" t="str">
        <f>IF(TRIM('Entry Tab'!A457)="","",TRIM('Entry Tab'!B457))</f>
        <v/>
      </c>
      <c r="E456" s="69" t="str">
        <f>IF(B456="Subscriber",'Entry Tab'!L457,"")</f>
        <v/>
      </c>
      <c r="F456" s="70" t="str">
        <f>IF('Entry Tab'!F457="","",'Entry Tab'!F457)</f>
        <v/>
      </c>
      <c r="G456" s="68" t="str">
        <f>IF(TRIM('Entry Tab'!G457)="","",TRIM('Entry Tab'!G457))</f>
        <v/>
      </c>
      <c r="H456" s="36" t="str">
        <f>IF(TRIM('Entry Tab'!A457)="","",IF(B456&lt;&gt;"Subscriber","",IF(AND(B456="Subscriber",OR(TRIM('Entry Tab'!AO457)&lt;&gt;"",TRIM('Entry Tab'!AN457)&lt;&gt;"",TRIM('Entry Tab'!AP457)&lt;&gt;"")),$AP$1,"0")))</f>
        <v/>
      </c>
      <c r="I456" s="71" t="str">
        <f>IF(TRIM('Entry Tab'!A457)="","",IF(AND(TRIM('Entry Tab'!AQ457)="Y",TRIM('Entry Tab'!AR457)="Y"),"N",IF(TRIM('Entry Tab'!AQ457)="","N",TRIM('Entry Tab'!AQ457))))</f>
        <v/>
      </c>
      <c r="J456" s="42" t="str">
        <f>IF(TRIM('Entry Tab'!A457)="","",IF(AND(TRIM('Entry Tab'!W457)&lt;&gt;"",TRIM('Entry Tab'!Y457)=""),0,14))</f>
        <v/>
      </c>
      <c r="K456" s="42" t="str">
        <f>IF(TRIM('Entry Tab'!A457)="","",IF(B456&lt;&gt;"Subscriber","",IF(AND(B456="Subscriber",dental="No"),13,IF(TRIM('Entry Tab'!X457)&lt;&gt;"",IF('Entry Tab'!X457="Spousal Coverage",8,13),IF(Z456="","",Z456)))))</f>
        <v/>
      </c>
      <c r="L456" s="36" t="str">
        <f t="shared" si="70"/>
        <v/>
      </c>
      <c r="M456" s="36" t="str">
        <f>IF(B456&lt;&gt;"Subscriber","",IF(disability="No",0,IF(AND(B456="Subscriber",'Entry Tab'!AE457&lt;&gt;""),1,0)))</f>
        <v/>
      </c>
      <c r="N456" s="37" t="str">
        <f>IF(B456&lt;&gt;"Subscriber","",IF(AND(B456="Subscriber",otherLoc="No"),workZip,'Entry Tab'!P457))</f>
        <v/>
      </c>
      <c r="P456" s="36" t="str">
        <f t="shared" si="77"/>
        <v/>
      </c>
      <c r="Q456" s="36" t="str">
        <f>IF('Entry Tab'!A457="","",IF(TRIM('Entry Tab'!E457)="","Subscriber",IF(OR(TRIM('Entry Tab'!E457)="Wife",TRIM('Entry Tab'!E457)="Husband"),"Spouse","Child")))</f>
        <v/>
      </c>
      <c r="R456" s="44" t="str">
        <f>IF(B456="","",IF('Entry Tab'!W457&lt;&gt;"",0,IF(Q456="Subscriber",1,IF(Q456="Spouse",1,0.01))))</f>
        <v/>
      </c>
      <c r="S456" s="44" t="str">
        <f t="shared" si="71"/>
        <v/>
      </c>
      <c r="T456" s="44" t="str">
        <f t="shared" si="72"/>
        <v/>
      </c>
      <c r="V456" s="36" t="str">
        <f t="shared" si="78"/>
        <v/>
      </c>
      <c r="W456" s="36" t="str">
        <f>IF('Entry Tab'!A457="","",IF(TRIM('Entry Tab'!E457)="","Subscriber",IF(OR(TRIM('Entry Tab'!E457)="Wife",TRIM('Entry Tab'!E457)="Husband"),"Spouse","Child")))</f>
        <v/>
      </c>
      <c r="X456" s="44" t="str">
        <f>IF(B456="","",IF('Entry Tab'!X457&lt;&gt;"",0,IF(W456="Subscriber",1,IF(W456="Spouse",1,0.01))))</f>
        <v/>
      </c>
      <c r="Y456" s="44" t="str">
        <f t="shared" si="73"/>
        <v/>
      </c>
      <c r="Z456" s="44" t="str">
        <f t="shared" si="74"/>
        <v/>
      </c>
      <c r="AB456" s="36" t="str">
        <f t="shared" si="79"/>
        <v/>
      </c>
      <c r="AC456" s="36" t="str">
        <f>IF('Entry Tab'!A457="","",IF(TRIM('Entry Tab'!E457)="","Subscriber",IF(OR(TRIM('Entry Tab'!E457)="Wife",TRIM('Entry Tab'!E457)="Husband"),"Spouse","Child")))</f>
        <v/>
      </c>
      <c r="AD456" s="44" t="str">
        <f>IF(B456="","",IF('Entry Tab'!AC457="",0,1))</f>
        <v/>
      </c>
      <c r="AE456" s="44" t="str">
        <f t="shared" si="75"/>
        <v/>
      </c>
      <c r="AF456" s="44" t="str">
        <f>IF(AE456="","",IF(AC456&lt;&gt;"Subscriber","",IF('Entry Tab'!AC457="","0",AE456)))</f>
        <v/>
      </c>
      <c r="AH456" s="55"/>
    </row>
    <row r="457" spans="1:34" s="129" customFormat="1" x14ac:dyDescent="0.2">
      <c r="A457" s="36" t="str">
        <f t="shared" si="76"/>
        <v/>
      </c>
      <c r="B457" s="36" t="str">
        <f>IF('Entry Tab'!A458="","",IF(TRIM('Entry Tab'!E458)="","Subscriber",IF(OR(TRIM('Entry Tab'!E458)="Wife",TRIM('Entry Tab'!E458)="Husband"),"Spouse","Child")))</f>
        <v/>
      </c>
      <c r="C457" s="68" t="str">
        <f>IF(TRIM('Entry Tab'!A458)="","",TRIM('Entry Tab'!A458))</f>
        <v/>
      </c>
      <c r="D457" s="68" t="str">
        <f>IF(TRIM('Entry Tab'!A458)="","",TRIM('Entry Tab'!B458))</f>
        <v/>
      </c>
      <c r="E457" s="69" t="str">
        <f>IF(B457="Subscriber",'Entry Tab'!L458,"")</f>
        <v/>
      </c>
      <c r="F457" s="70" t="str">
        <f>IF('Entry Tab'!F458="","",'Entry Tab'!F458)</f>
        <v/>
      </c>
      <c r="G457" s="68" t="str">
        <f>IF(TRIM('Entry Tab'!G458)="","",TRIM('Entry Tab'!G458))</f>
        <v/>
      </c>
      <c r="H457" s="36" t="str">
        <f>IF(TRIM('Entry Tab'!A458)="","",IF(B457&lt;&gt;"Subscriber","",IF(AND(B457="Subscriber",OR(TRIM('Entry Tab'!AO458)&lt;&gt;"",TRIM('Entry Tab'!AN458)&lt;&gt;"",TRIM('Entry Tab'!AP458)&lt;&gt;"")),$AP$1,"0")))</f>
        <v/>
      </c>
      <c r="I457" s="71" t="str">
        <f>IF(TRIM('Entry Tab'!A458)="","",IF(AND(TRIM('Entry Tab'!AQ458)="Y",TRIM('Entry Tab'!AR458)="Y"),"N",IF(TRIM('Entry Tab'!AQ458)="","N",TRIM('Entry Tab'!AQ458))))</f>
        <v/>
      </c>
      <c r="J457" s="42" t="str">
        <f>IF(TRIM('Entry Tab'!A458)="","",IF(AND(TRIM('Entry Tab'!W458)&lt;&gt;"",TRIM('Entry Tab'!Y458)=""),0,14))</f>
        <v/>
      </c>
      <c r="K457" s="42" t="str">
        <f>IF(TRIM('Entry Tab'!A458)="","",IF(B457&lt;&gt;"Subscriber","",IF(AND(B457="Subscriber",dental="No"),13,IF(TRIM('Entry Tab'!X458)&lt;&gt;"",IF('Entry Tab'!X458="Spousal Coverage",8,13),IF(Z457="","",Z457)))))</f>
        <v/>
      </c>
      <c r="L457" s="36" t="str">
        <f t="shared" si="70"/>
        <v/>
      </c>
      <c r="M457" s="36" t="str">
        <f>IF(B457&lt;&gt;"Subscriber","",IF(disability="No",0,IF(AND(B457="Subscriber",'Entry Tab'!AE458&lt;&gt;""),1,0)))</f>
        <v/>
      </c>
      <c r="N457" s="37" t="str">
        <f>IF(B457&lt;&gt;"Subscriber","",IF(AND(B457="Subscriber",otherLoc="No"),workZip,'Entry Tab'!P458))</f>
        <v/>
      </c>
      <c r="P457" s="36" t="str">
        <f t="shared" si="77"/>
        <v/>
      </c>
      <c r="Q457" s="36" t="str">
        <f>IF('Entry Tab'!A458="","",IF(TRIM('Entry Tab'!E458)="","Subscriber",IF(OR(TRIM('Entry Tab'!E458)="Wife",TRIM('Entry Tab'!E458)="Husband"),"Spouse","Child")))</f>
        <v/>
      </c>
      <c r="R457" s="44" t="str">
        <f>IF(B457="","",IF('Entry Tab'!W458&lt;&gt;"",0,IF(Q457="Subscriber",1,IF(Q457="Spouse",1,0.01))))</f>
        <v/>
      </c>
      <c r="S457" s="44" t="str">
        <f t="shared" si="71"/>
        <v/>
      </c>
      <c r="T457" s="44" t="str">
        <f t="shared" si="72"/>
        <v/>
      </c>
      <c r="V457" s="36" t="str">
        <f t="shared" si="78"/>
        <v/>
      </c>
      <c r="W457" s="36" t="str">
        <f>IF('Entry Tab'!A458="","",IF(TRIM('Entry Tab'!E458)="","Subscriber",IF(OR(TRIM('Entry Tab'!E458)="Wife",TRIM('Entry Tab'!E458)="Husband"),"Spouse","Child")))</f>
        <v/>
      </c>
      <c r="X457" s="44" t="str">
        <f>IF(B457="","",IF('Entry Tab'!X458&lt;&gt;"",0,IF(W457="Subscriber",1,IF(W457="Spouse",1,0.01))))</f>
        <v/>
      </c>
      <c r="Y457" s="44" t="str">
        <f t="shared" si="73"/>
        <v/>
      </c>
      <c r="Z457" s="44" t="str">
        <f t="shared" si="74"/>
        <v/>
      </c>
      <c r="AB457" s="36" t="str">
        <f t="shared" si="79"/>
        <v/>
      </c>
      <c r="AC457" s="36" t="str">
        <f>IF('Entry Tab'!A458="","",IF(TRIM('Entry Tab'!E458)="","Subscriber",IF(OR(TRIM('Entry Tab'!E458)="Wife",TRIM('Entry Tab'!E458)="Husband"),"Spouse","Child")))</f>
        <v/>
      </c>
      <c r="AD457" s="44" t="str">
        <f>IF(B457="","",IF('Entry Tab'!AC458="",0,1))</f>
        <v/>
      </c>
      <c r="AE457" s="44" t="str">
        <f t="shared" si="75"/>
        <v/>
      </c>
      <c r="AF457" s="44" t="str">
        <f>IF(AE457="","",IF(AC457&lt;&gt;"Subscriber","",IF('Entry Tab'!AC458="","0",AE457)))</f>
        <v/>
      </c>
      <c r="AH457" s="55"/>
    </row>
    <row r="458" spans="1:34" s="129" customFormat="1" x14ac:dyDescent="0.2">
      <c r="A458" s="36" t="str">
        <f t="shared" si="76"/>
        <v/>
      </c>
      <c r="B458" s="36" t="str">
        <f>IF('Entry Tab'!A459="","",IF(TRIM('Entry Tab'!E459)="","Subscriber",IF(OR(TRIM('Entry Tab'!E459)="Wife",TRIM('Entry Tab'!E459)="Husband"),"Spouse","Child")))</f>
        <v/>
      </c>
      <c r="C458" s="68" t="str">
        <f>IF(TRIM('Entry Tab'!A459)="","",TRIM('Entry Tab'!A459))</f>
        <v/>
      </c>
      <c r="D458" s="68" t="str">
        <f>IF(TRIM('Entry Tab'!A459)="","",TRIM('Entry Tab'!B459))</f>
        <v/>
      </c>
      <c r="E458" s="69" t="str">
        <f>IF(B458="Subscriber",'Entry Tab'!L459,"")</f>
        <v/>
      </c>
      <c r="F458" s="70" t="str">
        <f>IF('Entry Tab'!F459="","",'Entry Tab'!F459)</f>
        <v/>
      </c>
      <c r="G458" s="68" t="str">
        <f>IF(TRIM('Entry Tab'!G459)="","",TRIM('Entry Tab'!G459))</f>
        <v/>
      </c>
      <c r="H458" s="36" t="str">
        <f>IF(TRIM('Entry Tab'!A459)="","",IF(B458&lt;&gt;"Subscriber","",IF(AND(B458="Subscriber",OR(TRIM('Entry Tab'!AO459)&lt;&gt;"",TRIM('Entry Tab'!AN459)&lt;&gt;"",TRIM('Entry Tab'!AP459)&lt;&gt;"")),$AP$1,"0")))</f>
        <v/>
      </c>
      <c r="I458" s="71" t="str">
        <f>IF(TRIM('Entry Tab'!A459)="","",IF(AND(TRIM('Entry Tab'!AQ459)="Y",TRIM('Entry Tab'!AR459)="Y"),"N",IF(TRIM('Entry Tab'!AQ459)="","N",TRIM('Entry Tab'!AQ459))))</f>
        <v/>
      </c>
      <c r="J458" s="42" t="str">
        <f>IF(TRIM('Entry Tab'!A459)="","",IF(AND(TRIM('Entry Tab'!W459)&lt;&gt;"",TRIM('Entry Tab'!Y459)=""),0,14))</f>
        <v/>
      </c>
      <c r="K458" s="42" t="str">
        <f>IF(TRIM('Entry Tab'!A459)="","",IF(B458&lt;&gt;"Subscriber","",IF(AND(B458="Subscriber",dental="No"),13,IF(TRIM('Entry Tab'!X459)&lt;&gt;"",IF('Entry Tab'!X459="Spousal Coverage",8,13),IF(Z458="","",Z458)))))</f>
        <v/>
      </c>
      <c r="L458" s="36" t="str">
        <f t="shared" si="70"/>
        <v/>
      </c>
      <c r="M458" s="36" t="str">
        <f>IF(B458&lt;&gt;"Subscriber","",IF(disability="No",0,IF(AND(B458="Subscriber",'Entry Tab'!AE459&lt;&gt;""),1,0)))</f>
        <v/>
      </c>
      <c r="N458" s="37" t="str">
        <f>IF(B458&lt;&gt;"Subscriber","",IF(AND(B458="Subscriber",otherLoc="No"),workZip,'Entry Tab'!P459))</f>
        <v/>
      </c>
      <c r="P458" s="36" t="str">
        <f t="shared" si="77"/>
        <v/>
      </c>
      <c r="Q458" s="36" t="str">
        <f>IF('Entry Tab'!A459="","",IF(TRIM('Entry Tab'!E459)="","Subscriber",IF(OR(TRIM('Entry Tab'!E459)="Wife",TRIM('Entry Tab'!E459)="Husband"),"Spouse","Child")))</f>
        <v/>
      </c>
      <c r="R458" s="44" t="str">
        <f>IF(B458="","",IF('Entry Tab'!W459&lt;&gt;"",0,IF(Q458="Subscriber",1,IF(Q458="Spouse",1,0.01))))</f>
        <v/>
      </c>
      <c r="S458" s="44" t="str">
        <f t="shared" si="71"/>
        <v/>
      </c>
      <c r="T458" s="44" t="str">
        <f t="shared" si="72"/>
        <v/>
      </c>
      <c r="V458" s="36" t="str">
        <f t="shared" si="78"/>
        <v/>
      </c>
      <c r="W458" s="36" t="str">
        <f>IF('Entry Tab'!A459="","",IF(TRIM('Entry Tab'!E459)="","Subscriber",IF(OR(TRIM('Entry Tab'!E459)="Wife",TRIM('Entry Tab'!E459)="Husband"),"Spouse","Child")))</f>
        <v/>
      </c>
      <c r="X458" s="44" t="str">
        <f>IF(B458="","",IF('Entry Tab'!X459&lt;&gt;"",0,IF(W458="Subscriber",1,IF(W458="Spouse",1,0.01))))</f>
        <v/>
      </c>
      <c r="Y458" s="44" t="str">
        <f t="shared" si="73"/>
        <v/>
      </c>
      <c r="Z458" s="44" t="str">
        <f t="shared" si="74"/>
        <v/>
      </c>
      <c r="AB458" s="36" t="str">
        <f t="shared" si="79"/>
        <v/>
      </c>
      <c r="AC458" s="36" t="str">
        <f>IF('Entry Tab'!A459="","",IF(TRIM('Entry Tab'!E459)="","Subscriber",IF(OR(TRIM('Entry Tab'!E459)="Wife",TRIM('Entry Tab'!E459)="Husband"),"Spouse","Child")))</f>
        <v/>
      </c>
      <c r="AD458" s="44" t="str">
        <f>IF(B458="","",IF('Entry Tab'!AC459="",0,1))</f>
        <v/>
      </c>
      <c r="AE458" s="44" t="str">
        <f t="shared" si="75"/>
        <v/>
      </c>
      <c r="AF458" s="44" t="str">
        <f>IF(AE458="","",IF(AC458&lt;&gt;"Subscriber","",IF('Entry Tab'!AC459="","0",AE458)))</f>
        <v/>
      </c>
      <c r="AH458" s="55"/>
    </row>
    <row r="459" spans="1:34" s="129" customFormat="1" x14ac:dyDescent="0.2">
      <c r="A459" s="36" t="str">
        <f t="shared" si="76"/>
        <v/>
      </c>
      <c r="B459" s="36" t="str">
        <f>IF('Entry Tab'!A460="","",IF(TRIM('Entry Tab'!E460)="","Subscriber",IF(OR(TRIM('Entry Tab'!E460)="Wife",TRIM('Entry Tab'!E460)="Husband"),"Spouse","Child")))</f>
        <v/>
      </c>
      <c r="C459" s="68" t="str">
        <f>IF(TRIM('Entry Tab'!A460)="","",TRIM('Entry Tab'!A460))</f>
        <v/>
      </c>
      <c r="D459" s="68" t="str">
        <f>IF(TRIM('Entry Tab'!A460)="","",TRIM('Entry Tab'!B460))</f>
        <v/>
      </c>
      <c r="E459" s="69" t="str">
        <f>IF(B459="Subscriber",'Entry Tab'!L460,"")</f>
        <v/>
      </c>
      <c r="F459" s="70" t="str">
        <f>IF('Entry Tab'!F460="","",'Entry Tab'!F460)</f>
        <v/>
      </c>
      <c r="G459" s="68" t="str">
        <f>IF(TRIM('Entry Tab'!G460)="","",TRIM('Entry Tab'!G460))</f>
        <v/>
      </c>
      <c r="H459" s="36" t="str">
        <f>IF(TRIM('Entry Tab'!A460)="","",IF(B459&lt;&gt;"Subscriber","",IF(AND(B459="Subscriber",OR(TRIM('Entry Tab'!AO460)&lt;&gt;"",TRIM('Entry Tab'!AN460)&lt;&gt;"",TRIM('Entry Tab'!AP460)&lt;&gt;"")),$AP$1,"0")))</f>
        <v/>
      </c>
      <c r="I459" s="71" t="str">
        <f>IF(TRIM('Entry Tab'!A460)="","",IF(AND(TRIM('Entry Tab'!AQ460)="Y",TRIM('Entry Tab'!AR460)="Y"),"N",IF(TRIM('Entry Tab'!AQ460)="","N",TRIM('Entry Tab'!AQ460))))</f>
        <v/>
      </c>
      <c r="J459" s="42" t="str">
        <f>IF(TRIM('Entry Tab'!A460)="","",IF(AND(TRIM('Entry Tab'!W460)&lt;&gt;"",TRIM('Entry Tab'!Y460)=""),0,14))</f>
        <v/>
      </c>
      <c r="K459" s="42" t="str">
        <f>IF(TRIM('Entry Tab'!A460)="","",IF(B459&lt;&gt;"Subscriber","",IF(AND(B459="Subscriber",dental="No"),13,IF(TRIM('Entry Tab'!X460)&lt;&gt;"",IF('Entry Tab'!X460="Spousal Coverage",8,13),IF(Z459="","",Z459)))))</f>
        <v/>
      </c>
      <c r="L459" s="36" t="str">
        <f t="shared" si="70"/>
        <v/>
      </c>
      <c r="M459" s="36" t="str">
        <f>IF(B459&lt;&gt;"Subscriber","",IF(disability="No",0,IF(AND(B459="Subscriber",'Entry Tab'!AE460&lt;&gt;""),1,0)))</f>
        <v/>
      </c>
      <c r="N459" s="37" t="str">
        <f>IF(B459&lt;&gt;"Subscriber","",IF(AND(B459="Subscriber",otherLoc="No"),workZip,'Entry Tab'!P460))</f>
        <v/>
      </c>
      <c r="P459" s="36" t="str">
        <f t="shared" si="77"/>
        <v/>
      </c>
      <c r="Q459" s="36" t="str">
        <f>IF('Entry Tab'!A460="","",IF(TRIM('Entry Tab'!E460)="","Subscriber",IF(OR(TRIM('Entry Tab'!E460)="Wife",TRIM('Entry Tab'!E460)="Husband"),"Spouse","Child")))</f>
        <v/>
      </c>
      <c r="R459" s="44" t="str">
        <f>IF(B459="","",IF('Entry Tab'!W460&lt;&gt;"",0,IF(Q459="Subscriber",1,IF(Q459="Spouse",1,0.01))))</f>
        <v/>
      </c>
      <c r="S459" s="44" t="str">
        <f t="shared" si="71"/>
        <v/>
      </c>
      <c r="T459" s="44" t="str">
        <f t="shared" si="72"/>
        <v/>
      </c>
      <c r="V459" s="36" t="str">
        <f t="shared" si="78"/>
        <v/>
      </c>
      <c r="W459" s="36" t="str">
        <f>IF('Entry Tab'!A460="","",IF(TRIM('Entry Tab'!E460)="","Subscriber",IF(OR(TRIM('Entry Tab'!E460)="Wife",TRIM('Entry Tab'!E460)="Husband"),"Spouse","Child")))</f>
        <v/>
      </c>
      <c r="X459" s="44" t="str">
        <f>IF(B459="","",IF('Entry Tab'!X460&lt;&gt;"",0,IF(W459="Subscriber",1,IF(W459="Spouse",1,0.01))))</f>
        <v/>
      </c>
      <c r="Y459" s="44" t="str">
        <f t="shared" si="73"/>
        <v/>
      </c>
      <c r="Z459" s="44" t="str">
        <f t="shared" si="74"/>
        <v/>
      </c>
      <c r="AB459" s="36" t="str">
        <f t="shared" si="79"/>
        <v/>
      </c>
      <c r="AC459" s="36" t="str">
        <f>IF('Entry Tab'!A460="","",IF(TRIM('Entry Tab'!E460)="","Subscriber",IF(OR(TRIM('Entry Tab'!E460)="Wife",TRIM('Entry Tab'!E460)="Husband"),"Spouse","Child")))</f>
        <v/>
      </c>
      <c r="AD459" s="44" t="str">
        <f>IF(B459="","",IF('Entry Tab'!AC460="",0,1))</f>
        <v/>
      </c>
      <c r="AE459" s="44" t="str">
        <f t="shared" si="75"/>
        <v/>
      </c>
      <c r="AF459" s="44" t="str">
        <f>IF(AE459="","",IF(AC459&lt;&gt;"Subscriber","",IF('Entry Tab'!AC460="","0",AE459)))</f>
        <v/>
      </c>
      <c r="AH459" s="55"/>
    </row>
    <row r="460" spans="1:34" s="129" customFormat="1" x14ac:dyDescent="0.2">
      <c r="A460" s="36" t="str">
        <f t="shared" si="76"/>
        <v/>
      </c>
      <c r="B460" s="36" t="str">
        <f>IF('Entry Tab'!A461="","",IF(TRIM('Entry Tab'!E461)="","Subscriber",IF(OR(TRIM('Entry Tab'!E461)="Wife",TRIM('Entry Tab'!E461)="Husband"),"Spouse","Child")))</f>
        <v/>
      </c>
      <c r="C460" s="68" t="str">
        <f>IF(TRIM('Entry Tab'!A461)="","",TRIM('Entry Tab'!A461))</f>
        <v/>
      </c>
      <c r="D460" s="68" t="str">
        <f>IF(TRIM('Entry Tab'!A461)="","",TRIM('Entry Tab'!B461))</f>
        <v/>
      </c>
      <c r="E460" s="69" t="str">
        <f>IF(B460="Subscriber",'Entry Tab'!L461,"")</f>
        <v/>
      </c>
      <c r="F460" s="70" t="str">
        <f>IF('Entry Tab'!F461="","",'Entry Tab'!F461)</f>
        <v/>
      </c>
      <c r="G460" s="68" t="str">
        <f>IF(TRIM('Entry Tab'!G461)="","",TRIM('Entry Tab'!G461))</f>
        <v/>
      </c>
      <c r="H460" s="36" t="str">
        <f>IF(TRIM('Entry Tab'!A461)="","",IF(B460&lt;&gt;"Subscriber","",IF(AND(B460="Subscriber",OR(TRIM('Entry Tab'!AO461)&lt;&gt;"",TRIM('Entry Tab'!AN461)&lt;&gt;"",TRIM('Entry Tab'!AP461)&lt;&gt;"")),$AP$1,"0")))</f>
        <v/>
      </c>
      <c r="I460" s="71" t="str">
        <f>IF(TRIM('Entry Tab'!A461)="","",IF(AND(TRIM('Entry Tab'!AQ461)="Y",TRIM('Entry Tab'!AR461)="Y"),"N",IF(TRIM('Entry Tab'!AQ461)="","N",TRIM('Entry Tab'!AQ461))))</f>
        <v/>
      </c>
      <c r="J460" s="42" t="str">
        <f>IF(TRIM('Entry Tab'!A461)="","",IF(AND(TRIM('Entry Tab'!W461)&lt;&gt;"",TRIM('Entry Tab'!Y461)=""),0,14))</f>
        <v/>
      </c>
      <c r="K460" s="42" t="str">
        <f>IF(TRIM('Entry Tab'!A461)="","",IF(B460&lt;&gt;"Subscriber","",IF(AND(B460="Subscriber",dental="No"),13,IF(TRIM('Entry Tab'!X461)&lt;&gt;"",IF('Entry Tab'!X461="Spousal Coverage",8,13),IF(Z460="","",Z460)))))</f>
        <v/>
      </c>
      <c r="L460" s="36" t="str">
        <f t="shared" si="70"/>
        <v/>
      </c>
      <c r="M460" s="36" t="str">
        <f>IF(B460&lt;&gt;"Subscriber","",IF(disability="No",0,IF(AND(B460="Subscriber",'Entry Tab'!AE461&lt;&gt;""),1,0)))</f>
        <v/>
      </c>
      <c r="N460" s="37" t="str">
        <f>IF(B460&lt;&gt;"Subscriber","",IF(AND(B460="Subscriber",otherLoc="No"),workZip,'Entry Tab'!P461))</f>
        <v/>
      </c>
      <c r="P460" s="36" t="str">
        <f t="shared" si="77"/>
        <v/>
      </c>
      <c r="Q460" s="36" t="str">
        <f>IF('Entry Tab'!A461="","",IF(TRIM('Entry Tab'!E461)="","Subscriber",IF(OR(TRIM('Entry Tab'!E461)="Wife",TRIM('Entry Tab'!E461)="Husband"),"Spouse","Child")))</f>
        <v/>
      </c>
      <c r="R460" s="44" t="str">
        <f>IF(B460="","",IF('Entry Tab'!W461&lt;&gt;"",0,IF(Q460="Subscriber",1,IF(Q460="Spouse",1,0.01))))</f>
        <v/>
      </c>
      <c r="S460" s="44" t="str">
        <f t="shared" si="71"/>
        <v/>
      </c>
      <c r="T460" s="44" t="str">
        <f t="shared" si="72"/>
        <v/>
      </c>
      <c r="V460" s="36" t="str">
        <f t="shared" si="78"/>
        <v/>
      </c>
      <c r="W460" s="36" t="str">
        <f>IF('Entry Tab'!A461="","",IF(TRIM('Entry Tab'!E461)="","Subscriber",IF(OR(TRIM('Entry Tab'!E461)="Wife",TRIM('Entry Tab'!E461)="Husband"),"Spouse","Child")))</f>
        <v/>
      </c>
      <c r="X460" s="44" t="str">
        <f>IF(B460="","",IF('Entry Tab'!X461&lt;&gt;"",0,IF(W460="Subscriber",1,IF(W460="Spouse",1,0.01))))</f>
        <v/>
      </c>
      <c r="Y460" s="44" t="str">
        <f t="shared" si="73"/>
        <v/>
      </c>
      <c r="Z460" s="44" t="str">
        <f t="shared" si="74"/>
        <v/>
      </c>
      <c r="AB460" s="36" t="str">
        <f t="shared" si="79"/>
        <v/>
      </c>
      <c r="AC460" s="36" t="str">
        <f>IF('Entry Tab'!A461="","",IF(TRIM('Entry Tab'!E461)="","Subscriber",IF(OR(TRIM('Entry Tab'!E461)="Wife",TRIM('Entry Tab'!E461)="Husband"),"Spouse","Child")))</f>
        <v/>
      </c>
      <c r="AD460" s="44" t="str">
        <f>IF(B460="","",IF('Entry Tab'!AC461="",0,1))</f>
        <v/>
      </c>
      <c r="AE460" s="44" t="str">
        <f t="shared" si="75"/>
        <v/>
      </c>
      <c r="AF460" s="44" t="str">
        <f>IF(AE460="","",IF(AC460&lt;&gt;"Subscriber","",IF('Entry Tab'!AC461="","0",AE460)))</f>
        <v/>
      </c>
      <c r="AH460" s="55"/>
    </row>
    <row r="461" spans="1:34" s="129" customFormat="1" x14ac:dyDescent="0.2">
      <c r="A461" s="36" t="str">
        <f t="shared" si="76"/>
        <v/>
      </c>
      <c r="B461" s="36" t="str">
        <f>IF('Entry Tab'!A462="","",IF(TRIM('Entry Tab'!E462)="","Subscriber",IF(OR(TRIM('Entry Tab'!E462)="Wife",TRIM('Entry Tab'!E462)="Husband"),"Spouse","Child")))</f>
        <v/>
      </c>
      <c r="C461" s="68" t="str">
        <f>IF(TRIM('Entry Tab'!A462)="","",TRIM('Entry Tab'!A462))</f>
        <v/>
      </c>
      <c r="D461" s="68" t="str">
        <f>IF(TRIM('Entry Tab'!A462)="","",TRIM('Entry Tab'!B462))</f>
        <v/>
      </c>
      <c r="E461" s="69" t="str">
        <f>IF(B461="Subscriber",'Entry Tab'!L462,"")</f>
        <v/>
      </c>
      <c r="F461" s="70" t="str">
        <f>IF('Entry Tab'!F462="","",'Entry Tab'!F462)</f>
        <v/>
      </c>
      <c r="G461" s="68" t="str">
        <f>IF(TRIM('Entry Tab'!G462)="","",TRIM('Entry Tab'!G462))</f>
        <v/>
      </c>
      <c r="H461" s="36" t="str">
        <f>IF(TRIM('Entry Tab'!A462)="","",IF(B461&lt;&gt;"Subscriber","",IF(AND(B461="Subscriber",OR(TRIM('Entry Tab'!AO462)&lt;&gt;"",TRIM('Entry Tab'!AN462)&lt;&gt;"",TRIM('Entry Tab'!AP462)&lt;&gt;"")),$AP$1,"0")))</f>
        <v/>
      </c>
      <c r="I461" s="71" t="str">
        <f>IF(TRIM('Entry Tab'!A462)="","",IF(AND(TRIM('Entry Tab'!AQ462)="Y",TRIM('Entry Tab'!AR462)="Y"),"N",IF(TRIM('Entry Tab'!AQ462)="","N",TRIM('Entry Tab'!AQ462))))</f>
        <v/>
      </c>
      <c r="J461" s="42" t="str">
        <f>IF(TRIM('Entry Tab'!A462)="","",IF(AND(TRIM('Entry Tab'!W462)&lt;&gt;"",TRIM('Entry Tab'!Y462)=""),0,14))</f>
        <v/>
      </c>
      <c r="K461" s="42" t="str">
        <f>IF(TRIM('Entry Tab'!A462)="","",IF(B461&lt;&gt;"Subscriber","",IF(AND(B461="Subscriber",dental="No"),13,IF(TRIM('Entry Tab'!X462)&lt;&gt;"",IF('Entry Tab'!X462="Spousal Coverage",8,13),IF(Z461="","",Z461)))))</f>
        <v/>
      </c>
      <c r="L461" s="36" t="str">
        <f t="shared" si="70"/>
        <v/>
      </c>
      <c r="M461" s="36" t="str">
        <f>IF(B461&lt;&gt;"Subscriber","",IF(disability="No",0,IF(AND(B461="Subscriber",'Entry Tab'!AE462&lt;&gt;""),1,0)))</f>
        <v/>
      </c>
      <c r="N461" s="37" t="str">
        <f>IF(B461&lt;&gt;"Subscriber","",IF(AND(B461="Subscriber",otherLoc="No"),workZip,'Entry Tab'!P462))</f>
        <v/>
      </c>
      <c r="P461" s="36" t="str">
        <f t="shared" si="77"/>
        <v/>
      </c>
      <c r="Q461" s="36" t="str">
        <f>IF('Entry Tab'!A462="","",IF(TRIM('Entry Tab'!E462)="","Subscriber",IF(OR(TRIM('Entry Tab'!E462)="Wife",TRIM('Entry Tab'!E462)="Husband"),"Spouse","Child")))</f>
        <v/>
      </c>
      <c r="R461" s="44" t="str">
        <f>IF(B461="","",IF('Entry Tab'!W462&lt;&gt;"",0,IF(Q461="Subscriber",1,IF(Q461="Spouse",1,0.01))))</f>
        <v/>
      </c>
      <c r="S461" s="44" t="str">
        <f t="shared" si="71"/>
        <v/>
      </c>
      <c r="T461" s="44" t="str">
        <f t="shared" si="72"/>
        <v/>
      </c>
      <c r="V461" s="36" t="str">
        <f t="shared" si="78"/>
        <v/>
      </c>
      <c r="W461" s="36" t="str">
        <f>IF('Entry Tab'!A462="","",IF(TRIM('Entry Tab'!E462)="","Subscriber",IF(OR(TRIM('Entry Tab'!E462)="Wife",TRIM('Entry Tab'!E462)="Husband"),"Spouse","Child")))</f>
        <v/>
      </c>
      <c r="X461" s="44" t="str">
        <f>IF(B461="","",IF('Entry Tab'!X462&lt;&gt;"",0,IF(W461="Subscriber",1,IF(W461="Spouse",1,0.01))))</f>
        <v/>
      </c>
      <c r="Y461" s="44" t="str">
        <f t="shared" si="73"/>
        <v/>
      </c>
      <c r="Z461" s="44" t="str">
        <f t="shared" si="74"/>
        <v/>
      </c>
      <c r="AB461" s="36" t="str">
        <f t="shared" si="79"/>
        <v/>
      </c>
      <c r="AC461" s="36" t="str">
        <f>IF('Entry Tab'!A462="","",IF(TRIM('Entry Tab'!E462)="","Subscriber",IF(OR(TRIM('Entry Tab'!E462)="Wife",TRIM('Entry Tab'!E462)="Husband"),"Spouse","Child")))</f>
        <v/>
      </c>
      <c r="AD461" s="44" t="str">
        <f>IF(B461="","",IF('Entry Tab'!AC462="",0,1))</f>
        <v/>
      </c>
      <c r="AE461" s="44" t="str">
        <f t="shared" si="75"/>
        <v/>
      </c>
      <c r="AF461" s="44" t="str">
        <f>IF(AE461="","",IF(AC461&lt;&gt;"Subscriber","",IF('Entry Tab'!AC462="","0",AE461)))</f>
        <v/>
      </c>
      <c r="AH461" s="55"/>
    </row>
    <row r="462" spans="1:34" s="129" customFormat="1" x14ac:dyDescent="0.2">
      <c r="A462" s="36" t="str">
        <f t="shared" si="76"/>
        <v/>
      </c>
      <c r="B462" s="36" t="str">
        <f>IF('Entry Tab'!A463="","",IF(TRIM('Entry Tab'!E463)="","Subscriber",IF(OR(TRIM('Entry Tab'!E463)="Wife",TRIM('Entry Tab'!E463)="Husband"),"Spouse","Child")))</f>
        <v/>
      </c>
      <c r="C462" s="68" t="str">
        <f>IF(TRIM('Entry Tab'!A463)="","",TRIM('Entry Tab'!A463))</f>
        <v/>
      </c>
      <c r="D462" s="68" t="str">
        <f>IF(TRIM('Entry Tab'!A463)="","",TRIM('Entry Tab'!B463))</f>
        <v/>
      </c>
      <c r="E462" s="69" t="str">
        <f>IF(B462="Subscriber",'Entry Tab'!L463,"")</f>
        <v/>
      </c>
      <c r="F462" s="70" t="str">
        <f>IF('Entry Tab'!F463="","",'Entry Tab'!F463)</f>
        <v/>
      </c>
      <c r="G462" s="68" t="str">
        <f>IF(TRIM('Entry Tab'!G463)="","",TRIM('Entry Tab'!G463))</f>
        <v/>
      </c>
      <c r="H462" s="36" t="str">
        <f>IF(TRIM('Entry Tab'!A463)="","",IF(B462&lt;&gt;"Subscriber","",IF(AND(B462="Subscriber",OR(TRIM('Entry Tab'!AO463)&lt;&gt;"",TRIM('Entry Tab'!AN463)&lt;&gt;"",TRIM('Entry Tab'!AP463)&lt;&gt;"")),$AP$1,"0")))</f>
        <v/>
      </c>
      <c r="I462" s="71" t="str">
        <f>IF(TRIM('Entry Tab'!A463)="","",IF(AND(TRIM('Entry Tab'!AQ463)="Y",TRIM('Entry Tab'!AR463)="Y"),"N",IF(TRIM('Entry Tab'!AQ463)="","N",TRIM('Entry Tab'!AQ463))))</f>
        <v/>
      </c>
      <c r="J462" s="42" t="str">
        <f>IF(TRIM('Entry Tab'!A463)="","",IF(AND(TRIM('Entry Tab'!W463)&lt;&gt;"",TRIM('Entry Tab'!Y463)=""),0,14))</f>
        <v/>
      </c>
      <c r="K462" s="42" t="str">
        <f>IF(TRIM('Entry Tab'!A463)="","",IF(B462&lt;&gt;"Subscriber","",IF(AND(B462="Subscriber",dental="No"),13,IF(TRIM('Entry Tab'!X463)&lt;&gt;"",IF('Entry Tab'!X463="Spousal Coverage",8,13),IF(Z462="","",Z462)))))</f>
        <v/>
      </c>
      <c r="L462" s="36" t="str">
        <f t="shared" si="70"/>
        <v/>
      </c>
      <c r="M462" s="36" t="str">
        <f>IF(B462&lt;&gt;"Subscriber","",IF(disability="No",0,IF(AND(B462="Subscriber",'Entry Tab'!AE463&lt;&gt;""),1,0)))</f>
        <v/>
      </c>
      <c r="N462" s="37" t="str">
        <f>IF(B462&lt;&gt;"Subscriber","",IF(AND(B462="Subscriber",otherLoc="No"),workZip,'Entry Tab'!P463))</f>
        <v/>
      </c>
      <c r="P462" s="36" t="str">
        <f t="shared" si="77"/>
        <v/>
      </c>
      <c r="Q462" s="36" t="str">
        <f>IF('Entry Tab'!A463="","",IF(TRIM('Entry Tab'!E463)="","Subscriber",IF(OR(TRIM('Entry Tab'!E463)="Wife",TRIM('Entry Tab'!E463)="Husband"),"Spouse","Child")))</f>
        <v/>
      </c>
      <c r="R462" s="44" t="str">
        <f>IF(B462="","",IF('Entry Tab'!W463&lt;&gt;"",0,IF(Q462="Subscriber",1,IF(Q462="Spouse",1,0.01))))</f>
        <v/>
      </c>
      <c r="S462" s="44" t="str">
        <f t="shared" si="71"/>
        <v/>
      </c>
      <c r="T462" s="44" t="str">
        <f t="shared" si="72"/>
        <v/>
      </c>
      <c r="V462" s="36" t="str">
        <f t="shared" si="78"/>
        <v/>
      </c>
      <c r="W462" s="36" t="str">
        <f>IF('Entry Tab'!A463="","",IF(TRIM('Entry Tab'!E463)="","Subscriber",IF(OR(TRIM('Entry Tab'!E463)="Wife",TRIM('Entry Tab'!E463)="Husband"),"Spouse","Child")))</f>
        <v/>
      </c>
      <c r="X462" s="44" t="str">
        <f>IF(B462="","",IF('Entry Tab'!X463&lt;&gt;"",0,IF(W462="Subscriber",1,IF(W462="Spouse",1,0.01))))</f>
        <v/>
      </c>
      <c r="Y462" s="44" t="str">
        <f t="shared" si="73"/>
        <v/>
      </c>
      <c r="Z462" s="44" t="str">
        <f t="shared" si="74"/>
        <v/>
      </c>
      <c r="AB462" s="36" t="str">
        <f t="shared" si="79"/>
        <v/>
      </c>
      <c r="AC462" s="36" t="str">
        <f>IF('Entry Tab'!A463="","",IF(TRIM('Entry Tab'!E463)="","Subscriber",IF(OR(TRIM('Entry Tab'!E463)="Wife",TRIM('Entry Tab'!E463)="Husband"),"Spouse","Child")))</f>
        <v/>
      </c>
      <c r="AD462" s="44" t="str">
        <f>IF(B462="","",IF('Entry Tab'!AC463="",0,1))</f>
        <v/>
      </c>
      <c r="AE462" s="44" t="str">
        <f t="shared" si="75"/>
        <v/>
      </c>
      <c r="AF462" s="44" t="str">
        <f>IF(AE462="","",IF(AC462&lt;&gt;"Subscriber","",IF('Entry Tab'!AC463="","0",AE462)))</f>
        <v/>
      </c>
      <c r="AH462" s="55"/>
    </row>
    <row r="463" spans="1:34" s="129" customFormat="1" x14ac:dyDescent="0.2">
      <c r="A463" s="36" t="str">
        <f t="shared" si="76"/>
        <v/>
      </c>
      <c r="B463" s="36" t="str">
        <f>IF('Entry Tab'!A464="","",IF(TRIM('Entry Tab'!E464)="","Subscriber",IF(OR(TRIM('Entry Tab'!E464)="Wife",TRIM('Entry Tab'!E464)="Husband"),"Spouse","Child")))</f>
        <v/>
      </c>
      <c r="C463" s="68" t="str">
        <f>IF(TRIM('Entry Tab'!A464)="","",TRIM('Entry Tab'!A464))</f>
        <v/>
      </c>
      <c r="D463" s="68" t="str">
        <f>IF(TRIM('Entry Tab'!A464)="","",TRIM('Entry Tab'!B464))</f>
        <v/>
      </c>
      <c r="E463" s="69" t="str">
        <f>IF(B463="Subscriber",'Entry Tab'!L464,"")</f>
        <v/>
      </c>
      <c r="F463" s="70" t="str">
        <f>IF('Entry Tab'!F464="","",'Entry Tab'!F464)</f>
        <v/>
      </c>
      <c r="G463" s="68" t="str">
        <f>IF(TRIM('Entry Tab'!G464)="","",TRIM('Entry Tab'!G464))</f>
        <v/>
      </c>
      <c r="H463" s="36" t="str">
        <f>IF(TRIM('Entry Tab'!A464)="","",IF(B463&lt;&gt;"Subscriber","",IF(AND(B463="Subscriber",OR(TRIM('Entry Tab'!AO464)&lt;&gt;"",TRIM('Entry Tab'!AN464)&lt;&gt;"",TRIM('Entry Tab'!AP464)&lt;&gt;"")),$AP$1,"0")))</f>
        <v/>
      </c>
      <c r="I463" s="71" t="str">
        <f>IF(TRIM('Entry Tab'!A464)="","",IF(AND(TRIM('Entry Tab'!AQ464)="Y",TRIM('Entry Tab'!AR464)="Y"),"N",IF(TRIM('Entry Tab'!AQ464)="","N",TRIM('Entry Tab'!AQ464))))</f>
        <v/>
      </c>
      <c r="J463" s="42" t="str">
        <f>IF(TRIM('Entry Tab'!A464)="","",IF(AND(TRIM('Entry Tab'!W464)&lt;&gt;"",TRIM('Entry Tab'!Y464)=""),0,14))</f>
        <v/>
      </c>
      <c r="K463" s="42" t="str">
        <f>IF(TRIM('Entry Tab'!A464)="","",IF(B463&lt;&gt;"Subscriber","",IF(AND(B463="Subscriber",dental="No"),13,IF(TRIM('Entry Tab'!X464)&lt;&gt;"",IF('Entry Tab'!X464="Spousal Coverage",8,13),IF(Z463="","",Z463)))))</f>
        <v/>
      </c>
      <c r="L463" s="36" t="str">
        <f t="shared" si="70"/>
        <v/>
      </c>
      <c r="M463" s="36" t="str">
        <f>IF(B463&lt;&gt;"Subscriber","",IF(disability="No",0,IF(AND(B463="Subscriber",'Entry Tab'!AE464&lt;&gt;""),1,0)))</f>
        <v/>
      </c>
      <c r="N463" s="37" t="str">
        <f>IF(B463&lt;&gt;"Subscriber","",IF(AND(B463="Subscriber",otherLoc="No"),workZip,'Entry Tab'!P464))</f>
        <v/>
      </c>
      <c r="P463" s="36" t="str">
        <f t="shared" si="77"/>
        <v/>
      </c>
      <c r="Q463" s="36" t="str">
        <f>IF('Entry Tab'!A464="","",IF(TRIM('Entry Tab'!E464)="","Subscriber",IF(OR(TRIM('Entry Tab'!E464)="Wife",TRIM('Entry Tab'!E464)="Husband"),"Spouse","Child")))</f>
        <v/>
      </c>
      <c r="R463" s="44" t="str">
        <f>IF(B463="","",IF('Entry Tab'!W464&lt;&gt;"",0,IF(Q463="Subscriber",1,IF(Q463="Spouse",1,0.01))))</f>
        <v/>
      </c>
      <c r="S463" s="44" t="str">
        <f t="shared" si="71"/>
        <v/>
      </c>
      <c r="T463" s="44" t="str">
        <f t="shared" si="72"/>
        <v/>
      </c>
      <c r="V463" s="36" t="str">
        <f t="shared" si="78"/>
        <v/>
      </c>
      <c r="W463" s="36" t="str">
        <f>IF('Entry Tab'!A464="","",IF(TRIM('Entry Tab'!E464)="","Subscriber",IF(OR(TRIM('Entry Tab'!E464)="Wife",TRIM('Entry Tab'!E464)="Husband"),"Spouse","Child")))</f>
        <v/>
      </c>
      <c r="X463" s="44" t="str">
        <f>IF(B463="","",IF('Entry Tab'!X464&lt;&gt;"",0,IF(W463="Subscriber",1,IF(W463="Spouse",1,0.01))))</f>
        <v/>
      </c>
      <c r="Y463" s="44" t="str">
        <f t="shared" si="73"/>
        <v/>
      </c>
      <c r="Z463" s="44" t="str">
        <f t="shared" si="74"/>
        <v/>
      </c>
      <c r="AB463" s="36" t="str">
        <f t="shared" si="79"/>
        <v/>
      </c>
      <c r="AC463" s="36" t="str">
        <f>IF('Entry Tab'!A464="","",IF(TRIM('Entry Tab'!E464)="","Subscriber",IF(OR(TRIM('Entry Tab'!E464)="Wife",TRIM('Entry Tab'!E464)="Husband"),"Spouse","Child")))</f>
        <v/>
      </c>
      <c r="AD463" s="44" t="str">
        <f>IF(B463="","",IF('Entry Tab'!AC464="",0,1))</f>
        <v/>
      </c>
      <c r="AE463" s="44" t="str">
        <f t="shared" si="75"/>
        <v/>
      </c>
      <c r="AF463" s="44" t="str">
        <f>IF(AE463="","",IF(AC463&lt;&gt;"Subscriber","",IF('Entry Tab'!AC464="","0",AE463)))</f>
        <v/>
      </c>
      <c r="AH463" s="55"/>
    </row>
    <row r="464" spans="1:34" s="129" customFormat="1" x14ac:dyDescent="0.2">
      <c r="A464" s="36" t="str">
        <f t="shared" si="76"/>
        <v/>
      </c>
      <c r="B464" s="36" t="str">
        <f>IF('Entry Tab'!A465="","",IF(TRIM('Entry Tab'!E465)="","Subscriber",IF(OR(TRIM('Entry Tab'!E465)="Wife",TRIM('Entry Tab'!E465)="Husband"),"Spouse","Child")))</f>
        <v/>
      </c>
      <c r="C464" s="68" t="str">
        <f>IF(TRIM('Entry Tab'!A465)="","",TRIM('Entry Tab'!A465))</f>
        <v/>
      </c>
      <c r="D464" s="68" t="str">
        <f>IF(TRIM('Entry Tab'!A465)="","",TRIM('Entry Tab'!B465))</f>
        <v/>
      </c>
      <c r="E464" s="69" t="str">
        <f>IF(B464="Subscriber",'Entry Tab'!L465,"")</f>
        <v/>
      </c>
      <c r="F464" s="70" t="str">
        <f>IF('Entry Tab'!F465="","",'Entry Tab'!F465)</f>
        <v/>
      </c>
      <c r="G464" s="68" t="str">
        <f>IF(TRIM('Entry Tab'!G465)="","",TRIM('Entry Tab'!G465))</f>
        <v/>
      </c>
      <c r="H464" s="36" t="str">
        <f>IF(TRIM('Entry Tab'!A465)="","",IF(B464&lt;&gt;"Subscriber","",IF(AND(B464="Subscriber",OR(TRIM('Entry Tab'!AO465)&lt;&gt;"",TRIM('Entry Tab'!AN465)&lt;&gt;"",TRIM('Entry Tab'!AP465)&lt;&gt;"")),$AP$1,"0")))</f>
        <v/>
      </c>
      <c r="I464" s="71" t="str">
        <f>IF(TRIM('Entry Tab'!A465)="","",IF(AND(TRIM('Entry Tab'!AQ465)="Y",TRIM('Entry Tab'!AR465)="Y"),"N",IF(TRIM('Entry Tab'!AQ465)="","N",TRIM('Entry Tab'!AQ465))))</f>
        <v/>
      </c>
      <c r="J464" s="42" t="str">
        <f>IF(TRIM('Entry Tab'!A465)="","",IF(AND(TRIM('Entry Tab'!W465)&lt;&gt;"",TRIM('Entry Tab'!Y465)=""),0,14))</f>
        <v/>
      </c>
      <c r="K464" s="42" t="str">
        <f>IF(TRIM('Entry Tab'!A465)="","",IF(B464&lt;&gt;"Subscriber","",IF(AND(B464="Subscriber",dental="No"),13,IF(TRIM('Entry Tab'!X465)&lt;&gt;"",IF('Entry Tab'!X465="Spousal Coverage",8,13),IF(Z464="","",Z464)))))</f>
        <v/>
      </c>
      <c r="L464" s="36" t="str">
        <f t="shared" si="70"/>
        <v/>
      </c>
      <c r="M464" s="36" t="str">
        <f>IF(B464&lt;&gt;"Subscriber","",IF(disability="No",0,IF(AND(B464="Subscriber",'Entry Tab'!AE465&lt;&gt;""),1,0)))</f>
        <v/>
      </c>
      <c r="N464" s="37" t="str">
        <f>IF(B464&lt;&gt;"Subscriber","",IF(AND(B464="Subscriber",otherLoc="No"),workZip,'Entry Tab'!P465))</f>
        <v/>
      </c>
      <c r="P464" s="36" t="str">
        <f t="shared" si="77"/>
        <v/>
      </c>
      <c r="Q464" s="36" t="str">
        <f>IF('Entry Tab'!A465="","",IF(TRIM('Entry Tab'!E465)="","Subscriber",IF(OR(TRIM('Entry Tab'!E465)="Wife",TRIM('Entry Tab'!E465)="Husband"),"Spouse","Child")))</f>
        <v/>
      </c>
      <c r="R464" s="44" t="str">
        <f>IF(B464="","",IF('Entry Tab'!W465&lt;&gt;"",0,IF(Q464="Subscriber",1,IF(Q464="Spouse",1,0.01))))</f>
        <v/>
      </c>
      <c r="S464" s="44" t="str">
        <f t="shared" si="71"/>
        <v/>
      </c>
      <c r="T464" s="44" t="str">
        <f t="shared" si="72"/>
        <v/>
      </c>
      <c r="V464" s="36" t="str">
        <f t="shared" si="78"/>
        <v/>
      </c>
      <c r="W464" s="36" t="str">
        <f>IF('Entry Tab'!A465="","",IF(TRIM('Entry Tab'!E465)="","Subscriber",IF(OR(TRIM('Entry Tab'!E465)="Wife",TRIM('Entry Tab'!E465)="Husband"),"Spouse","Child")))</f>
        <v/>
      </c>
      <c r="X464" s="44" t="str">
        <f>IF(B464="","",IF('Entry Tab'!X465&lt;&gt;"",0,IF(W464="Subscriber",1,IF(W464="Spouse",1,0.01))))</f>
        <v/>
      </c>
      <c r="Y464" s="44" t="str">
        <f t="shared" si="73"/>
        <v/>
      </c>
      <c r="Z464" s="44" t="str">
        <f t="shared" si="74"/>
        <v/>
      </c>
      <c r="AB464" s="36" t="str">
        <f t="shared" si="79"/>
        <v/>
      </c>
      <c r="AC464" s="36" t="str">
        <f>IF('Entry Tab'!A465="","",IF(TRIM('Entry Tab'!E465)="","Subscriber",IF(OR(TRIM('Entry Tab'!E465)="Wife",TRIM('Entry Tab'!E465)="Husband"),"Spouse","Child")))</f>
        <v/>
      </c>
      <c r="AD464" s="44" t="str">
        <f>IF(B464="","",IF('Entry Tab'!AC465="",0,1))</f>
        <v/>
      </c>
      <c r="AE464" s="44" t="str">
        <f t="shared" si="75"/>
        <v/>
      </c>
      <c r="AF464" s="44" t="str">
        <f>IF(AE464="","",IF(AC464&lt;&gt;"Subscriber","",IF('Entry Tab'!AC465="","0",AE464)))</f>
        <v/>
      </c>
      <c r="AH464" s="55"/>
    </row>
    <row r="465" spans="1:34" s="129" customFormat="1" x14ac:dyDescent="0.2">
      <c r="A465" s="36" t="str">
        <f t="shared" si="76"/>
        <v/>
      </c>
      <c r="B465" s="36" t="str">
        <f>IF('Entry Tab'!A466="","",IF(TRIM('Entry Tab'!E466)="","Subscriber",IF(OR(TRIM('Entry Tab'!E466)="Wife",TRIM('Entry Tab'!E466)="Husband"),"Spouse","Child")))</f>
        <v/>
      </c>
      <c r="C465" s="68" t="str">
        <f>IF(TRIM('Entry Tab'!A466)="","",TRIM('Entry Tab'!A466))</f>
        <v/>
      </c>
      <c r="D465" s="68" t="str">
        <f>IF(TRIM('Entry Tab'!A466)="","",TRIM('Entry Tab'!B466))</f>
        <v/>
      </c>
      <c r="E465" s="69" t="str">
        <f>IF(B465="Subscriber",'Entry Tab'!L466,"")</f>
        <v/>
      </c>
      <c r="F465" s="70" t="str">
        <f>IF('Entry Tab'!F466="","",'Entry Tab'!F466)</f>
        <v/>
      </c>
      <c r="G465" s="68" t="str">
        <f>IF(TRIM('Entry Tab'!G466)="","",TRIM('Entry Tab'!G466))</f>
        <v/>
      </c>
      <c r="H465" s="36" t="str">
        <f>IF(TRIM('Entry Tab'!A466)="","",IF(B465&lt;&gt;"Subscriber","",IF(AND(B465="Subscriber",OR(TRIM('Entry Tab'!AO466)&lt;&gt;"",TRIM('Entry Tab'!AN466)&lt;&gt;"",TRIM('Entry Tab'!AP466)&lt;&gt;"")),$AP$1,"0")))</f>
        <v/>
      </c>
      <c r="I465" s="71" t="str">
        <f>IF(TRIM('Entry Tab'!A466)="","",IF(AND(TRIM('Entry Tab'!AQ466)="Y",TRIM('Entry Tab'!AR466)="Y"),"N",IF(TRIM('Entry Tab'!AQ466)="","N",TRIM('Entry Tab'!AQ466))))</f>
        <v/>
      </c>
      <c r="J465" s="42" t="str">
        <f>IF(TRIM('Entry Tab'!A466)="","",IF(AND(TRIM('Entry Tab'!W466)&lt;&gt;"",TRIM('Entry Tab'!Y466)=""),0,14))</f>
        <v/>
      </c>
      <c r="K465" s="42" t="str">
        <f>IF(TRIM('Entry Tab'!A466)="","",IF(B465&lt;&gt;"Subscriber","",IF(AND(B465="Subscriber",dental="No"),13,IF(TRIM('Entry Tab'!X466)&lt;&gt;"",IF('Entry Tab'!X466="Spousal Coverage",8,13),IF(Z465="","",Z465)))))</f>
        <v/>
      </c>
      <c r="L465" s="36" t="str">
        <f t="shared" si="70"/>
        <v/>
      </c>
      <c r="M465" s="36" t="str">
        <f>IF(B465&lt;&gt;"Subscriber","",IF(disability="No",0,IF(AND(B465="Subscriber",'Entry Tab'!AE466&lt;&gt;""),1,0)))</f>
        <v/>
      </c>
      <c r="N465" s="37" t="str">
        <f>IF(B465&lt;&gt;"Subscriber","",IF(AND(B465="Subscriber",otherLoc="No"),workZip,'Entry Tab'!P466))</f>
        <v/>
      </c>
      <c r="P465" s="36" t="str">
        <f t="shared" si="77"/>
        <v/>
      </c>
      <c r="Q465" s="36" t="str">
        <f>IF('Entry Tab'!A466="","",IF(TRIM('Entry Tab'!E466)="","Subscriber",IF(OR(TRIM('Entry Tab'!E466)="Wife",TRIM('Entry Tab'!E466)="Husband"),"Spouse","Child")))</f>
        <v/>
      </c>
      <c r="R465" s="44" t="str">
        <f>IF(B465="","",IF('Entry Tab'!W466&lt;&gt;"",0,IF(Q465="Subscriber",1,IF(Q465="Spouse",1,0.01))))</f>
        <v/>
      </c>
      <c r="S465" s="44" t="str">
        <f t="shared" si="71"/>
        <v/>
      </c>
      <c r="T465" s="44" t="str">
        <f t="shared" si="72"/>
        <v/>
      </c>
      <c r="V465" s="36" t="str">
        <f t="shared" si="78"/>
        <v/>
      </c>
      <c r="W465" s="36" t="str">
        <f>IF('Entry Tab'!A466="","",IF(TRIM('Entry Tab'!E466)="","Subscriber",IF(OR(TRIM('Entry Tab'!E466)="Wife",TRIM('Entry Tab'!E466)="Husband"),"Spouse","Child")))</f>
        <v/>
      </c>
      <c r="X465" s="44" t="str">
        <f>IF(B465="","",IF('Entry Tab'!X466&lt;&gt;"",0,IF(W465="Subscriber",1,IF(W465="Spouse",1,0.01))))</f>
        <v/>
      </c>
      <c r="Y465" s="44" t="str">
        <f t="shared" si="73"/>
        <v/>
      </c>
      <c r="Z465" s="44" t="str">
        <f t="shared" si="74"/>
        <v/>
      </c>
      <c r="AB465" s="36" t="str">
        <f t="shared" si="79"/>
        <v/>
      </c>
      <c r="AC465" s="36" t="str">
        <f>IF('Entry Tab'!A466="","",IF(TRIM('Entry Tab'!E466)="","Subscriber",IF(OR(TRIM('Entry Tab'!E466)="Wife",TRIM('Entry Tab'!E466)="Husband"),"Spouse","Child")))</f>
        <v/>
      </c>
      <c r="AD465" s="44" t="str">
        <f>IF(B465="","",IF('Entry Tab'!AC466="",0,1))</f>
        <v/>
      </c>
      <c r="AE465" s="44" t="str">
        <f t="shared" si="75"/>
        <v/>
      </c>
      <c r="AF465" s="44" t="str">
        <f>IF(AE465="","",IF(AC465&lt;&gt;"Subscriber","",IF('Entry Tab'!AC466="","0",AE465)))</f>
        <v/>
      </c>
      <c r="AH465" s="55"/>
    </row>
    <row r="466" spans="1:34" s="129" customFormat="1" x14ac:dyDescent="0.2">
      <c r="A466" s="36" t="str">
        <f t="shared" si="76"/>
        <v/>
      </c>
      <c r="B466" s="36" t="str">
        <f>IF('Entry Tab'!A467="","",IF(TRIM('Entry Tab'!E467)="","Subscriber",IF(OR(TRIM('Entry Tab'!E467)="Wife",TRIM('Entry Tab'!E467)="Husband"),"Spouse","Child")))</f>
        <v/>
      </c>
      <c r="C466" s="68" t="str">
        <f>IF(TRIM('Entry Tab'!A467)="","",TRIM('Entry Tab'!A467))</f>
        <v/>
      </c>
      <c r="D466" s="68" t="str">
        <f>IF(TRIM('Entry Tab'!A467)="","",TRIM('Entry Tab'!B467))</f>
        <v/>
      </c>
      <c r="E466" s="69" t="str">
        <f>IF(B466="Subscriber",'Entry Tab'!L467,"")</f>
        <v/>
      </c>
      <c r="F466" s="70" t="str">
        <f>IF('Entry Tab'!F467="","",'Entry Tab'!F467)</f>
        <v/>
      </c>
      <c r="G466" s="68" t="str">
        <f>IF(TRIM('Entry Tab'!G467)="","",TRIM('Entry Tab'!G467))</f>
        <v/>
      </c>
      <c r="H466" s="36" t="str">
        <f>IF(TRIM('Entry Tab'!A467)="","",IF(B466&lt;&gt;"Subscriber","",IF(AND(B466="Subscriber",OR(TRIM('Entry Tab'!AO467)&lt;&gt;"",TRIM('Entry Tab'!AN467)&lt;&gt;"",TRIM('Entry Tab'!AP467)&lt;&gt;"")),$AP$1,"0")))</f>
        <v/>
      </c>
      <c r="I466" s="71" t="str">
        <f>IF(TRIM('Entry Tab'!A467)="","",IF(AND(TRIM('Entry Tab'!AQ467)="Y",TRIM('Entry Tab'!AR467)="Y"),"N",IF(TRIM('Entry Tab'!AQ467)="","N",TRIM('Entry Tab'!AQ467))))</f>
        <v/>
      </c>
      <c r="J466" s="42" t="str">
        <f>IF(TRIM('Entry Tab'!A467)="","",IF(AND(TRIM('Entry Tab'!W467)&lt;&gt;"",TRIM('Entry Tab'!Y467)=""),0,14))</f>
        <v/>
      </c>
      <c r="K466" s="42" t="str">
        <f>IF(TRIM('Entry Tab'!A467)="","",IF(B466&lt;&gt;"Subscriber","",IF(AND(B466="Subscriber",dental="No"),13,IF(TRIM('Entry Tab'!X467)&lt;&gt;"",IF('Entry Tab'!X467="Spousal Coverage",8,13),IF(Z466="","",Z466)))))</f>
        <v/>
      </c>
      <c r="L466" s="36" t="str">
        <f t="shared" si="70"/>
        <v/>
      </c>
      <c r="M466" s="36" t="str">
        <f>IF(B466&lt;&gt;"Subscriber","",IF(disability="No",0,IF(AND(B466="Subscriber",'Entry Tab'!AE467&lt;&gt;""),1,0)))</f>
        <v/>
      </c>
      <c r="N466" s="37" t="str">
        <f>IF(B466&lt;&gt;"Subscriber","",IF(AND(B466="Subscriber",otherLoc="No"),workZip,'Entry Tab'!P467))</f>
        <v/>
      </c>
      <c r="P466" s="36" t="str">
        <f t="shared" si="77"/>
        <v/>
      </c>
      <c r="Q466" s="36" t="str">
        <f>IF('Entry Tab'!A467="","",IF(TRIM('Entry Tab'!E467)="","Subscriber",IF(OR(TRIM('Entry Tab'!E467)="Wife",TRIM('Entry Tab'!E467)="Husband"),"Spouse","Child")))</f>
        <v/>
      </c>
      <c r="R466" s="44" t="str">
        <f>IF(B466="","",IF('Entry Tab'!W467&lt;&gt;"",0,IF(Q466="Subscriber",1,IF(Q466="Spouse",1,0.01))))</f>
        <v/>
      </c>
      <c r="S466" s="44" t="str">
        <f t="shared" si="71"/>
        <v/>
      </c>
      <c r="T466" s="44" t="str">
        <f t="shared" si="72"/>
        <v/>
      </c>
      <c r="V466" s="36" t="str">
        <f t="shared" si="78"/>
        <v/>
      </c>
      <c r="W466" s="36" t="str">
        <f>IF('Entry Tab'!A467="","",IF(TRIM('Entry Tab'!E467)="","Subscriber",IF(OR(TRIM('Entry Tab'!E467)="Wife",TRIM('Entry Tab'!E467)="Husband"),"Spouse","Child")))</f>
        <v/>
      </c>
      <c r="X466" s="44" t="str">
        <f>IF(B466="","",IF('Entry Tab'!X467&lt;&gt;"",0,IF(W466="Subscriber",1,IF(W466="Spouse",1,0.01))))</f>
        <v/>
      </c>
      <c r="Y466" s="44" t="str">
        <f t="shared" si="73"/>
        <v/>
      </c>
      <c r="Z466" s="44" t="str">
        <f t="shared" si="74"/>
        <v/>
      </c>
      <c r="AB466" s="36" t="str">
        <f t="shared" si="79"/>
        <v/>
      </c>
      <c r="AC466" s="36" t="str">
        <f>IF('Entry Tab'!A467="","",IF(TRIM('Entry Tab'!E467)="","Subscriber",IF(OR(TRIM('Entry Tab'!E467)="Wife",TRIM('Entry Tab'!E467)="Husband"),"Spouse","Child")))</f>
        <v/>
      </c>
      <c r="AD466" s="44" t="str">
        <f>IF(B466="","",IF('Entry Tab'!AC467="",0,1))</f>
        <v/>
      </c>
      <c r="AE466" s="44" t="str">
        <f t="shared" si="75"/>
        <v/>
      </c>
      <c r="AF466" s="44" t="str">
        <f>IF(AE466="","",IF(AC466&lt;&gt;"Subscriber","",IF('Entry Tab'!AC467="","0",AE466)))</f>
        <v/>
      </c>
      <c r="AH466" s="55"/>
    </row>
    <row r="467" spans="1:34" s="129" customFormat="1" x14ac:dyDescent="0.2">
      <c r="A467" s="36" t="str">
        <f t="shared" si="76"/>
        <v/>
      </c>
      <c r="B467" s="36" t="str">
        <f>IF('Entry Tab'!A468="","",IF(TRIM('Entry Tab'!E468)="","Subscriber",IF(OR(TRIM('Entry Tab'!E468)="Wife",TRIM('Entry Tab'!E468)="Husband"),"Spouse","Child")))</f>
        <v/>
      </c>
      <c r="C467" s="68" t="str">
        <f>IF(TRIM('Entry Tab'!A468)="","",TRIM('Entry Tab'!A468))</f>
        <v/>
      </c>
      <c r="D467" s="68" t="str">
        <f>IF(TRIM('Entry Tab'!A468)="","",TRIM('Entry Tab'!B468))</f>
        <v/>
      </c>
      <c r="E467" s="69" t="str">
        <f>IF(B467="Subscriber",'Entry Tab'!L468,"")</f>
        <v/>
      </c>
      <c r="F467" s="70" t="str">
        <f>IF('Entry Tab'!F468="","",'Entry Tab'!F468)</f>
        <v/>
      </c>
      <c r="G467" s="68" t="str">
        <f>IF(TRIM('Entry Tab'!G468)="","",TRIM('Entry Tab'!G468))</f>
        <v/>
      </c>
      <c r="H467" s="36" t="str">
        <f>IF(TRIM('Entry Tab'!A468)="","",IF(B467&lt;&gt;"Subscriber","",IF(AND(B467="Subscriber",OR(TRIM('Entry Tab'!AO468)&lt;&gt;"",TRIM('Entry Tab'!AN468)&lt;&gt;"",TRIM('Entry Tab'!AP468)&lt;&gt;"")),$AP$1,"0")))</f>
        <v/>
      </c>
      <c r="I467" s="71" t="str">
        <f>IF(TRIM('Entry Tab'!A468)="","",IF(AND(TRIM('Entry Tab'!AQ468)="Y",TRIM('Entry Tab'!AR468)="Y"),"N",IF(TRIM('Entry Tab'!AQ468)="","N",TRIM('Entry Tab'!AQ468))))</f>
        <v/>
      </c>
      <c r="J467" s="42" t="str">
        <f>IF(TRIM('Entry Tab'!A468)="","",IF(AND(TRIM('Entry Tab'!W468)&lt;&gt;"",TRIM('Entry Tab'!Y468)=""),0,14))</f>
        <v/>
      </c>
      <c r="K467" s="42" t="str">
        <f>IF(TRIM('Entry Tab'!A468)="","",IF(B467&lt;&gt;"Subscriber","",IF(AND(B467="Subscriber",dental="No"),13,IF(TRIM('Entry Tab'!X468)&lt;&gt;"",IF('Entry Tab'!X468="Spousal Coverage",8,13),IF(Z467="","",Z467)))))</f>
        <v/>
      </c>
      <c r="L467" s="36" t="str">
        <f t="shared" si="70"/>
        <v/>
      </c>
      <c r="M467" s="36" t="str">
        <f>IF(B467&lt;&gt;"Subscriber","",IF(disability="No",0,IF(AND(B467="Subscriber",'Entry Tab'!AE468&lt;&gt;""),1,0)))</f>
        <v/>
      </c>
      <c r="N467" s="37" t="str">
        <f>IF(B467&lt;&gt;"Subscriber","",IF(AND(B467="Subscriber",otherLoc="No"),workZip,'Entry Tab'!P468))</f>
        <v/>
      </c>
      <c r="P467" s="36" t="str">
        <f t="shared" si="77"/>
        <v/>
      </c>
      <c r="Q467" s="36" t="str">
        <f>IF('Entry Tab'!A468="","",IF(TRIM('Entry Tab'!E468)="","Subscriber",IF(OR(TRIM('Entry Tab'!E468)="Wife",TRIM('Entry Tab'!E468)="Husband"),"Spouse","Child")))</f>
        <v/>
      </c>
      <c r="R467" s="44" t="str">
        <f>IF(B467="","",IF('Entry Tab'!W468&lt;&gt;"",0,IF(Q467="Subscriber",1,IF(Q467="Spouse",1,0.01))))</f>
        <v/>
      </c>
      <c r="S467" s="44" t="str">
        <f t="shared" si="71"/>
        <v/>
      </c>
      <c r="T467" s="44" t="str">
        <f t="shared" si="72"/>
        <v/>
      </c>
      <c r="V467" s="36" t="str">
        <f t="shared" si="78"/>
        <v/>
      </c>
      <c r="W467" s="36" t="str">
        <f>IF('Entry Tab'!A468="","",IF(TRIM('Entry Tab'!E468)="","Subscriber",IF(OR(TRIM('Entry Tab'!E468)="Wife",TRIM('Entry Tab'!E468)="Husband"),"Spouse","Child")))</f>
        <v/>
      </c>
      <c r="X467" s="44" t="str">
        <f>IF(B467="","",IF('Entry Tab'!X468&lt;&gt;"",0,IF(W467="Subscriber",1,IF(W467="Spouse",1,0.01))))</f>
        <v/>
      </c>
      <c r="Y467" s="44" t="str">
        <f t="shared" si="73"/>
        <v/>
      </c>
      <c r="Z467" s="44" t="str">
        <f t="shared" si="74"/>
        <v/>
      </c>
      <c r="AB467" s="36" t="str">
        <f t="shared" si="79"/>
        <v/>
      </c>
      <c r="AC467" s="36" t="str">
        <f>IF('Entry Tab'!A468="","",IF(TRIM('Entry Tab'!E468)="","Subscriber",IF(OR(TRIM('Entry Tab'!E468)="Wife",TRIM('Entry Tab'!E468)="Husband"),"Spouse","Child")))</f>
        <v/>
      </c>
      <c r="AD467" s="44" t="str">
        <f>IF(B467="","",IF('Entry Tab'!AC468="",0,1))</f>
        <v/>
      </c>
      <c r="AE467" s="44" t="str">
        <f t="shared" si="75"/>
        <v/>
      </c>
      <c r="AF467" s="44" t="str">
        <f>IF(AE467="","",IF(AC467&lt;&gt;"Subscriber","",IF('Entry Tab'!AC468="","0",AE467)))</f>
        <v/>
      </c>
      <c r="AH467" s="55"/>
    </row>
    <row r="468" spans="1:34" s="129" customFormat="1" x14ac:dyDescent="0.2">
      <c r="A468" s="36" t="str">
        <f t="shared" si="76"/>
        <v/>
      </c>
      <c r="B468" s="36" t="str">
        <f>IF('Entry Tab'!A469="","",IF(TRIM('Entry Tab'!E469)="","Subscriber",IF(OR(TRIM('Entry Tab'!E469)="Wife",TRIM('Entry Tab'!E469)="Husband"),"Spouse","Child")))</f>
        <v/>
      </c>
      <c r="C468" s="68" t="str">
        <f>IF(TRIM('Entry Tab'!A469)="","",TRIM('Entry Tab'!A469))</f>
        <v/>
      </c>
      <c r="D468" s="68" t="str">
        <f>IF(TRIM('Entry Tab'!A469)="","",TRIM('Entry Tab'!B469))</f>
        <v/>
      </c>
      <c r="E468" s="69" t="str">
        <f>IF(B468="Subscriber",'Entry Tab'!L469,"")</f>
        <v/>
      </c>
      <c r="F468" s="70" t="str">
        <f>IF('Entry Tab'!F469="","",'Entry Tab'!F469)</f>
        <v/>
      </c>
      <c r="G468" s="68" t="str">
        <f>IF(TRIM('Entry Tab'!G469)="","",TRIM('Entry Tab'!G469))</f>
        <v/>
      </c>
      <c r="H468" s="36" t="str">
        <f>IF(TRIM('Entry Tab'!A469)="","",IF(B468&lt;&gt;"Subscriber","",IF(AND(B468="Subscriber",OR(TRIM('Entry Tab'!AO469)&lt;&gt;"",TRIM('Entry Tab'!AN469)&lt;&gt;"",TRIM('Entry Tab'!AP469)&lt;&gt;"")),$AP$1,"0")))</f>
        <v/>
      </c>
      <c r="I468" s="71" t="str">
        <f>IF(TRIM('Entry Tab'!A469)="","",IF(AND(TRIM('Entry Tab'!AQ469)="Y",TRIM('Entry Tab'!AR469)="Y"),"N",IF(TRIM('Entry Tab'!AQ469)="","N",TRIM('Entry Tab'!AQ469))))</f>
        <v/>
      </c>
      <c r="J468" s="42" t="str">
        <f>IF(TRIM('Entry Tab'!A469)="","",IF(AND(TRIM('Entry Tab'!W469)&lt;&gt;"",TRIM('Entry Tab'!Y469)=""),0,14))</f>
        <v/>
      </c>
      <c r="K468" s="42" t="str">
        <f>IF(TRIM('Entry Tab'!A469)="","",IF(B468&lt;&gt;"Subscriber","",IF(AND(B468="Subscriber",dental="No"),13,IF(TRIM('Entry Tab'!X469)&lt;&gt;"",IF('Entry Tab'!X469="Spousal Coverage",8,13),IF(Z468="","",Z468)))))</f>
        <v/>
      </c>
      <c r="L468" s="36" t="str">
        <f t="shared" si="70"/>
        <v/>
      </c>
      <c r="M468" s="36" t="str">
        <f>IF(B468&lt;&gt;"Subscriber","",IF(disability="No",0,IF(AND(B468="Subscriber",'Entry Tab'!AE469&lt;&gt;""),1,0)))</f>
        <v/>
      </c>
      <c r="N468" s="37" t="str">
        <f>IF(B468&lt;&gt;"Subscriber","",IF(AND(B468="Subscriber",otherLoc="No"),workZip,'Entry Tab'!P469))</f>
        <v/>
      </c>
      <c r="P468" s="36" t="str">
        <f t="shared" si="77"/>
        <v/>
      </c>
      <c r="Q468" s="36" t="str">
        <f>IF('Entry Tab'!A469="","",IF(TRIM('Entry Tab'!E469)="","Subscriber",IF(OR(TRIM('Entry Tab'!E469)="Wife",TRIM('Entry Tab'!E469)="Husband"),"Spouse","Child")))</f>
        <v/>
      </c>
      <c r="R468" s="44" t="str">
        <f>IF(B468="","",IF('Entry Tab'!W469&lt;&gt;"",0,IF(Q468="Subscriber",1,IF(Q468="Spouse",1,0.01))))</f>
        <v/>
      </c>
      <c r="S468" s="44" t="str">
        <f t="shared" si="71"/>
        <v/>
      </c>
      <c r="T468" s="44" t="str">
        <f t="shared" si="72"/>
        <v/>
      </c>
      <c r="V468" s="36" t="str">
        <f t="shared" si="78"/>
        <v/>
      </c>
      <c r="W468" s="36" t="str">
        <f>IF('Entry Tab'!A469="","",IF(TRIM('Entry Tab'!E469)="","Subscriber",IF(OR(TRIM('Entry Tab'!E469)="Wife",TRIM('Entry Tab'!E469)="Husband"),"Spouse","Child")))</f>
        <v/>
      </c>
      <c r="X468" s="44" t="str">
        <f>IF(B468="","",IF('Entry Tab'!X469&lt;&gt;"",0,IF(W468="Subscriber",1,IF(W468="Spouse",1,0.01))))</f>
        <v/>
      </c>
      <c r="Y468" s="44" t="str">
        <f t="shared" si="73"/>
        <v/>
      </c>
      <c r="Z468" s="44" t="str">
        <f t="shared" si="74"/>
        <v/>
      </c>
      <c r="AB468" s="36" t="str">
        <f t="shared" si="79"/>
        <v/>
      </c>
      <c r="AC468" s="36" t="str">
        <f>IF('Entry Tab'!A469="","",IF(TRIM('Entry Tab'!E469)="","Subscriber",IF(OR(TRIM('Entry Tab'!E469)="Wife",TRIM('Entry Tab'!E469)="Husband"),"Spouse","Child")))</f>
        <v/>
      </c>
      <c r="AD468" s="44" t="str">
        <f>IF(B468="","",IF('Entry Tab'!AC469="",0,1))</f>
        <v/>
      </c>
      <c r="AE468" s="44" t="str">
        <f t="shared" si="75"/>
        <v/>
      </c>
      <c r="AF468" s="44" t="str">
        <f>IF(AE468="","",IF(AC468&lt;&gt;"Subscriber","",IF('Entry Tab'!AC469="","0",AE468)))</f>
        <v/>
      </c>
      <c r="AH468" s="55"/>
    </row>
    <row r="469" spans="1:34" s="129" customFormat="1" x14ac:dyDescent="0.2">
      <c r="A469" s="36" t="str">
        <f t="shared" si="76"/>
        <v/>
      </c>
      <c r="B469" s="36" t="str">
        <f>IF('Entry Tab'!A470="","",IF(TRIM('Entry Tab'!E470)="","Subscriber",IF(OR(TRIM('Entry Tab'!E470)="Wife",TRIM('Entry Tab'!E470)="Husband"),"Spouse","Child")))</f>
        <v/>
      </c>
      <c r="C469" s="68" t="str">
        <f>IF(TRIM('Entry Tab'!A470)="","",TRIM('Entry Tab'!A470))</f>
        <v/>
      </c>
      <c r="D469" s="68" t="str">
        <f>IF(TRIM('Entry Tab'!A470)="","",TRIM('Entry Tab'!B470))</f>
        <v/>
      </c>
      <c r="E469" s="69" t="str">
        <f>IF(B469="Subscriber",'Entry Tab'!L470,"")</f>
        <v/>
      </c>
      <c r="F469" s="70" t="str">
        <f>IF('Entry Tab'!F470="","",'Entry Tab'!F470)</f>
        <v/>
      </c>
      <c r="G469" s="68" t="str">
        <f>IF(TRIM('Entry Tab'!G470)="","",TRIM('Entry Tab'!G470))</f>
        <v/>
      </c>
      <c r="H469" s="36" t="str">
        <f>IF(TRIM('Entry Tab'!A470)="","",IF(B469&lt;&gt;"Subscriber","",IF(AND(B469="Subscriber",OR(TRIM('Entry Tab'!AO470)&lt;&gt;"",TRIM('Entry Tab'!AN470)&lt;&gt;"",TRIM('Entry Tab'!AP470)&lt;&gt;"")),$AP$1,"0")))</f>
        <v/>
      </c>
      <c r="I469" s="71" t="str">
        <f>IF(TRIM('Entry Tab'!A470)="","",IF(AND(TRIM('Entry Tab'!AQ470)="Y",TRIM('Entry Tab'!AR470)="Y"),"N",IF(TRIM('Entry Tab'!AQ470)="","N",TRIM('Entry Tab'!AQ470))))</f>
        <v/>
      </c>
      <c r="J469" s="42" t="str">
        <f>IF(TRIM('Entry Tab'!A470)="","",IF(AND(TRIM('Entry Tab'!W470)&lt;&gt;"",TRIM('Entry Tab'!Y470)=""),0,14))</f>
        <v/>
      </c>
      <c r="K469" s="42" t="str">
        <f>IF(TRIM('Entry Tab'!A470)="","",IF(B469&lt;&gt;"Subscriber","",IF(AND(B469="Subscriber",dental="No"),13,IF(TRIM('Entry Tab'!X470)&lt;&gt;"",IF('Entry Tab'!X470="Spousal Coverage",8,13),IF(Z469="","",Z469)))))</f>
        <v/>
      </c>
      <c r="L469" s="36" t="str">
        <f t="shared" si="70"/>
        <v/>
      </c>
      <c r="M469" s="36" t="str">
        <f>IF(B469&lt;&gt;"Subscriber","",IF(disability="No",0,IF(AND(B469="Subscriber",'Entry Tab'!AE470&lt;&gt;""),1,0)))</f>
        <v/>
      </c>
      <c r="N469" s="37" t="str">
        <f>IF(B469&lt;&gt;"Subscriber","",IF(AND(B469="Subscriber",otherLoc="No"),workZip,'Entry Tab'!P470))</f>
        <v/>
      </c>
      <c r="P469" s="36" t="str">
        <f t="shared" si="77"/>
        <v/>
      </c>
      <c r="Q469" s="36" t="str">
        <f>IF('Entry Tab'!A470="","",IF(TRIM('Entry Tab'!E470)="","Subscriber",IF(OR(TRIM('Entry Tab'!E470)="Wife",TRIM('Entry Tab'!E470)="Husband"),"Spouse","Child")))</f>
        <v/>
      </c>
      <c r="R469" s="44" t="str">
        <f>IF(B469="","",IF('Entry Tab'!W470&lt;&gt;"",0,IF(Q469="Subscriber",1,IF(Q469="Spouse",1,0.01))))</f>
        <v/>
      </c>
      <c r="S469" s="44" t="str">
        <f t="shared" si="71"/>
        <v/>
      </c>
      <c r="T469" s="44" t="str">
        <f t="shared" si="72"/>
        <v/>
      </c>
      <c r="V469" s="36" t="str">
        <f t="shared" si="78"/>
        <v/>
      </c>
      <c r="W469" s="36" t="str">
        <f>IF('Entry Tab'!A470="","",IF(TRIM('Entry Tab'!E470)="","Subscriber",IF(OR(TRIM('Entry Tab'!E470)="Wife",TRIM('Entry Tab'!E470)="Husband"),"Spouse","Child")))</f>
        <v/>
      </c>
      <c r="X469" s="44" t="str">
        <f>IF(B469="","",IF('Entry Tab'!X470&lt;&gt;"",0,IF(W469="Subscriber",1,IF(W469="Spouse",1,0.01))))</f>
        <v/>
      </c>
      <c r="Y469" s="44" t="str">
        <f t="shared" si="73"/>
        <v/>
      </c>
      <c r="Z469" s="44" t="str">
        <f t="shared" si="74"/>
        <v/>
      </c>
      <c r="AB469" s="36" t="str">
        <f t="shared" si="79"/>
        <v/>
      </c>
      <c r="AC469" s="36" t="str">
        <f>IF('Entry Tab'!A470="","",IF(TRIM('Entry Tab'!E470)="","Subscriber",IF(OR(TRIM('Entry Tab'!E470)="Wife",TRIM('Entry Tab'!E470)="Husband"),"Spouse","Child")))</f>
        <v/>
      </c>
      <c r="AD469" s="44" t="str">
        <f>IF(B469="","",IF('Entry Tab'!AC470="",0,1))</f>
        <v/>
      </c>
      <c r="AE469" s="44" t="str">
        <f t="shared" si="75"/>
        <v/>
      </c>
      <c r="AF469" s="44" t="str">
        <f>IF(AE469="","",IF(AC469&lt;&gt;"Subscriber","",IF('Entry Tab'!AC470="","0",AE469)))</f>
        <v/>
      </c>
      <c r="AH469" s="55"/>
    </row>
    <row r="470" spans="1:34" s="129" customFormat="1" x14ac:dyDescent="0.2">
      <c r="A470" s="36" t="str">
        <f t="shared" si="76"/>
        <v/>
      </c>
      <c r="B470" s="36" t="str">
        <f>IF('Entry Tab'!A471="","",IF(TRIM('Entry Tab'!E471)="","Subscriber",IF(OR(TRIM('Entry Tab'!E471)="Wife",TRIM('Entry Tab'!E471)="Husband"),"Spouse","Child")))</f>
        <v/>
      </c>
      <c r="C470" s="68" t="str">
        <f>IF(TRIM('Entry Tab'!A471)="","",TRIM('Entry Tab'!A471))</f>
        <v/>
      </c>
      <c r="D470" s="68" t="str">
        <f>IF(TRIM('Entry Tab'!A471)="","",TRIM('Entry Tab'!B471))</f>
        <v/>
      </c>
      <c r="E470" s="69" t="str">
        <f>IF(B470="Subscriber",'Entry Tab'!L471,"")</f>
        <v/>
      </c>
      <c r="F470" s="70" t="str">
        <f>IF('Entry Tab'!F471="","",'Entry Tab'!F471)</f>
        <v/>
      </c>
      <c r="G470" s="68" t="str">
        <f>IF(TRIM('Entry Tab'!G471)="","",TRIM('Entry Tab'!G471))</f>
        <v/>
      </c>
      <c r="H470" s="36" t="str">
        <f>IF(TRIM('Entry Tab'!A471)="","",IF(B470&lt;&gt;"Subscriber","",IF(AND(B470="Subscriber",OR(TRIM('Entry Tab'!AO471)&lt;&gt;"",TRIM('Entry Tab'!AN471)&lt;&gt;"",TRIM('Entry Tab'!AP471)&lt;&gt;"")),$AP$1,"0")))</f>
        <v/>
      </c>
      <c r="I470" s="71" t="str">
        <f>IF(TRIM('Entry Tab'!A471)="","",IF(AND(TRIM('Entry Tab'!AQ471)="Y",TRIM('Entry Tab'!AR471)="Y"),"N",IF(TRIM('Entry Tab'!AQ471)="","N",TRIM('Entry Tab'!AQ471))))</f>
        <v/>
      </c>
      <c r="J470" s="42" t="str">
        <f>IF(TRIM('Entry Tab'!A471)="","",IF(AND(TRIM('Entry Tab'!W471)&lt;&gt;"",TRIM('Entry Tab'!Y471)=""),0,14))</f>
        <v/>
      </c>
      <c r="K470" s="42" t="str">
        <f>IF(TRIM('Entry Tab'!A471)="","",IF(B470&lt;&gt;"Subscriber","",IF(AND(B470="Subscriber",dental="No"),13,IF(TRIM('Entry Tab'!X471)&lt;&gt;"",IF('Entry Tab'!X471="Spousal Coverage",8,13),IF(Z470="","",Z470)))))</f>
        <v/>
      </c>
      <c r="L470" s="36" t="str">
        <f t="shared" si="70"/>
        <v/>
      </c>
      <c r="M470" s="36" t="str">
        <f>IF(B470&lt;&gt;"Subscriber","",IF(disability="No",0,IF(AND(B470="Subscriber",'Entry Tab'!AE471&lt;&gt;""),1,0)))</f>
        <v/>
      </c>
      <c r="N470" s="37" t="str">
        <f>IF(B470&lt;&gt;"Subscriber","",IF(AND(B470="Subscriber",otherLoc="No"),workZip,'Entry Tab'!P471))</f>
        <v/>
      </c>
      <c r="P470" s="36" t="str">
        <f t="shared" si="77"/>
        <v/>
      </c>
      <c r="Q470" s="36" t="str">
        <f>IF('Entry Tab'!A471="","",IF(TRIM('Entry Tab'!E471)="","Subscriber",IF(OR(TRIM('Entry Tab'!E471)="Wife",TRIM('Entry Tab'!E471)="Husband"),"Spouse","Child")))</f>
        <v/>
      </c>
      <c r="R470" s="44" t="str">
        <f>IF(B470="","",IF('Entry Tab'!W471&lt;&gt;"",0,IF(Q470="Subscriber",1,IF(Q470="Spouse",1,0.01))))</f>
        <v/>
      </c>
      <c r="S470" s="44" t="str">
        <f t="shared" si="71"/>
        <v/>
      </c>
      <c r="T470" s="44" t="str">
        <f t="shared" si="72"/>
        <v/>
      </c>
      <c r="V470" s="36" t="str">
        <f t="shared" si="78"/>
        <v/>
      </c>
      <c r="W470" s="36" t="str">
        <f>IF('Entry Tab'!A471="","",IF(TRIM('Entry Tab'!E471)="","Subscriber",IF(OR(TRIM('Entry Tab'!E471)="Wife",TRIM('Entry Tab'!E471)="Husband"),"Spouse","Child")))</f>
        <v/>
      </c>
      <c r="X470" s="44" t="str">
        <f>IF(B470="","",IF('Entry Tab'!X471&lt;&gt;"",0,IF(W470="Subscriber",1,IF(W470="Spouse",1,0.01))))</f>
        <v/>
      </c>
      <c r="Y470" s="44" t="str">
        <f t="shared" si="73"/>
        <v/>
      </c>
      <c r="Z470" s="44" t="str">
        <f t="shared" si="74"/>
        <v/>
      </c>
      <c r="AB470" s="36" t="str">
        <f t="shared" si="79"/>
        <v/>
      </c>
      <c r="AC470" s="36" t="str">
        <f>IF('Entry Tab'!A471="","",IF(TRIM('Entry Tab'!E471)="","Subscriber",IF(OR(TRIM('Entry Tab'!E471)="Wife",TRIM('Entry Tab'!E471)="Husband"),"Spouse","Child")))</f>
        <v/>
      </c>
      <c r="AD470" s="44" t="str">
        <f>IF(B470="","",IF('Entry Tab'!AC471="",0,1))</f>
        <v/>
      </c>
      <c r="AE470" s="44" t="str">
        <f t="shared" si="75"/>
        <v/>
      </c>
      <c r="AF470" s="44" t="str">
        <f>IF(AE470="","",IF(AC470&lt;&gt;"Subscriber","",IF('Entry Tab'!AC471="","0",AE470)))</f>
        <v/>
      </c>
      <c r="AH470" s="55"/>
    </row>
    <row r="471" spans="1:34" s="129" customFormat="1" x14ac:dyDescent="0.2">
      <c r="A471" s="36" t="str">
        <f t="shared" si="76"/>
        <v/>
      </c>
      <c r="B471" s="36" t="str">
        <f>IF('Entry Tab'!A472="","",IF(TRIM('Entry Tab'!E472)="","Subscriber",IF(OR(TRIM('Entry Tab'!E472)="Wife",TRIM('Entry Tab'!E472)="Husband"),"Spouse","Child")))</f>
        <v/>
      </c>
      <c r="C471" s="68" t="str">
        <f>IF(TRIM('Entry Tab'!A472)="","",TRIM('Entry Tab'!A472))</f>
        <v/>
      </c>
      <c r="D471" s="68" t="str">
        <f>IF(TRIM('Entry Tab'!A472)="","",TRIM('Entry Tab'!B472))</f>
        <v/>
      </c>
      <c r="E471" s="69" t="str">
        <f>IF(B471="Subscriber",'Entry Tab'!L472,"")</f>
        <v/>
      </c>
      <c r="F471" s="70" t="str">
        <f>IF('Entry Tab'!F472="","",'Entry Tab'!F472)</f>
        <v/>
      </c>
      <c r="G471" s="68" t="str">
        <f>IF(TRIM('Entry Tab'!G472)="","",TRIM('Entry Tab'!G472))</f>
        <v/>
      </c>
      <c r="H471" s="36" t="str">
        <f>IF(TRIM('Entry Tab'!A472)="","",IF(B471&lt;&gt;"Subscriber","",IF(AND(B471="Subscriber",OR(TRIM('Entry Tab'!AO472)&lt;&gt;"",TRIM('Entry Tab'!AN472)&lt;&gt;"",TRIM('Entry Tab'!AP472)&lt;&gt;"")),$AP$1,"0")))</f>
        <v/>
      </c>
      <c r="I471" s="71" t="str">
        <f>IF(TRIM('Entry Tab'!A472)="","",IF(AND(TRIM('Entry Tab'!AQ472)="Y",TRIM('Entry Tab'!AR472)="Y"),"N",IF(TRIM('Entry Tab'!AQ472)="","N",TRIM('Entry Tab'!AQ472))))</f>
        <v/>
      </c>
      <c r="J471" s="42" t="str">
        <f>IF(TRIM('Entry Tab'!A472)="","",IF(AND(TRIM('Entry Tab'!W472)&lt;&gt;"",TRIM('Entry Tab'!Y472)=""),0,14))</f>
        <v/>
      </c>
      <c r="K471" s="42" t="str">
        <f>IF(TRIM('Entry Tab'!A472)="","",IF(B471&lt;&gt;"Subscriber","",IF(AND(B471="Subscriber",dental="No"),13,IF(TRIM('Entry Tab'!X472)&lt;&gt;"",IF('Entry Tab'!X472="Spousal Coverage",8,13),IF(Z471="","",Z471)))))</f>
        <v/>
      </c>
      <c r="L471" s="36" t="str">
        <f t="shared" si="70"/>
        <v/>
      </c>
      <c r="M471" s="36" t="str">
        <f>IF(B471&lt;&gt;"Subscriber","",IF(disability="No",0,IF(AND(B471="Subscriber",'Entry Tab'!AE472&lt;&gt;""),1,0)))</f>
        <v/>
      </c>
      <c r="N471" s="37" t="str">
        <f>IF(B471&lt;&gt;"Subscriber","",IF(AND(B471="Subscriber",otherLoc="No"),workZip,'Entry Tab'!P472))</f>
        <v/>
      </c>
      <c r="P471" s="36" t="str">
        <f t="shared" si="77"/>
        <v/>
      </c>
      <c r="Q471" s="36" t="str">
        <f>IF('Entry Tab'!A472="","",IF(TRIM('Entry Tab'!E472)="","Subscriber",IF(OR(TRIM('Entry Tab'!E472)="Wife",TRIM('Entry Tab'!E472)="Husband"),"Spouse","Child")))</f>
        <v/>
      </c>
      <c r="R471" s="44" t="str">
        <f>IF(B471="","",IF('Entry Tab'!W472&lt;&gt;"",0,IF(Q471="Subscriber",1,IF(Q471="Spouse",1,0.01))))</f>
        <v/>
      </c>
      <c r="S471" s="44" t="str">
        <f t="shared" si="71"/>
        <v/>
      </c>
      <c r="T471" s="44" t="str">
        <f t="shared" si="72"/>
        <v/>
      </c>
      <c r="V471" s="36" t="str">
        <f t="shared" si="78"/>
        <v/>
      </c>
      <c r="W471" s="36" t="str">
        <f>IF('Entry Tab'!A472="","",IF(TRIM('Entry Tab'!E472)="","Subscriber",IF(OR(TRIM('Entry Tab'!E472)="Wife",TRIM('Entry Tab'!E472)="Husband"),"Spouse","Child")))</f>
        <v/>
      </c>
      <c r="X471" s="44" t="str">
        <f>IF(B471="","",IF('Entry Tab'!X472&lt;&gt;"",0,IF(W471="Subscriber",1,IF(W471="Spouse",1,0.01))))</f>
        <v/>
      </c>
      <c r="Y471" s="44" t="str">
        <f t="shared" si="73"/>
        <v/>
      </c>
      <c r="Z471" s="44" t="str">
        <f t="shared" si="74"/>
        <v/>
      </c>
      <c r="AB471" s="36" t="str">
        <f t="shared" si="79"/>
        <v/>
      </c>
      <c r="AC471" s="36" t="str">
        <f>IF('Entry Tab'!A472="","",IF(TRIM('Entry Tab'!E472)="","Subscriber",IF(OR(TRIM('Entry Tab'!E472)="Wife",TRIM('Entry Tab'!E472)="Husband"),"Spouse","Child")))</f>
        <v/>
      </c>
      <c r="AD471" s="44" t="str">
        <f>IF(B471="","",IF('Entry Tab'!AC472="",0,1))</f>
        <v/>
      </c>
      <c r="AE471" s="44" t="str">
        <f t="shared" si="75"/>
        <v/>
      </c>
      <c r="AF471" s="44" t="str">
        <f>IF(AE471="","",IF(AC471&lt;&gt;"Subscriber","",IF('Entry Tab'!AC472="","0",AE471)))</f>
        <v/>
      </c>
      <c r="AH471" s="55"/>
    </row>
    <row r="472" spans="1:34" s="129" customFormat="1" x14ac:dyDescent="0.2">
      <c r="A472" s="36" t="str">
        <f t="shared" si="76"/>
        <v/>
      </c>
      <c r="B472" s="36" t="str">
        <f>IF('Entry Tab'!A473="","",IF(TRIM('Entry Tab'!E473)="","Subscriber",IF(OR(TRIM('Entry Tab'!E473)="Wife",TRIM('Entry Tab'!E473)="Husband"),"Spouse","Child")))</f>
        <v/>
      </c>
      <c r="C472" s="68" t="str">
        <f>IF(TRIM('Entry Tab'!A473)="","",TRIM('Entry Tab'!A473))</f>
        <v/>
      </c>
      <c r="D472" s="68" t="str">
        <f>IF(TRIM('Entry Tab'!A473)="","",TRIM('Entry Tab'!B473))</f>
        <v/>
      </c>
      <c r="E472" s="69" t="str">
        <f>IF(B472="Subscriber",'Entry Tab'!L473,"")</f>
        <v/>
      </c>
      <c r="F472" s="70" t="str">
        <f>IF('Entry Tab'!F473="","",'Entry Tab'!F473)</f>
        <v/>
      </c>
      <c r="G472" s="68" t="str">
        <f>IF(TRIM('Entry Tab'!G473)="","",TRIM('Entry Tab'!G473))</f>
        <v/>
      </c>
      <c r="H472" s="36" t="str">
        <f>IF(TRIM('Entry Tab'!A473)="","",IF(B472&lt;&gt;"Subscriber","",IF(AND(B472="Subscriber",OR(TRIM('Entry Tab'!AO473)&lt;&gt;"",TRIM('Entry Tab'!AN473)&lt;&gt;"",TRIM('Entry Tab'!AP473)&lt;&gt;"")),$AP$1,"0")))</f>
        <v/>
      </c>
      <c r="I472" s="71" t="str">
        <f>IF(TRIM('Entry Tab'!A473)="","",IF(AND(TRIM('Entry Tab'!AQ473)="Y",TRIM('Entry Tab'!AR473)="Y"),"N",IF(TRIM('Entry Tab'!AQ473)="","N",TRIM('Entry Tab'!AQ473))))</f>
        <v/>
      </c>
      <c r="J472" s="42" t="str">
        <f>IF(TRIM('Entry Tab'!A473)="","",IF(AND(TRIM('Entry Tab'!W473)&lt;&gt;"",TRIM('Entry Tab'!Y473)=""),0,14))</f>
        <v/>
      </c>
      <c r="K472" s="42" t="str">
        <f>IF(TRIM('Entry Tab'!A473)="","",IF(B472&lt;&gt;"Subscriber","",IF(AND(B472="Subscriber",dental="No"),13,IF(TRIM('Entry Tab'!X473)&lt;&gt;"",IF('Entry Tab'!X473="Spousal Coverage",8,13),IF(Z472="","",Z472)))))</f>
        <v/>
      </c>
      <c r="L472" s="36" t="str">
        <f t="shared" si="70"/>
        <v/>
      </c>
      <c r="M472" s="36" t="str">
        <f>IF(B472&lt;&gt;"Subscriber","",IF(disability="No",0,IF(AND(B472="Subscriber",'Entry Tab'!AE473&lt;&gt;""),1,0)))</f>
        <v/>
      </c>
      <c r="N472" s="37" t="str">
        <f>IF(B472&lt;&gt;"Subscriber","",IF(AND(B472="Subscriber",otherLoc="No"),workZip,'Entry Tab'!P473))</f>
        <v/>
      </c>
      <c r="P472" s="36" t="str">
        <f t="shared" si="77"/>
        <v/>
      </c>
      <c r="Q472" s="36" t="str">
        <f>IF('Entry Tab'!A473="","",IF(TRIM('Entry Tab'!E473)="","Subscriber",IF(OR(TRIM('Entry Tab'!E473)="Wife",TRIM('Entry Tab'!E473)="Husband"),"Spouse","Child")))</f>
        <v/>
      </c>
      <c r="R472" s="44" t="str">
        <f>IF(B472="","",IF('Entry Tab'!W473&lt;&gt;"",0,IF(Q472="Subscriber",1,IF(Q472="Spouse",1,0.01))))</f>
        <v/>
      </c>
      <c r="S472" s="44" t="str">
        <f t="shared" si="71"/>
        <v/>
      </c>
      <c r="T472" s="44" t="str">
        <f t="shared" si="72"/>
        <v/>
      </c>
      <c r="V472" s="36" t="str">
        <f t="shared" si="78"/>
        <v/>
      </c>
      <c r="W472" s="36" t="str">
        <f>IF('Entry Tab'!A473="","",IF(TRIM('Entry Tab'!E473)="","Subscriber",IF(OR(TRIM('Entry Tab'!E473)="Wife",TRIM('Entry Tab'!E473)="Husband"),"Spouse","Child")))</f>
        <v/>
      </c>
      <c r="X472" s="44" t="str">
        <f>IF(B472="","",IF('Entry Tab'!X473&lt;&gt;"",0,IF(W472="Subscriber",1,IF(W472="Spouse",1,0.01))))</f>
        <v/>
      </c>
      <c r="Y472" s="44" t="str">
        <f t="shared" si="73"/>
        <v/>
      </c>
      <c r="Z472" s="44" t="str">
        <f t="shared" si="74"/>
        <v/>
      </c>
      <c r="AB472" s="36" t="str">
        <f t="shared" si="79"/>
        <v/>
      </c>
      <c r="AC472" s="36" t="str">
        <f>IF('Entry Tab'!A473="","",IF(TRIM('Entry Tab'!E473)="","Subscriber",IF(OR(TRIM('Entry Tab'!E473)="Wife",TRIM('Entry Tab'!E473)="Husband"),"Spouse","Child")))</f>
        <v/>
      </c>
      <c r="AD472" s="44" t="str">
        <f>IF(B472="","",IF('Entry Tab'!AC473="",0,1))</f>
        <v/>
      </c>
      <c r="AE472" s="44" t="str">
        <f t="shared" si="75"/>
        <v/>
      </c>
      <c r="AF472" s="44" t="str">
        <f>IF(AE472="","",IF(AC472&lt;&gt;"Subscriber","",IF('Entry Tab'!AC473="","0",AE472)))</f>
        <v/>
      </c>
      <c r="AH472" s="55"/>
    </row>
    <row r="473" spans="1:34" s="129" customFormat="1" x14ac:dyDescent="0.2">
      <c r="A473" s="36" t="str">
        <f t="shared" si="76"/>
        <v/>
      </c>
      <c r="B473" s="36" t="str">
        <f>IF('Entry Tab'!A474="","",IF(TRIM('Entry Tab'!E474)="","Subscriber",IF(OR(TRIM('Entry Tab'!E474)="Wife",TRIM('Entry Tab'!E474)="Husband"),"Spouse","Child")))</f>
        <v/>
      </c>
      <c r="C473" s="68" t="str">
        <f>IF(TRIM('Entry Tab'!A474)="","",TRIM('Entry Tab'!A474))</f>
        <v/>
      </c>
      <c r="D473" s="68" t="str">
        <f>IF(TRIM('Entry Tab'!A474)="","",TRIM('Entry Tab'!B474))</f>
        <v/>
      </c>
      <c r="E473" s="69" t="str">
        <f>IF(B473="Subscriber",'Entry Tab'!L474,"")</f>
        <v/>
      </c>
      <c r="F473" s="70" t="str">
        <f>IF('Entry Tab'!F474="","",'Entry Tab'!F474)</f>
        <v/>
      </c>
      <c r="G473" s="68" t="str">
        <f>IF(TRIM('Entry Tab'!G474)="","",TRIM('Entry Tab'!G474))</f>
        <v/>
      </c>
      <c r="H473" s="36" t="str">
        <f>IF(TRIM('Entry Tab'!A474)="","",IF(B473&lt;&gt;"Subscriber","",IF(AND(B473="Subscriber",OR(TRIM('Entry Tab'!AO474)&lt;&gt;"",TRIM('Entry Tab'!AN474)&lt;&gt;"",TRIM('Entry Tab'!AP474)&lt;&gt;"")),$AP$1,"0")))</f>
        <v/>
      </c>
      <c r="I473" s="71" t="str">
        <f>IF(TRIM('Entry Tab'!A474)="","",IF(AND(TRIM('Entry Tab'!AQ474)="Y",TRIM('Entry Tab'!AR474)="Y"),"N",IF(TRIM('Entry Tab'!AQ474)="","N",TRIM('Entry Tab'!AQ474))))</f>
        <v/>
      </c>
      <c r="J473" s="42" t="str">
        <f>IF(TRIM('Entry Tab'!A474)="","",IF(AND(TRIM('Entry Tab'!W474)&lt;&gt;"",TRIM('Entry Tab'!Y474)=""),0,14))</f>
        <v/>
      </c>
      <c r="K473" s="42" t="str">
        <f>IF(TRIM('Entry Tab'!A474)="","",IF(B473&lt;&gt;"Subscriber","",IF(AND(B473="Subscriber",dental="No"),13,IF(TRIM('Entry Tab'!X474)&lt;&gt;"",IF('Entry Tab'!X474="Spousal Coverage",8,13),IF(Z473="","",Z473)))))</f>
        <v/>
      </c>
      <c r="L473" s="36" t="str">
        <f t="shared" si="70"/>
        <v/>
      </c>
      <c r="M473" s="36" t="str">
        <f>IF(B473&lt;&gt;"Subscriber","",IF(disability="No",0,IF(AND(B473="Subscriber",'Entry Tab'!AE474&lt;&gt;""),1,0)))</f>
        <v/>
      </c>
      <c r="N473" s="37" t="str">
        <f>IF(B473&lt;&gt;"Subscriber","",IF(AND(B473="Subscriber",otherLoc="No"),workZip,'Entry Tab'!P474))</f>
        <v/>
      </c>
      <c r="P473" s="36" t="str">
        <f t="shared" si="77"/>
        <v/>
      </c>
      <c r="Q473" s="36" t="str">
        <f>IF('Entry Tab'!A474="","",IF(TRIM('Entry Tab'!E474)="","Subscriber",IF(OR(TRIM('Entry Tab'!E474)="Wife",TRIM('Entry Tab'!E474)="Husband"),"Spouse","Child")))</f>
        <v/>
      </c>
      <c r="R473" s="44" t="str">
        <f>IF(B473="","",IF('Entry Tab'!W474&lt;&gt;"",0,IF(Q473="Subscriber",1,IF(Q473="Spouse",1,0.01))))</f>
        <v/>
      </c>
      <c r="S473" s="44" t="str">
        <f t="shared" si="71"/>
        <v/>
      </c>
      <c r="T473" s="44" t="str">
        <f t="shared" si="72"/>
        <v/>
      </c>
      <c r="V473" s="36" t="str">
        <f t="shared" si="78"/>
        <v/>
      </c>
      <c r="W473" s="36" t="str">
        <f>IF('Entry Tab'!A474="","",IF(TRIM('Entry Tab'!E474)="","Subscriber",IF(OR(TRIM('Entry Tab'!E474)="Wife",TRIM('Entry Tab'!E474)="Husband"),"Spouse","Child")))</f>
        <v/>
      </c>
      <c r="X473" s="44" t="str">
        <f>IF(B473="","",IF('Entry Tab'!X474&lt;&gt;"",0,IF(W473="Subscriber",1,IF(W473="Spouse",1,0.01))))</f>
        <v/>
      </c>
      <c r="Y473" s="44" t="str">
        <f t="shared" si="73"/>
        <v/>
      </c>
      <c r="Z473" s="44" t="str">
        <f t="shared" si="74"/>
        <v/>
      </c>
      <c r="AB473" s="36" t="str">
        <f t="shared" si="79"/>
        <v/>
      </c>
      <c r="AC473" s="36" t="str">
        <f>IF('Entry Tab'!A474="","",IF(TRIM('Entry Tab'!E474)="","Subscriber",IF(OR(TRIM('Entry Tab'!E474)="Wife",TRIM('Entry Tab'!E474)="Husband"),"Spouse","Child")))</f>
        <v/>
      </c>
      <c r="AD473" s="44" t="str">
        <f>IF(B473="","",IF('Entry Tab'!AC474="",0,1))</f>
        <v/>
      </c>
      <c r="AE473" s="44" t="str">
        <f t="shared" si="75"/>
        <v/>
      </c>
      <c r="AF473" s="44" t="str">
        <f>IF(AE473="","",IF(AC473&lt;&gt;"Subscriber","",IF('Entry Tab'!AC474="","0",AE473)))</f>
        <v/>
      </c>
      <c r="AH473" s="55"/>
    </row>
    <row r="474" spans="1:34" s="129" customFormat="1" x14ac:dyDescent="0.2">
      <c r="A474" s="36" t="str">
        <f t="shared" si="76"/>
        <v/>
      </c>
      <c r="B474" s="36" t="str">
        <f>IF('Entry Tab'!A475="","",IF(TRIM('Entry Tab'!E475)="","Subscriber",IF(OR(TRIM('Entry Tab'!E475)="Wife",TRIM('Entry Tab'!E475)="Husband"),"Spouse","Child")))</f>
        <v/>
      </c>
      <c r="C474" s="68" t="str">
        <f>IF(TRIM('Entry Tab'!A475)="","",TRIM('Entry Tab'!A475))</f>
        <v/>
      </c>
      <c r="D474" s="68" t="str">
        <f>IF(TRIM('Entry Tab'!A475)="","",TRIM('Entry Tab'!B475))</f>
        <v/>
      </c>
      <c r="E474" s="69" t="str">
        <f>IF(B474="Subscriber",'Entry Tab'!L475,"")</f>
        <v/>
      </c>
      <c r="F474" s="70" t="str">
        <f>IF('Entry Tab'!F475="","",'Entry Tab'!F475)</f>
        <v/>
      </c>
      <c r="G474" s="68" t="str">
        <f>IF(TRIM('Entry Tab'!G475)="","",TRIM('Entry Tab'!G475))</f>
        <v/>
      </c>
      <c r="H474" s="36" t="str">
        <f>IF(TRIM('Entry Tab'!A475)="","",IF(B474&lt;&gt;"Subscriber","",IF(AND(B474="Subscriber",OR(TRIM('Entry Tab'!AO475)&lt;&gt;"",TRIM('Entry Tab'!AN475)&lt;&gt;"",TRIM('Entry Tab'!AP475)&lt;&gt;"")),$AP$1,"0")))</f>
        <v/>
      </c>
      <c r="I474" s="71" t="str">
        <f>IF(TRIM('Entry Tab'!A475)="","",IF(AND(TRIM('Entry Tab'!AQ475)="Y",TRIM('Entry Tab'!AR475)="Y"),"N",IF(TRIM('Entry Tab'!AQ475)="","N",TRIM('Entry Tab'!AQ475))))</f>
        <v/>
      </c>
      <c r="J474" s="42" t="str">
        <f>IF(TRIM('Entry Tab'!A475)="","",IF(AND(TRIM('Entry Tab'!W475)&lt;&gt;"",TRIM('Entry Tab'!Y475)=""),0,14))</f>
        <v/>
      </c>
      <c r="K474" s="42" t="str">
        <f>IF(TRIM('Entry Tab'!A475)="","",IF(B474&lt;&gt;"Subscriber","",IF(AND(B474="Subscriber",dental="No"),13,IF(TRIM('Entry Tab'!X475)&lt;&gt;"",IF('Entry Tab'!X475="Spousal Coverage",8,13),IF(Z474="","",Z474)))))</f>
        <v/>
      </c>
      <c r="L474" s="36" t="str">
        <f t="shared" si="70"/>
        <v/>
      </c>
      <c r="M474" s="36" t="str">
        <f>IF(B474&lt;&gt;"Subscriber","",IF(disability="No",0,IF(AND(B474="Subscriber",'Entry Tab'!AE475&lt;&gt;""),1,0)))</f>
        <v/>
      </c>
      <c r="N474" s="37" t="str">
        <f>IF(B474&lt;&gt;"Subscriber","",IF(AND(B474="Subscriber",otherLoc="No"),workZip,'Entry Tab'!P475))</f>
        <v/>
      </c>
      <c r="P474" s="36" t="str">
        <f t="shared" si="77"/>
        <v/>
      </c>
      <c r="Q474" s="36" t="str">
        <f>IF('Entry Tab'!A475="","",IF(TRIM('Entry Tab'!E475)="","Subscriber",IF(OR(TRIM('Entry Tab'!E475)="Wife",TRIM('Entry Tab'!E475)="Husband"),"Spouse","Child")))</f>
        <v/>
      </c>
      <c r="R474" s="44" t="str">
        <f>IF(B474="","",IF('Entry Tab'!W475&lt;&gt;"",0,IF(Q474="Subscriber",1,IF(Q474="Spouse",1,0.01))))</f>
        <v/>
      </c>
      <c r="S474" s="44" t="str">
        <f t="shared" si="71"/>
        <v/>
      </c>
      <c r="T474" s="44" t="str">
        <f t="shared" si="72"/>
        <v/>
      </c>
      <c r="V474" s="36" t="str">
        <f t="shared" si="78"/>
        <v/>
      </c>
      <c r="W474" s="36" t="str">
        <f>IF('Entry Tab'!A475="","",IF(TRIM('Entry Tab'!E475)="","Subscriber",IF(OR(TRIM('Entry Tab'!E475)="Wife",TRIM('Entry Tab'!E475)="Husband"),"Spouse","Child")))</f>
        <v/>
      </c>
      <c r="X474" s="44" t="str">
        <f>IF(B474="","",IF('Entry Tab'!X475&lt;&gt;"",0,IF(W474="Subscriber",1,IF(W474="Spouse",1,0.01))))</f>
        <v/>
      </c>
      <c r="Y474" s="44" t="str">
        <f t="shared" si="73"/>
        <v/>
      </c>
      <c r="Z474" s="44" t="str">
        <f t="shared" si="74"/>
        <v/>
      </c>
      <c r="AB474" s="36" t="str">
        <f t="shared" si="79"/>
        <v/>
      </c>
      <c r="AC474" s="36" t="str">
        <f>IF('Entry Tab'!A475="","",IF(TRIM('Entry Tab'!E475)="","Subscriber",IF(OR(TRIM('Entry Tab'!E475)="Wife",TRIM('Entry Tab'!E475)="Husband"),"Spouse","Child")))</f>
        <v/>
      </c>
      <c r="AD474" s="44" t="str">
        <f>IF(B474="","",IF('Entry Tab'!AC475="",0,1))</f>
        <v/>
      </c>
      <c r="AE474" s="44" t="str">
        <f t="shared" si="75"/>
        <v/>
      </c>
      <c r="AF474" s="44" t="str">
        <f>IF(AE474="","",IF(AC474&lt;&gt;"Subscriber","",IF('Entry Tab'!AC475="","0",AE474)))</f>
        <v/>
      </c>
      <c r="AH474" s="55"/>
    </row>
    <row r="475" spans="1:34" s="129" customFormat="1" x14ac:dyDescent="0.2">
      <c r="A475" s="36" t="str">
        <f t="shared" si="76"/>
        <v/>
      </c>
      <c r="B475" s="36" t="str">
        <f>IF('Entry Tab'!A476="","",IF(TRIM('Entry Tab'!E476)="","Subscriber",IF(OR(TRIM('Entry Tab'!E476)="Wife",TRIM('Entry Tab'!E476)="Husband"),"Spouse","Child")))</f>
        <v/>
      </c>
      <c r="C475" s="68" t="str">
        <f>IF(TRIM('Entry Tab'!A476)="","",TRIM('Entry Tab'!A476))</f>
        <v/>
      </c>
      <c r="D475" s="68" t="str">
        <f>IF(TRIM('Entry Tab'!A476)="","",TRIM('Entry Tab'!B476))</f>
        <v/>
      </c>
      <c r="E475" s="69" t="str">
        <f>IF(B475="Subscriber",'Entry Tab'!L476,"")</f>
        <v/>
      </c>
      <c r="F475" s="70" t="str">
        <f>IF('Entry Tab'!F476="","",'Entry Tab'!F476)</f>
        <v/>
      </c>
      <c r="G475" s="68" t="str">
        <f>IF(TRIM('Entry Tab'!G476)="","",TRIM('Entry Tab'!G476))</f>
        <v/>
      </c>
      <c r="H475" s="36" t="str">
        <f>IF(TRIM('Entry Tab'!A476)="","",IF(B475&lt;&gt;"Subscriber","",IF(AND(B475="Subscriber",OR(TRIM('Entry Tab'!AO476)&lt;&gt;"",TRIM('Entry Tab'!AN476)&lt;&gt;"",TRIM('Entry Tab'!AP476)&lt;&gt;"")),$AP$1,"0")))</f>
        <v/>
      </c>
      <c r="I475" s="71" t="str">
        <f>IF(TRIM('Entry Tab'!A476)="","",IF(AND(TRIM('Entry Tab'!AQ476)="Y",TRIM('Entry Tab'!AR476)="Y"),"N",IF(TRIM('Entry Tab'!AQ476)="","N",TRIM('Entry Tab'!AQ476))))</f>
        <v/>
      </c>
      <c r="J475" s="42" t="str">
        <f>IF(TRIM('Entry Tab'!A476)="","",IF(AND(TRIM('Entry Tab'!W476)&lt;&gt;"",TRIM('Entry Tab'!Y476)=""),0,14))</f>
        <v/>
      </c>
      <c r="K475" s="42" t="str">
        <f>IF(TRIM('Entry Tab'!A476)="","",IF(B475&lt;&gt;"Subscriber","",IF(AND(B475="Subscriber",dental="No"),13,IF(TRIM('Entry Tab'!X476)&lt;&gt;"",IF('Entry Tab'!X476="Spousal Coverage",8,13),IF(Z475="","",Z475)))))</f>
        <v/>
      </c>
      <c r="L475" s="36" t="str">
        <f t="shared" si="70"/>
        <v/>
      </c>
      <c r="M475" s="36" t="str">
        <f>IF(B475&lt;&gt;"Subscriber","",IF(disability="No",0,IF(AND(B475="Subscriber",'Entry Tab'!AE476&lt;&gt;""),1,0)))</f>
        <v/>
      </c>
      <c r="N475" s="37" t="str">
        <f>IF(B475&lt;&gt;"Subscriber","",IF(AND(B475="Subscriber",otherLoc="No"),workZip,'Entry Tab'!P476))</f>
        <v/>
      </c>
      <c r="P475" s="36" t="str">
        <f t="shared" si="77"/>
        <v/>
      </c>
      <c r="Q475" s="36" t="str">
        <f>IF('Entry Tab'!A476="","",IF(TRIM('Entry Tab'!E476)="","Subscriber",IF(OR(TRIM('Entry Tab'!E476)="Wife",TRIM('Entry Tab'!E476)="Husband"),"Spouse","Child")))</f>
        <v/>
      </c>
      <c r="R475" s="44" t="str">
        <f>IF(B475="","",IF('Entry Tab'!W476&lt;&gt;"",0,IF(Q475="Subscriber",1,IF(Q475="Spouse",1,0.01))))</f>
        <v/>
      </c>
      <c r="S475" s="44" t="str">
        <f t="shared" si="71"/>
        <v/>
      </c>
      <c r="T475" s="44" t="str">
        <f t="shared" si="72"/>
        <v/>
      </c>
      <c r="V475" s="36" t="str">
        <f t="shared" si="78"/>
        <v/>
      </c>
      <c r="W475" s="36" t="str">
        <f>IF('Entry Tab'!A476="","",IF(TRIM('Entry Tab'!E476)="","Subscriber",IF(OR(TRIM('Entry Tab'!E476)="Wife",TRIM('Entry Tab'!E476)="Husband"),"Spouse","Child")))</f>
        <v/>
      </c>
      <c r="X475" s="44" t="str">
        <f>IF(B475="","",IF('Entry Tab'!X476&lt;&gt;"",0,IF(W475="Subscriber",1,IF(W475="Spouse",1,0.01))))</f>
        <v/>
      </c>
      <c r="Y475" s="44" t="str">
        <f t="shared" si="73"/>
        <v/>
      </c>
      <c r="Z475" s="44" t="str">
        <f t="shared" si="74"/>
        <v/>
      </c>
      <c r="AB475" s="36" t="str">
        <f t="shared" si="79"/>
        <v/>
      </c>
      <c r="AC475" s="36" t="str">
        <f>IF('Entry Tab'!A476="","",IF(TRIM('Entry Tab'!E476)="","Subscriber",IF(OR(TRIM('Entry Tab'!E476)="Wife",TRIM('Entry Tab'!E476)="Husband"),"Spouse","Child")))</f>
        <v/>
      </c>
      <c r="AD475" s="44" t="str">
        <f>IF(B475="","",IF('Entry Tab'!AC476="",0,1))</f>
        <v/>
      </c>
      <c r="AE475" s="44" t="str">
        <f t="shared" si="75"/>
        <v/>
      </c>
      <c r="AF475" s="44" t="str">
        <f>IF(AE475="","",IF(AC475&lt;&gt;"Subscriber","",IF('Entry Tab'!AC476="","0",AE475)))</f>
        <v/>
      </c>
      <c r="AH475" s="55"/>
    </row>
    <row r="476" spans="1:34" s="129" customFormat="1" x14ac:dyDescent="0.2">
      <c r="A476" s="36" t="str">
        <f t="shared" si="76"/>
        <v/>
      </c>
      <c r="B476" s="36" t="str">
        <f>IF('Entry Tab'!A477="","",IF(TRIM('Entry Tab'!E477)="","Subscriber",IF(OR(TRIM('Entry Tab'!E477)="Wife",TRIM('Entry Tab'!E477)="Husband"),"Spouse","Child")))</f>
        <v/>
      </c>
      <c r="C476" s="68" t="str">
        <f>IF(TRIM('Entry Tab'!A477)="","",TRIM('Entry Tab'!A477))</f>
        <v/>
      </c>
      <c r="D476" s="68" t="str">
        <f>IF(TRIM('Entry Tab'!A477)="","",TRIM('Entry Tab'!B477))</f>
        <v/>
      </c>
      <c r="E476" s="69" t="str">
        <f>IF(B476="Subscriber",'Entry Tab'!L477,"")</f>
        <v/>
      </c>
      <c r="F476" s="70" t="str">
        <f>IF('Entry Tab'!F477="","",'Entry Tab'!F477)</f>
        <v/>
      </c>
      <c r="G476" s="68" t="str">
        <f>IF(TRIM('Entry Tab'!G477)="","",TRIM('Entry Tab'!G477))</f>
        <v/>
      </c>
      <c r="H476" s="36" t="str">
        <f>IF(TRIM('Entry Tab'!A477)="","",IF(B476&lt;&gt;"Subscriber","",IF(AND(B476="Subscriber",OR(TRIM('Entry Tab'!AO477)&lt;&gt;"",TRIM('Entry Tab'!AN477)&lt;&gt;"",TRIM('Entry Tab'!AP477)&lt;&gt;"")),$AP$1,"0")))</f>
        <v/>
      </c>
      <c r="I476" s="71" t="str">
        <f>IF(TRIM('Entry Tab'!A477)="","",IF(AND(TRIM('Entry Tab'!AQ477)="Y",TRIM('Entry Tab'!AR477)="Y"),"N",IF(TRIM('Entry Tab'!AQ477)="","N",TRIM('Entry Tab'!AQ477))))</f>
        <v/>
      </c>
      <c r="J476" s="42" t="str">
        <f>IF(TRIM('Entry Tab'!A477)="","",IF(AND(TRIM('Entry Tab'!W477)&lt;&gt;"",TRIM('Entry Tab'!Y477)=""),0,14))</f>
        <v/>
      </c>
      <c r="K476" s="42" t="str">
        <f>IF(TRIM('Entry Tab'!A477)="","",IF(B476&lt;&gt;"Subscriber","",IF(AND(B476="Subscriber",dental="No"),13,IF(TRIM('Entry Tab'!X477)&lt;&gt;"",IF('Entry Tab'!X477="Spousal Coverage",8,13),IF(Z476="","",Z476)))))</f>
        <v/>
      </c>
      <c r="L476" s="36" t="str">
        <f t="shared" si="70"/>
        <v/>
      </c>
      <c r="M476" s="36" t="str">
        <f>IF(B476&lt;&gt;"Subscriber","",IF(disability="No",0,IF(AND(B476="Subscriber",'Entry Tab'!AE477&lt;&gt;""),1,0)))</f>
        <v/>
      </c>
      <c r="N476" s="37" t="str">
        <f>IF(B476&lt;&gt;"Subscriber","",IF(AND(B476="Subscriber",otherLoc="No"),workZip,'Entry Tab'!P477))</f>
        <v/>
      </c>
      <c r="P476" s="36" t="str">
        <f t="shared" si="77"/>
        <v/>
      </c>
      <c r="Q476" s="36" t="str">
        <f>IF('Entry Tab'!A477="","",IF(TRIM('Entry Tab'!E477)="","Subscriber",IF(OR(TRIM('Entry Tab'!E477)="Wife",TRIM('Entry Tab'!E477)="Husband"),"Spouse","Child")))</f>
        <v/>
      </c>
      <c r="R476" s="44" t="str">
        <f>IF(B476="","",IF('Entry Tab'!W477&lt;&gt;"",0,IF(Q476="Subscriber",1,IF(Q476="Spouse",1,0.01))))</f>
        <v/>
      </c>
      <c r="S476" s="44" t="str">
        <f t="shared" si="71"/>
        <v/>
      </c>
      <c r="T476" s="44" t="str">
        <f t="shared" si="72"/>
        <v/>
      </c>
      <c r="V476" s="36" t="str">
        <f t="shared" si="78"/>
        <v/>
      </c>
      <c r="W476" s="36" t="str">
        <f>IF('Entry Tab'!A477="","",IF(TRIM('Entry Tab'!E477)="","Subscriber",IF(OR(TRIM('Entry Tab'!E477)="Wife",TRIM('Entry Tab'!E477)="Husband"),"Spouse","Child")))</f>
        <v/>
      </c>
      <c r="X476" s="44" t="str">
        <f>IF(B476="","",IF('Entry Tab'!X477&lt;&gt;"",0,IF(W476="Subscriber",1,IF(W476="Spouse",1,0.01))))</f>
        <v/>
      </c>
      <c r="Y476" s="44" t="str">
        <f t="shared" si="73"/>
        <v/>
      </c>
      <c r="Z476" s="44" t="str">
        <f t="shared" si="74"/>
        <v/>
      </c>
      <c r="AB476" s="36" t="str">
        <f t="shared" si="79"/>
        <v/>
      </c>
      <c r="AC476" s="36" t="str">
        <f>IF('Entry Tab'!A477="","",IF(TRIM('Entry Tab'!E477)="","Subscriber",IF(OR(TRIM('Entry Tab'!E477)="Wife",TRIM('Entry Tab'!E477)="Husband"),"Spouse","Child")))</f>
        <v/>
      </c>
      <c r="AD476" s="44" t="str">
        <f>IF(B476="","",IF('Entry Tab'!AC477="",0,1))</f>
        <v/>
      </c>
      <c r="AE476" s="44" t="str">
        <f t="shared" si="75"/>
        <v/>
      </c>
      <c r="AF476" s="44" t="str">
        <f>IF(AE476="","",IF(AC476&lt;&gt;"Subscriber","",IF('Entry Tab'!AC477="","0",AE476)))</f>
        <v/>
      </c>
      <c r="AH476" s="55"/>
    </row>
    <row r="477" spans="1:34" s="129" customFormat="1" x14ac:dyDescent="0.2">
      <c r="A477" s="36" t="str">
        <f t="shared" si="76"/>
        <v/>
      </c>
      <c r="B477" s="36" t="str">
        <f>IF('Entry Tab'!A478="","",IF(TRIM('Entry Tab'!E478)="","Subscriber",IF(OR(TRIM('Entry Tab'!E478)="Wife",TRIM('Entry Tab'!E478)="Husband"),"Spouse","Child")))</f>
        <v/>
      </c>
      <c r="C477" s="68" t="str">
        <f>IF(TRIM('Entry Tab'!A478)="","",TRIM('Entry Tab'!A478))</f>
        <v/>
      </c>
      <c r="D477" s="68" t="str">
        <f>IF(TRIM('Entry Tab'!A478)="","",TRIM('Entry Tab'!B478))</f>
        <v/>
      </c>
      <c r="E477" s="69" t="str">
        <f>IF(B477="Subscriber",'Entry Tab'!L478,"")</f>
        <v/>
      </c>
      <c r="F477" s="70" t="str">
        <f>IF('Entry Tab'!F478="","",'Entry Tab'!F478)</f>
        <v/>
      </c>
      <c r="G477" s="68" t="str">
        <f>IF(TRIM('Entry Tab'!G478)="","",TRIM('Entry Tab'!G478))</f>
        <v/>
      </c>
      <c r="H477" s="36" t="str">
        <f>IF(TRIM('Entry Tab'!A478)="","",IF(B477&lt;&gt;"Subscriber","",IF(AND(B477="Subscriber",OR(TRIM('Entry Tab'!AO478)&lt;&gt;"",TRIM('Entry Tab'!AN478)&lt;&gt;"",TRIM('Entry Tab'!AP478)&lt;&gt;"")),$AP$1,"0")))</f>
        <v/>
      </c>
      <c r="I477" s="71" t="str">
        <f>IF(TRIM('Entry Tab'!A478)="","",IF(AND(TRIM('Entry Tab'!AQ478)="Y",TRIM('Entry Tab'!AR478)="Y"),"N",IF(TRIM('Entry Tab'!AQ478)="","N",TRIM('Entry Tab'!AQ478))))</f>
        <v/>
      </c>
      <c r="J477" s="42" t="str">
        <f>IF(TRIM('Entry Tab'!A478)="","",IF(AND(TRIM('Entry Tab'!W478)&lt;&gt;"",TRIM('Entry Tab'!Y478)=""),0,14))</f>
        <v/>
      </c>
      <c r="K477" s="42" t="str">
        <f>IF(TRIM('Entry Tab'!A478)="","",IF(B477&lt;&gt;"Subscriber","",IF(AND(B477="Subscriber",dental="No"),13,IF(TRIM('Entry Tab'!X478)&lt;&gt;"",IF('Entry Tab'!X478="Spousal Coverage",8,13),IF(Z477="","",Z477)))))</f>
        <v/>
      </c>
      <c r="L477" s="36" t="str">
        <f t="shared" si="70"/>
        <v/>
      </c>
      <c r="M477" s="36" t="str">
        <f>IF(B477&lt;&gt;"Subscriber","",IF(disability="No",0,IF(AND(B477="Subscriber",'Entry Tab'!AE478&lt;&gt;""),1,0)))</f>
        <v/>
      </c>
      <c r="N477" s="37" t="str">
        <f>IF(B477&lt;&gt;"Subscriber","",IF(AND(B477="Subscriber",otherLoc="No"),workZip,'Entry Tab'!P478))</f>
        <v/>
      </c>
      <c r="P477" s="36" t="str">
        <f t="shared" si="77"/>
        <v/>
      </c>
      <c r="Q477" s="36" t="str">
        <f>IF('Entry Tab'!A478="","",IF(TRIM('Entry Tab'!E478)="","Subscriber",IF(OR(TRIM('Entry Tab'!E478)="Wife",TRIM('Entry Tab'!E478)="Husband"),"Spouse","Child")))</f>
        <v/>
      </c>
      <c r="R477" s="44" t="str">
        <f>IF(B477="","",IF('Entry Tab'!W478&lt;&gt;"",0,IF(Q477="Subscriber",1,IF(Q477="Spouse",1,0.01))))</f>
        <v/>
      </c>
      <c r="S477" s="44" t="str">
        <f t="shared" si="71"/>
        <v/>
      </c>
      <c r="T477" s="44" t="str">
        <f t="shared" si="72"/>
        <v/>
      </c>
      <c r="V477" s="36" t="str">
        <f t="shared" si="78"/>
        <v/>
      </c>
      <c r="W477" s="36" t="str">
        <f>IF('Entry Tab'!A478="","",IF(TRIM('Entry Tab'!E478)="","Subscriber",IF(OR(TRIM('Entry Tab'!E478)="Wife",TRIM('Entry Tab'!E478)="Husband"),"Spouse","Child")))</f>
        <v/>
      </c>
      <c r="X477" s="44" t="str">
        <f>IF(B477="","",IF('Entry Tab'!X478&lt;&gt;"",0,IF(W477="Subscriber",1,IF(W477="Spouse",1,0.01))))</f>
        <v/>
      </c>
      <c r="Y477" s="44" t="str">
        <f t="shared" si="73"/>
        <v/>
      </c>
      <c r="Z477" s="44" t="str">
        <f t="shared" si="74"/>
        <v/>
      </c>
      <c r="AB477" s="36" t="str">
        <f t="shared" si="79"/>
        <v/>
      </c>
      <c r="AC477" s="36" t="str">
        <f>IF('Entry Tab'!A478="","",IF(TRIM('Entry Tab'!E478)="","Subscriber",IF(OR(TRIM('Entry Tab'!E478)="Wife",TRIM('Entry Tab'!E478)="Husband"),"Spouse","Child")))</f>
        <v/>
      </c>
      <c r="AD477" s="44" t="str">
        <f>IF(B477="","",IF('Entry Tab'!AC478="",0,1))</f>
        <v/>
      </c>
      <c r="AE477" s="44" t="str">
        <f t="shared" si="75"/>
        <v/>
      </c>
      <c r="AF477" s="44" t="str">
        <f>IF(AE477="","",IF(AC477&lt;&gt;"Subscriber","",IF('Entry Tab'!AC478="","0",AE477)))</f>
        <v/>
      </c>
      <c r="AH477" s="55"/>
    </row>
    <row r="478" spans="1:34" s="129" customFormat="1" x14ac:dyDescent="0.2">
      <c r="A478" s="36" t="str">
        <f t="shared" si="76"/>
        <v/>
      </c>
      <c r="B478" s="36" t="str">
        <f>IF('Entry Tab'!A479="","",IF(TRIM('Entry Tab'!E479)="","Subscriber",IF(OR(TRIM('Entry Tab'!E479)="Wife",TRIM('Entry Tab'!E479)="Husband"),"Spouse","Child")))</f>
        <v/>
      </c>
      <c r="C478" s="68" t="str">
        <f>IF(TRIM('Entry Tab'!A479)="","",TRIM('Entry Tab'!A479))</f>
        <v/>
      </c>
      <c r="D478" s="68" t="str">
        <f>IF(TRIM('Entry Tab'!A479)="","",TRIM('Entry Tab'!B479))</f>
        <v/>
      </c>
      <c r="E478" s="69" t="str">
        <f>IF(B478="Subscriber",'Entry Tab'!L479,"")</f>
        <v/>
      </c>
      <c r="F478" s="70" t="str">
        <f>IF('Entry Tab'!F479="","",'Entry Tab'!F479)</f>
        <v/>
      </c>
      <c r="G478" s="68" t="str">
        <f>IF(TRIM('Entry Tab'!G479)="","",TRIM('Entry Tab'!G479))</f>
        <v/>
      </c>
      <c r="H478" s="36" t="str">
        <f>IF(TRIM('Entry Tab'!A479)="","",IF(B478&lt;&gt;"Subscriber","",IF(AND(B478="Subscriber",OR(TRIM('Entry Tab'!AO479)&lt;&gt;"",TRIM('Entry Tab'!AN479)&lt;&gt;"",TRIM('Entry Tab'!AP479)&lt;&gt;"")),$AP$1,"0")))</f>
        <v/>
      </c>
      <c r="I478" s="71" t="str">
        <f>IF(TRIM('Entry Tab'!A479)="","",IF(AND(TRIM('Entry Tab'!AQ479)="Y",TRIM('Entry Tab'!AR479)="Y"),"N",IF(TRIM('Entry Tab'!AQ479)="","N",TRIM('Entry Tab'!AQ479))))</f>
        <v/>
      </c>
      <c r="J478" s="42" t="str">
        <f>IF(TRIM('Entry Tab'!A479)="","",IF(AND(TRIM('Entry Tab'!W479)&lt;&gt;"",TRIM('Entry Tab'!Y479)=""),0,14))</f>
        <v/>
      </c>
      <c r="K478" s="42" t="str">
        <f>IF(TRIM('Entry Tab'!A479)="","",IF(B478&lt;&gt;"Subscriber","",IF(AND(B478="Subscriber",dental="No"),13,IF(TRIM('Entry Tab'!X479)&lt;&gt;"",IF('Entry Tab'!X479="Spousal Coverage",8,13),IF(Z478="","",Z478)))))</f>
        <v/>
      </c>
      <c r="L478" s="36" t="str">
        <f t="shared" si="70"/>
        <v/>
      </c>
      <c r="M478" s="36" t="str">
        <f>IF(B478&lt;&gt;"Subscriber","",IF(disability="No",0,IF(AND(B478="Subscriber",'Entry Tab'!AE479&lt;&gt;""),1,0)))</f>
        <v/>
      </c>
      <c r="N478" s="37" t="str">
        <f>IF(B478&lt;&gt;"Subscriber","",IF(AND(B478="Subscriber",otherLoc="No"),workZip,'Entry Tab'!P479))</f>
        <v/>
      </c>
      <c r="P478" s="36" t="str">
        <f t="shared" si="77"/>
        <v/>
      </c>
      <c r="Q478" s="36" t="str">
        <f>IF('Entry Tab'!A479="","",IF(TRIM('Entry Tab'!E479)="","Subscriber",IF(OR(TRIM('Entry Tab'!E479)="Wife",TRIM('Entry Tab'!E479)="Husband"),"Spouse","Child")))</f>
        <v/>
      </c>
      <c r="R478" s="44" t="str">
        <f>IF(B478="","",IF('Entry Tab'!W479&lt;&gt;"",0,IF(Q478="Subscriber",1,IF(Q478="Spouse",1,0.01))))</f>
        <v/>
      </c>
      <c r="S478" s="44" t="str">
        <f t="shared" si="71"/>
        <v/>
      </c>
      <c r="T478" s="44" t="str">
        <f t="shared" si="72"/>
        <v/>
      </c>
      <c r="V478" s="36" t="str">
        <f t="shared" si="78"/>
        <v/>
      </c>
      <c r="W478" s="36" t="str">
        <f>IF('Entry Tab'!A479="","",IF(TRIM('Entry Tab'!E479)="","Subscriber",IF(OR(TRIM('Entry Tab'!E479)="Wife",TRIM('Entry Tab'!E479)="Husband"),"Spouse","Child")))</f>
        <v/>
      </c>
      <c r="X478" s="44" t="str">
        <f>IF(B478="","",IF('Entry Tab'!X479&lt;&gt;"",0,IF(W478="Subscriber",1,IF(W478="Spouse",1,0.01))))</f>
        <v/>
      </c>
      <c r="Y478" s="44" t="str">
        <f t="shared" si="73"/>
        <v/>
      </c>
      <c r="Z478" s="44" t="str">
        <f t="shared" si="74"/>
        <v/>
      </c>
      <c r="AB478" s="36" t="str">
        <f t="shared" si="79"/>
        <v/>
      </c>
      <c r="AC478" s="36" t="str">
        <f>IF('Entry Tab'!A479="","",IF(TRIM('Entry Tab'!E479)="","Subscriber",IF(OR(TRIM('Entry Tab'!E479)="Wife",TRIM('Entry Tab'!E479)="Husband"),"Spouse","Child")))</f>
        <v/>
      </c>
      <c r="AD478" s="44" t="str">
        <f>IF(B478="","",IF('Entry Tab'!AC479="",0,1))</f>
        <v/>
      </c>
      <c r="AE478" s="44" t="str">
        <f t="shared" si="75"/>
        <v/>
      </c>
      <c r="AF478" s="44" t="str">
        <f>IF(AE478="","",IF(AC478&lt;&gt;"Subscriber","",IF('Entry Tab'!AC479="","0",AE478)))</f>
        <v/>
      </c>
      <c r="AH478" s="55"/>
    </row>
    <row r="479" spans="1:34" s="129" customFormat="1" x14ac:dyDescent="0.2">
      <c r="A479" s="36" t="str">
        <f t="shared" si="76"/>
        <v/>
      </c>
      <c r="B479" s="36" t="str">
        <f>IF('Entry Tab'!A480="","",IF(TRIM('Entry Tab'!E480)="","Subscriber",IF(OR(TRIM('Entry Tab'!E480)="Wife",TRIM('Entry Tab'!E480)="Husband"),"Spouse","Child")))</f>
        <v/>
      </c>
      <c r="C479" s="68" t="str">
        <f>IF(TRIM('Entry Tab'!A480)="","",TRIM('Entry Tab'!A480))</f>
        <v/>
      </c>
      <c r="D479" s="68" t="str">
        <f>IF(TRIM('Entry Tab'!A480)="","",TRIM('Entry Tab'!B480))</f>
        <v/>
      </c>
      <c r="E479" s="69" t="str">
        <f>IF(B479="Subscriber",'Entry Tab'!L480,"")</f>
        <v/>
      </c>
      <c r="F479" s="70" t="str">
        <f>IF('Entry Tab'!F480="","",'Entry Tab'!F480)</f>
        <v/>
      </c>
      <c r="G479" s="68" t="str">
        <f>IF(TRIM('Entry Tab'!G480)="","",TRIM('Entry Tab'!G480))</f>
        <v/>
      </c>
      <c r="H479" s="36" t="str">
        <f>IF(TRIM('Entry Tab'!A480)="","",IF(B479&lt;&gt;"Subscriber","",IF(AND(B479="Subscriber",OR(TRIM('Entry Tab'!AO480)&lt;&gt;"",TRIM('Entry Tab'!AN480)&lt;&gt;"",TRIM('Entry Tab'!AP480)&lt;&gt;"")),$AP$1,"0")))</f>
        <v/>
      </c>
      <c r="I479" s="71" t="str">
        <f>IF(TRIM('Entry Tab'!A480)="","",IF(AND(TRIM('Entry Tab'!AQ480)="Y",TRIM('Entry Tab'!AR480)="Y"),"N",IF(TRIM('Entry Tab'!AQ480)="","N",TRIM('Entry Tab'!AQ480))))</f>
        <v/>
      </c>
      <c r="J479" s="42" t="str">
        <f>IF(TRIM('Entry Tab'!A480)="","",IF(AND(TRIM('Entry Tab'!W480)&lt;&gt;"",TRIM('Entry Tab'!Y480)=""),0,14))</f>
        <v/>
      </c>
      <c r="K479" s="42" t="str">
        <f>IF(TRIM('Entry Tab'!A480)="","",IF(B479&lt;&gt;"Subscriber","",IF(AND(B479="Subscriber",dental="No"),13,IF(TRIM('Entry Tab'!X480)&lt;&gt;"",IF('Entry Tab'!X480="Spousal Coverage",8,13),IF(Z479="","",Z479)))))</f>
        <v/>
      </c>
      <c r="L479" s="36" t="str">
        <f t="shared" si="70"/>
        <v/>
      </c>
      <c r="M479" s="36" t="str">
        <f>IF(B479&lt;&gt;"Subscriber","",IF(disability="No",0,IF(AND(B479="Subscriber",'Entry Tab'!AE480&lt;&gt;""),1,0)))</f>
        <v/>
      </c>
      <c r="N479" s="37" t="str">
        <f>IF(B479&lt;&gt;"Subscriber","",IF(AND(B479="Subscriber",otherLoc="No"),workZip,'Entry Tab'!P480))</f>
        <v/>
      </c>
      <c r="P479" s="36" t="str">
        <f t="shared" si="77"/>
        <v/>
      </c>
      <c r="Q479" s="36" t="str">
        <f>IF('Entry Tab'!A480="","",IF(TRIM('Entry Tab'!E480)="","Subscriber",IF(OR(TRIM('Entry Tab'!E480)="Wife",TRIM('Entry Tab'!E480)="Husband"),"Spouse","Child")))</f>
        <v/>
      </c>
      <c r="R479" s="44" t="str">
        <f>IF(B479="","",IF('Entry Tab'!W480&lt;&gt;"",0,IF(Q479="Subscriber",1,IF(Q479="Spouse",1,0.01))))</f>
        <v/>
      </c>
      <c r="S479" s="44" t="str">
        <f t="shared" si="71"/>
        <v/>
      </c>
      <c r="T479" s="44" t="str">
        <f t="shared" si="72"/>
        <v/>
      </c>
      <c r="V479" s="36" t="str">
        <f t="shared" si="78"/>
        <v/>
      </c>
      <c r="W479" s="36" t="str">
        <f>IF('Entry Tab'!A480="","",IF(TRIM('Entry Tab'!E480)="","Subscriber",IF(OR(TRIM('Entry Tab'!E480)="Wife",TRIM('Entry Tab'!E480)="Husband"),"Spouse","Child")))</f>
        <v/>
      </c>
      <c r="X479" s="44" t="str">
        <f>IF(B479="","",IF('Entry Tab'!X480&lt;&gt;"",0,IF(W479="Subscriber",1,IF(W479="Spouse",1,0.01))))</f>
        <v/>
      </c>
      <c r="Y479" s="44" t="str">
        <f t="shared" si="73"/>
        <v/>
      </c>
      <c r="Z479" s="44" t="str">
        <f t="shared" si="74"/>
        <v/>
      </c>
      <c r="AB479" s="36" t="str">
        <f t="shared" si="79"/>
        <v/>
      </c>
      <c r="AC479" s="36" t="str">
        <f>IF('Entry Tab'!A480="","",IF(TRIM('Entry Tab'!E480)="","Subscriber",IF(OR(TRIM('Entry Tab'!E480)="Wife",TRIM('Entry Tab'!E480)="Husband"),"Spouse","Child")))</f>
        <v/>
      </c>
      <c r="AD479" s="44" t="str">
        <f>IF(B479="","",IF('Entry Tab'!AC480="",0,1))</f>
        <v/>
      </c>
      <c r="AE479" s="44" t="str">
        <f t="shared" si="75"/>
        <v/>
      </c>
      <c r="AF479" s="44" t="str">
        <f>IF(AE479="","",IF(AC479&lt;&gt;"Subscriber","",IF('Entry Tab'!AC480="","0",AE479)))</f>
        <v/>
      </c>
      <c r="AH479" s="55"/>
    </row>
    <row r="480" spans="1:34" s="129" customFormat="1" x14ac:dyDescent="0.2">
      <c r="A480" s="36" t="str">
        <f t="shared" si="76"/>
        <v/>
      </c>
      <c r="B480" s="36" t="str">
        <f>IF('Entry Tab'!A481="","",IF(TRIM('Entry Tab'!E481)="","Subscriber",IF(OR(TRIM('Entry Tab'!E481)="Wife",TRIM('Entry Tab'!E481)="Husband"),"Spouse","Child")))</f>
        <v/>
      </c>
      <c r="C480" s="68" t="str">
        <f>IF(TRIM('Entry Tab'!A481)="","",TRIM('Entry Tab'!A481))</f>
        <v/>
      </c>
      <c r="D480" s="68" t="str">
        <f>IF(TRIM('Entry Tab'!A481)="","",TRIM('Entry Tab'!B481))</f>
        <v/>
      </c>
      <c r="E480" s="69" t="str">
        <f>IF(B480="Subscriber",'Entry Tab'!L481,"")</f>
        <v/>
      </c>
      <c r="F480" s="70" t="str">
        <f>IF('Entry Tab'!F481="","",'Entry Tab'!F481)</f>
        <v/>
      </c>
      <c r="G480" s="68" t="str">
        <f>IF(TRIM('Entry Tab'!G481)="","",TRIM('Entry Tab'!G481))</f>
        <v/>
      </c>
      <c r="H480" s="36" t="str">
        <f>IF(TRIM('Entry Tab'!A481)="","",IF(B480&lt;&gt;"Subscriber","",IF(AND(B480="Subscriber",OR(TRIM('Entry Tab'!AO481)&lt;&gt;"",TRIM('Entry Tab'!AN481)&lt;&gt;"",TRIM('Entry Tab'!AP481)&lt;&gt;"")),$AP$1,"0")))</f>
        <v/>
      </c>
      <c r="I480" s="71" t="str">
        <f>IF(TRIM('Entry Tab'!A481)="","",IF(AND(TRIM('Entry Tab'!AQ481)="Y",TRIM('Entry Tab'!AR481)="Y"),"N",IF(TRIM('Entry Tab'!AQ481)="","N",TRIM('Entry Tab'!AQ481))))</f>
        <v/>
      </c>
      <c r="J480" s="42" t="str">
        <f>IF(TRIM('Entry Tab'!A481)="","",IF(AND(TRIM('Entry Tab'!W481)&lt;&gt;"",TRIM('Entry Tab'!Y481)=""),0,14))</f>
        <v/>
      </c>
      <c r="K480" s="42" t="str">
        <f>IF(TRIM('Entry Tab'!A481)="","",IF(B480&lt;&gt;"Subscriber","",IF(AND(B480="Subscriber",dental="No"),13,IF(TRIM('Entry Tab'!X481)&lt;&gt;"",IF('Entry Tab'!X481="Spousal Coverage",8,13),IF(Z480="","",Z480)))))</f>
        <v/>
      </c>
      <c r="L480" s="36" t="str">
        <f t="shared" si="70"/>
        <v/>
      </c>
      <c r="M480" s="36" t="str">
        <f>IF(B480&lt;&gt;"Subscriber","",IF(disability="No",0,IF(AND(B480="Subscriber",'Entry Tab'!AE481&lt;&gt;""),1,0)))</f>
        <v/>
      </c>
      <c r="N480" s="37" t="str">
        <f>IF(B480&lt;&gt;"Subscriber","",IF(AND(B480="Subscriber",otherLoc="No"),workZip,'Entry Tab'!P481))</f>
        <v/>
      </c>
      <c r="P480" s="36" t="str">
        <f t="shared" si="77"/>
        <v/>
      </c>
      <c r="Q480" s="36" t="str">
        <f>IF('Entry Tab'!A481="","",IF(TRIM('Entry Tab'!E481)="","Subscriber",IF(OR(TRIM('Entry Tab'!E481)="Wife",TRIM('Entry Tab'!E481)="Husband"),"Spouse","Child")))</f>
        <v/>
      </c>
      <c r="R480" s="44" t="str">
        <f>IF(B480="","",IF('Entry Tab'!W481&lt;&gt;"",0,IF(Q480="Subscriber",1,IF(Q480="Spouse",1,0.01))))</f>
        <v/>
      </c>
      <c r="S480" s="44" t="str">
        <f t="shared" si="71"/>
        <v/>
      </c>
      <c r="T480" s="44" t="str">
        <f t="shared" si="72"/>
        <v/>
      </c>
      <c r="V480" s="36" t="str">
        <f t="shared" si="78"/>
        <v/>
      </c>
      <c r="W480" s="36" t="str">
        <f>IF('Entry Tab'!A481="","",IF(TRIM('Entry Tab'!E481)="","Subscriber",IF(OR(TRIM('Entry Tab'!E481)="Wife",TRIM('Entry Tab'!E481)="Husband"),"Spouse","Child")))</f>
        <v/>
      </c>
      <c r="X480" s="44" t="str">
        <f>IF(B480="","",IF('Entry Tab'!X481&lt;&gt;"",0,IF(W480="Subscriber",1,IF(W480="Spouse",1,0.01))))</f>
        <v/>
      </c>
      <c r="Y480" s="44" t="str">
        <f t="shared" si="73"/>
        <v/>
      </c>
      <c r="Z480" s="44" t="str">
        <f t="shared" si="74"/>
        <v/>
      </c>
      <c r="AB480" s="36" t="str">
        <f t="shared" si="79"/>
        <v/>
      </c>
      <c r="AC480" s="36" t="str">
        <f>IF('Entry Tab'!A481="","",IF(TRIM('Entry Tab'!E481)="","Subscriber",IF(OR(TRIM('Entry Tab'!E481)="Wife",TRIM('Entry Tab'!E481)="Husband"),"Spouse","Child")))</f>
        <v/>
      </c>
      <c r="AD480" s="44" t="str">
        <f>IF(B480="","",IF('Entry Tab'!AC481="",0,1))</f>
        <v/>
      </c>
      <c r="AE480" s="44" t="str">
        <f t="shared" si="75"/>
        <v/>
      </c>
      <c r="AF480" s="44" t="str">
        <f>IF(AE480="","",IF(AC480&lt;&gt;"Subscriber","",IF('Entry Tab'!AC481="","0",AE480)))</f>
        <v/>
      </c>
      <c r="AH480" s="55"/>
    </row>
    <row r="481" spans="1:34" s="129" customFormat="1" x14ac:dyDescent="0.2">
      <c r="A481" s="36" t="str">
        <f t="shared" si="76"/>
        <v/>
      </c>
      <c r="B481" s="36" t="str">
        <f>IF('Entry Tab'!A482="","",IF(TRIM('Entry Tab'!E482)="","Subscriber",IF(OR(TRIM('Entry Tab'!E482)="Wife",TRIM('Entry Tab'!E482)="Husband"),"Spouse","Child")))</f>
        <v/>
      </c>
      <c r="C481" s="68" t="str">
        <f>IF(TRIM('Entry Tab'!A482)="","",TRIM('Entry Tab'!A482))</f>
        <v/>
      </c>
      <c r="D481" s="68" t="str">
        <f>IF(TRIM('Entry Tab'!A482)="","",TRIM('Entry Tab'!B482))</f>
        <v/>
      </c>
      <c r="E481" s="69" t="str">
        <f>IF(B481="Subscriber",'Entry Tab'!L482,"")</f>
        <v/>
      </c>
      <c r="F481" s="70" t="str">
        <f>IF('Entry Tab'!F482="","",'Entry Tab'!F482)</f>
        <v/>
      </c>
      <c r="G481" s="68" t="str">
        <f>IF(TRIM('Entry Tab'!G482)="","",TRIM('Entry Tab'!G482))</f>
        <v/>
      </c>
      <c r="H481" s="36" t="str">
        <f>IF(TRIM('Entry Tab'!A482)="","",IF(B481&lt;&gt;"Subscriber","",IF(AND(B481="Subscriber",OR(TRIM('Entry Tab'!AO482)&lt;&gt;"",TRIM('Entry Tab'!AN482)&lt;&gt;"",TRIM('Entry Tab'!AP482)&lt;&gt;"")),$AP$1,"0")))</f>
        <v/>
      </c>
      <c r="I481" s="71" t="str">
        <f>IF(TRIM('Entry Tab'!A482)="","",IF(AND(TRIM('Entry Tab'!AQ482)="Y",TRIM('Entry Tab'!AR482)="Y"),"N",IF(TRIM('Entry Tab'!AQ482)="","N",TRIM('Entry Tab'!AQ482))))</f>
        <v/>
      </c>
      <c r="J481" s="42" t="str">
        <f>IF(TRIM('Entry Tab'!A482)="","",IF(AND(TRIM('Entry Tab'!W482)&lt;&gt;"",TRIM('Entry Tab'!Y482)=""),0,14))</f>
        <v/>
      </c>
      <c r="K481" s="42" t="str">
        <f>IF(TRIM('Entry Tab'!A482)="","",IF(B481&lt;&gt;"Subscriber","",IF(AND(B481="Subscriber",dental="No"),13,IF(TRIM('Entry Tab'!X482)&lt;&gt;"",IF('Entry Tab'!X482="Spousal Coverage",8,13),IF(Z481="","",Z481)))))</f>
        <v/>
      </c>
      <c r="L481" s="36" t="str">
        <f t="shared" si="70"/>
        <v/>
      </c>
      <c r="M481" s="36" t="str">
        <f>IF(B481&lt;&gt;"Subscriber","",IF(disability="No",0,IF(AND(B481="Subscriber",'Entry Tab'!AE482&lt;&gt;""),1,0)))</f>
        <v/>
      </c>
      <c r="N481" s="37" t="str">
        <f>IF(B481&lt;&gt;"Subscriber","",IF(AND(B481="Subscriber",otherLoc="No"),workZip,'Entry Tab'!P482))</f>
        <v/>
      </c>
      <c r="P481" s="36" t="str">
        <f t="shared" si="77"/>
        <v/>
      </c>
      <c r="Q481" s="36" t="str">
        <f>IF('Entry Tab'!A482="","",IF(TRIM('Entry Tab'!E482)="","Subscriber",IF(OR(TRIM('Entry Tab'!E482)="Wife",TRIM('Entry Tab'!E482)="Husband"),"Spouse","Child")))</f>
        <v/>
      </c>
      <c r="R481" s="44" t="str">
        <f>IF(B481="","",IF('Entry Tab'!W482&lt;&gt;"",0,IF(Q481="Subscriber",1,IF(Q481="Spouse",1,0.01))))</f>
        <v/>
      </c>
      <c r="S481" s="44" t="str">
        <f t="shared" si="71"/>
        <v/>
      </c>
      <c r="T481" s="44" t="str">
        <f t="shared" si="72"/>
        <v/>
      </c>
      <c r="V481" s="36" t="str">
        <f t="shared" si="78"/>
        <v/>
      </c>
      <c r="W481" s="36" t="str">
        <f>IF('Entry Tab'!A482="","",IF(TRIM('Entry Tab'!E482)="","Subscriber",IF(OR(TRIM('Entry Tab'!E482)="Wife",TRIM('Entry Tab'!E482)="Husband"),"Spouse","Child")))</f>
        <v/>
      </c>
      <c r="X481" s="44" t="str">
        <f>IF(B481="","",IF('Entry Tab'!X482&lt;&gt;"",0,IF(W481="Subscriber",1,IF(W481="Spouse",1,0.01))))</f>
        <v/>
      </c>
      <c r="Y481" s="44" t="str">
        <f t="shared" si="73"/>
        <v/>
      </c>
      <c r="Z481" s="44" t="str">
        <f t="shared" si="74"/>
        <v/>
      </c>
      <c r="AB481" s="36" t="str">
        <f t="shared" si="79"/>
        <v/>
      </c>
      <c r="AC481" s="36" t="str">
        <f>IF('Entry Tab'!A482="","",IF(TRIM('Entry Tab'!E482)="","Subscriber",IF(OR(TRIM('Entry Tab'!E482)="Wife",TRIM('Entry Tab'!E482)="Husband"),"Spouse","Child")))</f>
        <v/>
      </c>
      <c r="AD481" s="44" t="str">
        <f>IF(B481="","",IF('Entry Tab'!AC482="",0,1))</f>
        <v/>
      </c>
      <c r="AE481" s="44" t="str">
        <f t="shared" si="75"/>
        <v/>
      </c>
      <c r="AF481" s="44" t="str">
        <f>IF(AE481="","",IF(AC481&lt;&gt;"Subscriber","",IF('Entry Tab'!AC482="","0",AE481)))</f>
        <v/>
      </c>
      <c r="AH481" s="55"/>
    </row>
    <row r="482" spans="1:34" s="129" customFormat="1" x14ac:dyDescent="0.2">
      <c r="A482" s="36" t="str">
        <f t="shared" si="76"/>
        <v/>
      </c>
      <c r="B482" s="36" t="str">
        <f>IF('Entry Tab'!A483="","",IF(TRIM('Entry Tab'!E483)="","Subscriber",IF(OR(TRIM('Entry Tab'!E483)="Wife",TRIM('Entry Tab'!E483)="Husband"),"Spouse","Child")))</f>
        <v/>
      </c>
      <c r="C482" s="68" t="str">
        <f>IF(TRIM('Entry Tab'!A483)="","",TRIM('Entry Tab'!A483))</f>
        <v/>
      </c>
      <c r="D482" s="68" t="str">
        <f>IF(TRIM('Entry Tab'!A483)="","",TRIM('Entry Tab'!B483))</f>
        <v/>
      </c>
      <c r="E482" s="69" t="str">
        <f>IF(B482="Subscriber",'Entry Tab'!L483,"")</f>
        <v/>
      </c>
      <c r="F482" s="70" t="str">
        <f>IF('Entry Tab'!F483="","",'Entry Tab'!F483)</f>
        <v/>
      </c>
      <c r="G482" s="68" t="str">
        <f>IF(TRIM('Entry Tab'!G483)="","",TRIM('Entry Tab'!G483))</f>
        <v/>
      </c>
      <c r="H482" s="36" t="str">
        <f>IF(TRIM('Entry Tab'!A483)="","",IF(B482&lt;&gt;"Subscriber","",IF(AND(B482="Subscriber",OR(TRIM('Entry Tab'!AO483)&lt;&gt;"",TRIM('Entry Tab'!AN483)&lt;&gt;"",TRIM('Entry Tab'!AP483)&lt;&gt;"")),$AP$1,"0")))</f>
        <v/>
      </c>
      <c r="I482" s="71" t="str">
        <f>IF(TRIM('Entry Tab'!A483)="","",IF(AND(TRIM('Entry Tab'!AQ483)="Y",TRIM('Entry Tab'!AR483)="Y"),"N",IF(TRIM('Entry Tab'!AQ483)="","N",TRIM('Entry Tab'!AQ483))))</f>
        <v/>
      </c>
      <c r="J482" s="42" t="str">
        <f>IF(TRIM('Entry Tab'!A483)="","",IF(AND(TRIM('Entry Tab'!W483)&lt;&gt;"",TRIM('Entry Tab'!Y483)=""),0,14))</f>
        <v/>
      </c>
      <c r="K482" s="42" t="str">
        <f>IF(TRIM('Entry Tab'!A483)="","",IF(B482&lt;&gt;"Subscriber","",IF(AND(B482="Subscriber",dental="No"),13,IF(TRIM('Entry Tab'!X483)&lt;&gt;"",IF('Entry Tab'!X483="Spousal Coverage",8,13),IF(Z482="","",Z482)))))</f>
        <v/>
      </c>
      <c r="L482" s="36" t="str">
        <f t="shared" si="70"/>
        <v/>
      </c>
      <c r="M482" s="36" t="str">
        <f>IF(B482&lt;&gt;"Subscriber","",IF(disability="No",0,IF(AND(B482="Subscriber",'Entry Tab'!AE483&lt;&gt;""),1,0)))</f>
        <v/>
      </c>
      <c r="N482" s="37" t="str">
        <f>IF(B482&lt;&gt;"Subscriber","",IF(AND(B482="Subscriber",otherLoc="No"),workZip,'Entry Tab'!P483))</f>
        <v/>
      </c>
      <c r="P482" s="36" t="str">
        <f t="shared" si="77"/>
        <v/>
      </c>
      <c r="Q482" s="36" t="str">
        <f>IF('Entry Tab'!A483="","",IF(TRIM('Entry Tab'!E483)="","Subscriber",IF(OR(TRIM('Entry Tab'!E483)="Wife",TRIM('Entry Tab'!E483)="Husband"),"Spouse","Child")))</f>
        <v/>
      </c>
      <c r="R482" s="44" t="str">
        <f>IF(B482="","",IF('Entry Tab'!W483&lt;&gt;"",0,IF(Q482="Subscriber",1,IF(Q482="Spouse",1,0.01))))</f>
        <v/>
      </c>
      <c r="S482" s="44" t="str">
        <f t="shared" si="71"/>
        <v/>
      </c>
      <c r="T482" s="44" t="str">
        <f t="shared" si="72"/>
        <v/>
      </c>
      <c r="V482" s="36" t="str">
        <f t="shared" si="78"/>
        <v/>
      </c>
      <c r="W482" s="36" t="str">
        <f>IF('Entry Tab'!A483="","",IF(TRIM('Entry Tab'!E483)="","Subscriber",IF(OR(TRIM('Entry Tab'!E483)="Wife",TRIM('Entry Tab'!E483)="Husband"),"Spouse","Child")))</f>
        <v/>
      </c>
      <c r="X482" s="44" t="str">
        <f>IF(B482="","",IF('Entry Tab'!X483&lt;&gt;"",0,IF(W482="Subscriber",1,IF(W482="Spouse",1,0.01))))</f>
        <v/>
      </c>
      <c r="Y482" s="44" t="str">
        <f t="shared" si="73"/>
        <v/>
      </c>
      <c r="Z482" s="44" t="str">
        <f t="shared" si="74"/>
        <v/>
      </c>
      <c r="AB482" s="36" t="str">
        <f t="shared" si="79"/>
        <v/>
      </c>
      <c r="AC482" s="36" t="str">
        <f>IF('Entry Tab'!A483="","",IF(TRIM('Entry Tab'!E483)="","Subscriber",IF(OR(TRIM('Entry Tab'!E483)="Wife",TRIM('Entry Tab'!E483)="Husband"),"Spouse","Child")))</f>
        <v/>
      </c>
      <c r="AD482" s="44" t="str">
        <f>IF(B482="","",IF('Entry Tab'!AC483="",0,1))</f>
        <v/>
      </c>
      <c r="AE482" s="44" t="str">
        <f t="shared" si="75"/>
        <v/>
      </c>
      <c r="AF482" s="44" t="str">
        <f>IF(AE482="","",IF(AC482&lt;&gt;"Subscriber","",IF('Entry Tab'!AC483="","0",AE482)))</f>
        <v/>
      </c>
      <c r="AH482" s="55"/>
    </row>
    <row r="483" spans="1:34" s="129" customFormat="1" x14ac:dyDescent="0.2">
      <c r="A483" s="36" t="str">
        <f t="shared" si="76"/>
        <v/>
      </c>
      <c r="B483" s="36" t="str">
        <f>IF('Entry Tab'!A484="","",IF(TRIM('Entry Tab'!E484)="","Subscriber",IF(OR(TRIM('Entry Tab'!E484)="Wife",TRIM('Entry Tab'!E484)="Husband"),"Spouse","Child")))</f>
        <v/>
      </c>
      <c r="C483" s="68" t="str">
        <f>IF(TRIM('Entry Tab'!A484)="","",TRIM('Entry Tab'!A484))</f>
        <v/>
      </c>
      <c r="D483" s="68" t="str">
        <f>IF(TRIM('Entry Tab'!A484)="","",TRIM('Entry Tab'!B484))</f>
        <v/>
      </c>
      <c r="E483" s="69" t="str">
        <f>IF(B483="Subscriber",'Entry Tab'!L484,"")</f>
        <v/>
      </c>
      <c r="F483" s="70" t="str">
        <f>IF('Entry Tab'!F484="","",'Entry Tab'!F484)</f>
        <v/>
      </c>
      <c r="G483" s="68" t="str">
        <f>IF(TRIM('Entry Tab'!G484)="","",TRIM('Entry Tab'!G484))</f>
        <v/>
      </c>
      <c r="H483" s="36" t="str">
        <f>IF(TRIM('Entry Tab'!A484)="","",IF(B483&lt;&gt;"Subscriber","",IF(AND(B483="Subscriber",OR(TRIM('Entry Tab'!AO484)&lt;&gt;"",TRIM('Entry Tab'!AN484)&lt;&gt;"",TRIM('Entry Tab'!AP484)&lt;&gt;"")),$AP$1,"0")))</f>
        <v/>
      </c>
      <c r="I483" s="71" t="str">
        <f>IF(TRIM('Entry Tab'!A484)="","",IF(AND(TRIM('Entry Tab'!AQ484)="Y",TRIM('Entry Tab'!AR484)="Y"),"N",IF(TRIM('Entry Tab'!AQ484)="","N",TRIM('Entry Tab'!AQ484))))</f>
        <v/>
      </c>
      <c r="J483" s="42" t="str">
        <f>IF(TRIM('Entry Tab'!A484)="","",IF(AND(TRIM('Entry Tab'!W484)&lt;&gt;"",TRIM('Entry Tab'!Y484)=""),0,14))</f>
        <v/>
      </c>
      <c r="K483" s="42" t="str">
        <f>IF(TRIM('Entry Tab'!A484)="","",IF(B483&lt;&gt;"Subscriber","",IF(AND(B483="Subscriber",dental="No"),13,IF(TRIM('Entry Tab'!X484)&lt;&gt;"",IF('Entry Tab'!X484="Spousal Coverage",8,13),IF(Z483="","",Z483)))))</f>
        <v/>
      </c>
      <c r="L483" s="36" t="str">
        <f t="shared" si="70"/>
        <v/>
      </c>
      <c r="M483" s="36" t="str">
        <f>IF(B483&lt;&gt;"Subscriber","",IF(disability="No",0,IF(AND(B483="Subscriber",'Entry Tab'!AE484&lt;&gt;""),1,0)))</f>
        <v/>
      </c>
      <c r="N483" s="37" t="str">
        <f>IF(B483&lt;&gt;"Subscriber","",IF(AND(B483="Subscriber",otherLoc="No"),workZip,'Entry Tab'!P484))</f>
        <v/>
      </c>
      <c r="P483" s="36" t="str">
        <f t="shared" si="77"/>
        <v/>
      </c>
      <c r="Q483" s="36" t="str">
        <f>IF('Entry Tab'!A484="","",IF(TRIM('Entry Tab'!E484)="","Subscriber",IF(OR(TRIM('Entry Tab'!E484)="Wife",TRIM('Entry Tab'!E484)="Husband"),"Spouse","Child")))</f>
        <v/>
      </c>
      <c r="R483" s="44" t="str">
        <f>IF(B483="","",IF('Entry Tab'!W484&lt;&gt;"",0,IF(Q483="Subscriber",1,IF(Q483="Spouse",1,0.01))))</f>
        <v/>
      </c>
      <c r="S483" s="44" t="str">
        <f t="shared" si="71"/>
        <v/>
      </c>
      <c r="T483" s="44" t="str">
        <f t="shared" si="72"/>
        <v/>
      </c>
      <c r="V483" s="36" t="str">
        <f t="shared" si="78"/>
        <v/>
      </c>
      <c r="W483" s="36" t="str">
        <f>IF('Entry Tab'!A484="","",IF(TRIM('Entry Tab'!E484)="","Subscriber",IF(OR(TRIM('Entry Tab'!E484)="Wife",TRIM('Entry Tab'!E484)="Husband"),"Spouse","Child")))</f>
        <v/>
      </c>
      <c r="X483" s="44" t="str">
        <f>IF(B483="","",IF('Entry Tab'!X484&lt;&gt;"",0,IF(W483="Subscriber",1,IF(W483="Spouse",1,0.01))))</f>
        <v/>
      </c>
      <c r="Y483" s="44" t="str">
        <f t="shared" si="73"/>
        <v/>
      </c>
      <c r="Z483" s="44" t="str">
        <f t="shared" si="74"/>
        <v/>
      </c>
      <c r="AB483" s="36" t="str">
        <f t="shared" si="79"/>
        <v/>
      </c>
      <c r="AC483" s="36" t="str">
        <f>IF('Entry Tab'!A484="","",IF(TRIM('Entry Tab'!E484)="","Subscriber",IF(OR(TRIM('Entry Tab'!E484)="Wife",TRIM('Entry Tab'!E484)="Husband"),"Spouse","Child")))</f>
        <v/>
      </c>
      <c r="AD483" s="44" t="str">
        <f>IF(B483="","",IF('Entry Tab'!AC484="",0,1))</f>
        <v/>
      </c>
      <c r="AE483" s="44" t="str">
        <f t="shared" si="75"/>
        <v/>
      </c>
      <c r="AF483" s="44" t="str">
        <f>IF(AE483="","",IF(AC483&lt;&gt;"Subscriber","",IF('Entry Tab'!AC484="","0",AE483)))</f>
        <v/>
      </c>
      <c r="AH483" s="55"/>
    </row>
    <row r="484" spans="1:34" s="129" customFormat="1" x14ac:dyDescent="0.2">
      <c r="A484" s="36" t="str">
        <f t="shared" si="76"/>
        <v/>
      </c>
      <c r="B484" s="36" t="str">
        <f>IF('Entry Tab'!A485="","",IF(TRIM('Entry Tab'!E485)="","Subscriber",IF(OR(TRIM('Entry Tab'!E485)="Wife",TRIM('Entry Tab'!E485)="Husband"),"Spouse","Child")))</f>
        <v/>
      </c>
      <c r="C484" s="68" t="str">
        <f>IF(TRIM('Entry Tab'!A485)="","",TRIM('Entry Tab'!A485))</f>
        <v/>
      </c>
      <c r="D484" s="68" t="str">
        <f>IF(TRIM('Entry Tab'!A485)="","",TRIM('Entry Tab'!B485))</f>
        <v/>
      </c>
      <c r="E484" s="69" t="str">
        <f>IF(B484="Subscriber",'Entry Tab'!L485,"")</f>
        <v/>
      </c>
      <c r="F484" s="70" t="str">
        <f>IF('Entry Tab'!F485="","",'Entry Tab'!F485)</f>
        <v/>
      </c>
      <c r="G484" s="68" t="str">
        <f>IF(TRIM('Entry Tab'!G485)="","",TRIM('Entry Tab'!G485))</f>
        <v/>
      </c>
      <c r="H484" s="36" t="str">
        <f>IF(TRIM('Entry Tab'!A485)="","",IF(B484&lt;&gt;"Subscriber","",IF(AND(B484="Subscriber",OR(TRIM('Entry Tab'!AO485)&lt;&gt;"",TRIM('Entry Tab'!AN485)&lt;&gt;"",TRIM('Entry Tab'!AP485)&lt;&gt;"")),$AP$1,"0")))</f>
        <v/>
      </c>
      <c r="I484" s="71" t="str">
        <f>IF(TRIM('Entry Tab'!A485)="","",IF(AND(TRIM('Entry Tab'!AQ485)="Y",TRIM('Entry Tab'!AR485)="Y"),"N",IF(TRIM('Entry Tab'!AQ485)="","N",TRIM('Entry Tab'!AQ485))))</f>
        <v/>
      </c>
      <c r="J484" s="42" t="str">
        <f>IF(TRIM('Entry Tab'!A485)="","",IF(AND(TRIM('Entry Tab'!W485)&lt;&gt;"",TRIM('Entry Tab'!Y485)=""),0,14))</f>
        <v/>
      </c>
      <c r="K484" s="42" t="str">
        <f>IF(TRIM('Entry Tab'!A485)="","",IF(B484&lt;&gt;"Subscriber","",IF(AND(B484="Subscriber",dental="No"),13,IF(TRIM('Entry Tab'!X485)&lt;&gt;"",IF('Entry Tab'!X485="Spousal Coverage",8,13),IF(Z484="","",Z484)))))</f>
        <v/>
      </c>
      <c r="L484" s="36" t="str">
        <f t="shared" si="70"/>
        <v/>
      </c>
      <c r="M484" s="36" t="str">
        <f>IF(B484&lt;&gt;"Subscriber","",IF(disability="No",0,IF(AND(B484="Subscriber",'Entry Tab'!AE485&lt;&gt;""),1,0)))</f>
        <v/>
      </c>
      <c r="N484" s="37" t="str">
        <f>IF(B484&lt;&gt;"Subscriber","",IF(AND(B484="Subscriber",otherLoc="No"),workZip,'Entry Tab'!P485))</f>
        <v/>
      </c>
      <c r="P484" s="36" t="str">
        <f t="shared" si="77"/>
        <v/>
      </c>
      <c r="Q484" s="36" t="str">
        <f>IF('Entry Tab'!A485="","",IF(TRIM('Entry Tab'!E485)="","Subscriber",IF(OR(TRIM('Entry Tab'!E485)="Wife",TRIM('Entry Tab'!E485)="Husband"),"Spouse","Child")))</f>
        <v/>
      </c>
      <c r="R484" s="44" t="str">
        <f>IF(B484="","",IF('Entry Tab'!W485&lt;&gt;"",0,IF(Q484="Subscriber",1,IF(Q484="Spouse",1,0.01))))</f>
        <v/>
      </c>
      <c r="S484" s="44" t="str">
        <f t="shared" si="71"/>
        <v/>
      </c>
      <c r="T484" s="44" t="str">
        <f t="shared" si="72"/>
        <v/>
      </c>
      <c r="V484" s="36" t="str">
        <f t="shared" si="78"/>
        <v/>
      </c>
      <c r="W484" s="36" t="str">
        <f>IF('Entry Tab'!A485="","",IF(TRIM('Entry Tab'!E485)="","Subscriber",IF(OR(TRIM('Entry Tab'!E485)="Wife",TRIM('Entry Tab'!E485)="Husband"),"Spouse","Child")))</f>
        <v/>
      </c>
      <c r="X484" s="44" t="str">
        <f>IF(B484="","",IF('Entry Tab'!X485&lt;&gt;"",0,IF(W484="Subscriber",1,IF(W484="Spouse",1,0.01))))</f>
        <v/>
      </c>
      <c r="Y484" s="44" t="str">
        <f t="shared" si="73"/>
        <v/>
      </c>
      <c r="Z484" s="44" t="str">
        <f t="shared" si="74"/>
        <v/>
      </c>
      <c r="AB484" s="36" t="str">
        <f t="shared" si="79"/>
        <v/>
      </c>
      <c r="AC484" s="36" t="str">
        <f>IF('Entry Tab'!A485="","",IF(TRIM('Entry Tab'!E485)="","Subscriber",IF(OR(TRIM('Entry Tab'!E485)="Wife",TRIM('Entry Tab'!E485)="Husband"),"Spouse","Child")))</f>
        <v/>
      </c>
      <c r="AD484" s="44" t="str">
        <f>IF(B484="","",IF('Entry Tab'!AC485="",0,1))</f>
        <v/>
      </c>
      <c r="AE484" s="44" t="str">
        <f t="shared" si="75"/>
        <v/>
      </c>
      <c r="AF484" s="44" t="str">
        <f>IF(AE484="","",IF(AC484&lt;&gt;"Subscriber","",IF('Entry Tab'!AC485="","0",AE484)))</f>
        <v/>
      </c>
      <c r="AH484" s="55"/>
    </row>
    <row r="485" spans="1:34" s="129" customFormat="1" x14ac:dyDescent="0.2">
      <c r="A485" s="36" t="str">
        <f t="shared" si="76"/>
        <v/>
      </c>
      <c r="B485" s="36" t="str">
        <f>IF('Entry Tab'!A486="","",IF(TRIM('Entry Tab'!E486)="","Subscriber",IF(OR(TRIM('Entry Tab'!E486)="Wife",TRIM('Entry Tab'!E486)="Husband"),"Spouse","Child")))</f>
        <v/>
      </c>
      <c r="C485" s="68" t="str">
        <f>IF(TRIM('Entry Tab'!A486)="","",TRIM('Entry Tab'!A486))</f>
        <v/>
      </c>
      <c r="D485" s="68" t="str">
        <f>IF(TRIM('Entry Tab'!A486)="","",TRIM('Entry Tab'!B486))</f>
        <v/>
      </c>
      <c r="E485" s="69" t="str">
        <f>IF(B485="Subscriber",'Entry Tab'!L486,"")</f>
        <v/>
      </c>
      <c r="F485" s="70" t="str">
        <f>IF('Entry Tab'!F486="","",'Entry Tab'!F486)</f>
        <v/>
      </c>
      <c r="G485" s="68" t="str">
        <f>IF(TRIM('Entry Tab'!G486)="","",TRIM('Entry Tab'!G486))</f>
        <v/>
      </c>
      <c r="H485" s="36" t="str">
        <f>IF(TRIM('Entry Tab'!A486)="","",IF(B485&lt;&gt;"Subscriber","",IF(AND(B485="Subscriber",OR(TRIM('Entry Tab'!AO486)&lt;&gt;"",TRIM('Entry Tab'!AN486)&lt;&gt;"",TRIM('Entry Tab'!AP486)&lt;&gt;"")),$AP$1,"0")))</f>
        <v/>
      </c>
      <c r="I485" s="71" t="str">
        <f>IF(TRIM('Entry Tab'!A486)="","",IF(AND(TRIM('Entry Tab'!AQ486)="Y",TRIM('Entry Tab'!AR486)="Y"),"N",IF(TRIM('Entry Tab'!AQ486)="","N",TRIM('Entry Tab'!AQ486))))</f>
        <v/>
      </c>
      <c r="J485" s="42" t="str">
        <f>IF(TRIM('Entry Tab'!A486)="","",IF(AND(TRIM('Entry Tab'!W486)&lt;&gt;"",TRIM('Entry Tab'!Y486)=""),0,14))</f>
        <v/>
      </c>
      <c r="K485" s="42" t="str">
        <f>IF(TRIM('Entry Tab'!A486)="","",IF(B485&lt;&gt;"Subscriber","",IF(AND(B485="Subscriber",dental="No"),13,IF(TRIM('Entry Tab'!X486)&lt;&gt;"",IF('Entry Tab'!X486="Spousal Coverage",8,13),IF(Z485="","",Z485)))))</f>
        <v/>
      </c>
      <c r="L485" s="36" t="str">
        <f t="shared" si="70"/>
        <v/>
      </c>
      <c r="M485" s="36" t="str">
        <f>IF(B485&lt;&gt;"Subscriber","",IF(disability="No",0,IF(AND(B485="Subscriber",'Entry Tab'!AE486&lt;&gt;""),1,0)))</f>
        <v/>
      </c>
      <c r="N485" s="37" t="str">
        <f>IF(B485&lt;&gt;"Subscriber","",IF(AND(B485="Subscriber",otherLoc="No"),workZip,'Entry Tab'!P486))</f>
        <v/>
      </c>
      <c r="P485" s="36" t="str">
        <f t="shared" si="77"/>
        <v/>
      </c>
      <c r="Q485" s="36" t="str">
        <f>IF('Entry Tab'!A486="","",IF(TRIM('Entry Tab'!E486)="","Subscriber",IF(OR(TRIM('Entry Tab'!E486)="Wife",TRIM('Entry Tab'!E486)="Husband"),"Spouse","Child")))</f>
        <v/>
      </c>
      <c r="R485" s="44" t="str">
        <f>IF(B485="","",IF('Entry Tab'!W486&lt;&gt;"",0,IF(Q485="Subscriber",1,IF(Q485="Spouse",1,0.01))))</f>
        <v/>
      </c>
      <c r="S485" s="44" t="str">
        <f t="shared" si="71"/>
        <v/>
      </c>
      <c r="T485" s="44" t="str">
        <f t="shared" si="72"/>
        <v/>
      </c>
      <c r="V485" s="36" t="str">
        <f t="shared" si="78"/>
        <v/>
      </c>
      <c r="W485" s="36" t="str">
        <f>IF('Entry Tab'!A486="","",IF(TRIM('Entry Tab'!E486)="","Subscriber",IF(OR(TRIM('Entry Tab'!E486)="Wife",TRIM('Entry Tab'!E486)="Husband"),"Spouse","Child")))</f>
        <v/>
      </c>
      <c r="X485" s="44" t="str">
        <f>IF(B485="","",IF('Entry Tab'!X486&lt;&gt;"",0,IF(W485="Subscriber",1,IF(W485="Spouse",1,0.01))))</f>
        <v/>
      </c>
      <c r="Y485" s="44" t="str">
        <f t="shared" si="73"/>
        <v/>
      </c>
      <c r="Z485" s="44" t="str">
        <f t="shared" si="74"/>
        <v/>
      </c>
      <c r="AB485" s="36" t="str">
        <f t="shared" si="79"/>
        <v/>
      </c>
      <c r="AC485" s="36" t="str">
        <f>IF('Entry Tab'!A486="","",IF(TRIM('Entry Tab'!E486)="","Subscriber",IF(OR(TRIM('Entry Tab'!E486)="Wife",TRIM('Entry Tab'!E486)="Husband"),"Spouse","Child")))</f>
        <v/>
      </c>
      <c r="AD485" s="44" t="str">
        <f>IF(B485="","",IF('Entry Tab'!AC486="",0,1))</f>
        <v/>
      </c>
      <c r="AE485" s="44" t="str">
        <f t="shared" si="75"/>
        <v/>
      </c>
      <c r="AF485" s="44" t="str">
        <f>IF(AE485="","",IF(AC485&lt;&gt;"Subscriber","",IF('Entry Tab'!AC486="","0",AE485)))</f>
        <v/>
      </c>
      <c r="AH485" s="55"/>
    </row>
    <row r="486" spans="1:34" s="129" customFormat="1" x14ac:dyDescent="0.2">
      <c r="A486" s="36" t="str">
        <f t="shared" si="76"/>
        <v/>
      </c>
      <c r="B486" s="36" t="str">
        <f>IF('Entry Tab'!A487="","",IF(TRIM('Entry Tab'!E487)="","Subscriber",IF(OR(TRIM('Entry Tab'!E487)="Wife",TRIM('Entry Tab'!E487)="Husband"),"Spouse","Child")))</f>
        <v/>
      </c>
      <c r="C486" s="68" t="str">
        <f>IF(TRIM('Entry Tab'!A487)="","",TRIM('Entry Tab'!A487))</f>
        <v/>
      </c>
      <c r="D486" s="68" t="str">
        <f>IF(TRIM('Entry Tab'!A487)="","",TRIM('Entry Tab'!B487))</f>
        <v/>
      </c>
      <c r="E486" s="69" t="str">
        <f>IF(B486="Subscriber",'Entry Tab'!L487,"")</f>
        <v/>
      </c>
      <c r="F486" s="70" t="str">
        <f>IF('Entry Tab'!F487="","",'Entry Tab'!F487)</f>
        <v/>
      </c>
      <c r="G486" s="68" t="str">
        <f>IF(TRIM('Entry Tab'!G487)="","",TRIM('Entry Tab'!G487))</f>
        <v/>
      </c>
      <c r="H486" s="36" t="str">
        <f>IF(TRIM('Entry Tab'!A487)="","",IF(B486&lt;&gt;"Subscriber","",IF(AND(B486="Subscriber",OR(TRIM('Entry Tab'!AO487)&lt;&gt;"",TRIM('Entry Tab'!AN487)&lt;&gt;"",TRIM('Entry Tab'!AP487)&lt;&gt;"")),$AP$1,"0")))</f>
        <v/>
      </c>
      <c r="I486" s="71" t="str">
        <f>IF(TRIM('Entry Tab'!A487)="","",IF(AND(TRIM('Entry Tab'!AQ487)="Y",TRIM('Entry Tab'!AR487)="Y"),"N",IF(TRIM('Entry Tab'!AQ487)="","N",TRIM('Entry Tab'!AQ487))))</f>
        <v/>
      </c>
      <c r="J486" s="42" t="str">
        <f>IF(TRIM('Entry Tab'!A487)="","",IF(AND(TRIM('Entry Tab'!W487)&lt;&gt;"",TRIM('Entry Tab'!Y487)=""),0,14))</f>
        <v/>
      </c>
      <c r="K486" s="42" t="str">
        <f>IF(TRIM('Entry Tab'!A487)="","",IF(B486&lt;&gt;"Subscriber","",IF(AND(B486="Subscriber",dental="No"),13,IF(TRIM('Entry Tab'!X487)&lt;&gt;"",IF('Entry Tab'!X487="Spousal Coverage",8,13),IF(Z486="","",Z486)))))</f>
        <v/>
      </c>
      <c r="L486" s="36" t="str">
        <f t="shared" si="70"/>
        <v/>
      </c>
      <c r="M486" s="36" t="str">
        <f>IF(B486&lt;&gt;"Subscriber","",IF(disability="No",0,IF(AND(B486="Subscriber",'Entry Tab'!AE487&lt;&gt;""),1,0)))</f>
        <v/>
      </c>
      <c r="N486" s="37" t="str">
        <f>IF(B486&lt;&gt;"Subscriber","",IF(AND(B486="Subscriber",otherLoc="No"),workZip,'Entry Tab'!P487))</f>
        <v/>
      </c>
      <c r="P486" s="36" t="str">
        <f t="shared" si="77"/>
        <v/>
      </c>
      <c r="Q486" s="36" t="str">
        <f>IF('Entry Tab'!A487="","",IF(TRIM('Entry Tab'!E487)="","Subscriber",IF(OR(TRIM('Entry Tab'!E487)="Wife",TRIM('Entry Tab'!E487)="Husband"),"Spouse","Child")))</f>
        <v/>
      </c>
      <c r="R486" s="44" t="str">
        <f>IF(B486="","",IF('Entry Tab'!W487&lt;&gt;"",0,IF(Q486="Subscriber",1,IF(Q486="Spouse",1,0.01))))</f>
        <v/>
      </c>
      <c r="S486" s="44" t="str">
        <f t="shared" si="71"/>
        <v/>
      </c>
      <c r="T486" s="44" t="str">
        <f t="shared" si="72"/>
        <v/>
      </c>
      <c r="V486" s="36" t="str">
        <f t="shared" si="78"/>
        <v/>
      </c>
      <c r="W486" s="36" t="str">
        <f>IF('Entry Tab'!A487="","",IF(TRIM('Entry Tab'!E487)="","Subscriber",IF(OR(TRIM('Entry Tab'!E487)="Wife",TRIM('Entry Tab'!E487)="Husband"),"Spouse","Child")))</f>
        <v/>
      </c>
      <c r="X486" s="44" t="str">
        <f>IF(B486="","",IF('Entry Tab'!X487&lt;&gt;"",0,IF(W486="Subscriber",1,IF(W486="Spouse",1,0.01))))</f>
        <v/>
      </c>
      <c r="Y486" s="44" t="str">
        <f t="shared" si="73"/>
        <v/>
      </c>
      <c r="Z486" s="44" t="str">
        <f t="shared" si="74"/>
        <v/>
      </c>
      <c r="AB486" s="36" t="str">
        <f t="shared" si="79"/>
        <v/>
      </c>
      <c r="AC486" s="36" t="str">
        <f>IF('Entry Tab'!A487="","",IF(TRIM('Entry Tab'!E487)="","Subscriber",IF(OR(TRIM('Entry Tab'!E487)="Wife",TRIM('Entry Tab'!E487)="Husband"),"Spouse","Child")))</f>
        <v/>
      </c>
      <c r="AD486" s="44" t="str">
        <f>IF(B486="","",IF('Entry Tab'!AC487="",0,1))</f>
        <v/>
      </c>
      <c r="AE486" s="44" t="str">
        <f t="shared" si="75"/>
        <v/>
      </c>
      <c r="AF486" s="44" t="str">
        <f>IF(AE486="","",IF(AC486&lt;&gt;"Subscriber","",IF('Entry Tab'!AC487="","0",AE486)))</f>
        <v/>
      </c>
      <c r="AH486" s="55"/>
    </row>
    <row r="487" spans="1:34" s="129" customFormat="1" x14ac:dyDescent="0.2">
      <c r="A487" s="36" t="str">
        <f t="shared" si="76"/>
        <v/>
      </c>
      <c r="B487" s="36" t="str">
        <f>IF('Entry Tab'!A488="","",IF(TRIM('Entry Tab'!E488)="","Subscriber",IF(OR(TRIM('Entry Tab'!E488)="Wife",TRIM('Entry Tab'!E488)="Husband"),"Spouse","Child")))</f>
        <v/>
      </c>
      <c r="C487" s="68" t="str">
        <f>IF(TRIM('Entry Tab'!A488)="","",TRIM('Entry Tab'!A488))</f>
        <v/>
      </c>
      <c r="D487" s="68" t="str">
        <f>IF(TRIM('Entry Tab'!A488)="","",TRIM('Entry Tab'!B488))</f>
        <v/>
      </c>
      <c r="E487" s="69" t="str">
        <f>IF(B487="Subscriber",'Entry Tab'!L488,"")</f>
        <v/>
      </c>
      <c r="F487" s="70" t="str">
        <f>IF('Entry Tab'!F488="","",'Entry Tab'!F488)</f>
        <v/>
      </c>
      <c r="G487" s="68" t="str">
        <f>IF(TRIM('Entry Tab'!G488)="","",TRIM('Entry Tab'!G488))</f>
        <v/>
      </c>
      <c r="H487" s="36" t="str">
        <f>IF(TRIM('Entry Tab'!A488)="","",IF(B487&lt;&gt;"Subscriber","",IF(AND(B487="Subscriber",OR(TRIM('Entry Tab'!AO488)&lt;&gt;"",TRIM('Entry Tab'!AN488)&lt;&gt;"",TRIM('Entry Tab'!AP488)&lt;&gt;"")),$AP$1,"0")))</f>
        <v/>
      </c>
      <c r="I487" s="71" t="str">
        <f>IF(TRIM('Entry Tab'!A488)="","",IF(AND(TRIM('Entry Tab'!AQ488)="Y",TRIM('Entry Tab'!AR488)="Y"),"N",IF(TRIM('Entry Tab'!AQ488)="","N",TRIM('Entry Tab'!AQ488))))</f>
        <v/>
      </c>
      <c r="J487" s="42" t="str">
        <f>IF(TRIM('Entry Tab'!A488)="","",IF(AND(TRIM('Entry Tab'!W488)&lt;&gt;"",TRIM('Entry Tab'!Y488)=""),0,14))</f>
        <v/>
      </c>
      <c r="K487" s="42" t="str">
        <f>IF(TRIM('Entry Tab'!A488)="","",IF(B487&lt;&gt;"Subscriber","",IF(AND(B487="Subscriber",dental="No"),13,IF(TRIM('Entry Tab'!X488)&lt;&gt;"",IF('Entry Tab'!X488="Spousal Coverage",8,13),IF(Z487="","",Z487)))))</f>
        <v/>
      </c>
      <c r="L487" s="36" t="str">
        <f t="shared" si="70"/>
        <v/>
      </c>
      <c r="M487" s="36" t="str">
        <f>IF(B487&lt;&gt;"Subscriber","",IF(disability="No",0,IF(AND(B487="Subscriber",'Entry Tab'!AE488&lt;&gt;""),1,0)))</f>
        <v/>
      </c>
      <c r="N487" s="37" t="str">
        <f>IF(B487&lt;&gt;"Subscriber","",IF(AND(B487="Subscriber",otherLoc="No"),workZip,'Entry Tab'!P488))</f>
        <v/>
      </c>
      <c r="P487" s="36" t="str">
        <f t="shared" si="77"/>
        <v/>
      </c>
      <c r="Q487" s="36" t="str">
        <f>IF('Entry Tab'!A488="","",IF(TRIM('Entry Tab'!E488)="","Subscriber",IF(OR(TRIM('Entry Tab'!E488)="Wife",TRIM('Entry Tab'!E488)="Husband"),"Spouse","Child")))</f>
        <v/>
      </c>
      <c r="R487" s="44" t="str">
        <f>IF(B487="","",IF('Entry Tab'!W488&lt;&gt;"",0,IF(Q487="Subscriber",1,IF(Q487="Spouse",1,0.01))))</f>
        <v/>
      </c>
      <c r="S487" s="44" t="str">
        <f t="shared" si="71"/>
        <v/>
      </c>
      <c r="T487" s="44" t="str">
        <f t="shared" si="72"/>
        <v/>
      </c>
      <c r="V487" s="36" t="str">
        <f t="shared" si="78"/>
        <v/>
      </c>
      <c r="W487" s="36" t="str">
        <f>IF('Entry Tab'!A488="","",IF(TRIM('Entry Tab'!E488)="","Subscriber",IF(OR(TRIM('Entry Tab'!E488)="Wife",TRIM('Entry Tab'!E488)="Husband"),"Spouse","Child")))</f>
        <v/>
      </c>
      <c r="X487" s="44" t="str">
        <f>IF(B487="","",IF('Entry Tab'!X488&lt;&gt;"",0,IF(W487="Subscriber",1,IF(W487="Spouse",1,0.01))))</f>
        <v/>
      </c>
      <c r="Y487" s="44" t="str">
        <f t="shared" si="73"/>
        <v/>
      </c>
      <c r="Z487" s="44" t="str">
        <f t="shared" si="74"/>
        <v/>
      </c>
      <c r="AB487" s="36" t="str">
        <f t="shared" si="79"/>
        <v/>
      </c>
      <c r="AC487" s="36" t="str">
        <f>IF('Entry Tab'!A488="","",IF(TRIM('Entry Tab'!E488)="","Subscriber",IF(OR(TRIM('Entry Tab'!E488)="Wife",TRIM('Entry Tab'!E488)="Husband"),"Spouse","Child")))</f>
        <v/>
      </c>
      <c r="AD487" s="44" t="str">
        <f>IF(B487="","",IF('Entry Tab'!AC488="",0,1))</f>
        <v/>
      </c>
      <c r="AE487" s="44" t="str">
        <f t="shared" si="75"/>
        <v/>
      </c>
      <c r="AF487" s="44" t="str">
        <f>IF(AE487="","",IF(AC487&lt;&gt;"Subscriber","",IF('Entry Tab'!AC488="","0",AE487)))</f>
        <v/>
      </c>
      <c r="AH487" s="55"/>
    </row>
    <row r="488" spans="1:34" s="129" customFormat="1" x14ac:dyDescent="0.2">
      <c r="A488" s="36" t="str">
        <f t="shared" si="76"/>
        <v/>
      </c>
      <c r="B488" s="36" t="str">
        <f>IF('Entry Tab'!A489="","",IF(TRIM('Entry Tab'!E489)="","Subscriber",IF(OR(TRIM('Entry Tab'!E489)="Wife",TRIM('Entry Tab'!E489)="Husband"),"Spouse","Child")))</f>
        <v/>
      </c>
      <c r="C488" s="68" t="str">
        <f>IF(TRIM('Entry Tab'!A489)="","",TRIM('Entry Tab'!A489))</f>
        <v/>
      </c>
      <c r="D488" s="68" t="str">
        <f>IF(TRIM('Entry Tab'!A489)="","",TRIM('Entry Tab'!B489))</f>
        <v/>
      </c>
      <c r="E488" s="69" t="str">
        <f>IF(B488="Subscriber",'Entry Tab'!L489,"")</f>
        <v/>
      </c>
      <c r="F488" s="70" t="str">
        <f>IF('Entry Tab'!F489="","",'Entry Tab'!F489)</f>
        <v/>
      </c>
      <c r="G488" s="68" t="str">
        <f>IF(TRIM('Entry Tab'!G489)="","",TRIM('Entry Tab'!G489))</f>
        <v/>
      </c>
      <c r="H488" s="36" t="str">
        <f>IF(TRIM('Entry Tab'!A489)="","",IF(B488&lt;&gt;"Subscriber","",IF(AND(B488="Subscriber",OR(TRIM('Entry Tab'!AO489)&lt;&gt;"",TRIM('Entry Tab'!AN489)&lt;&gt;"",TRIM('Entry Tab'!AP489)&lt;&gt;"")),$AP$1,"0")))</f>
        <v/>
      </c>
      <c r="I488" s="71" t="str">
        <f>IF(TRIM('Entry Tab'!A489)="","",IF(AND(TRIM('Entry Tab'!AQ489)="Y",TRIM('Entry Tab'!AR489)="Y"),"N",IF(TRIM('Entry Tab'!AQ489)="","N",TRIM('Entry Tab'!AQ489))))</f>
        <v/>
      </c>
      <c r="J488" s="42" t="str">
        <f>IF(TRIM('Entry Tab'!A489)="","",IF(AND(TRIM('Entry Tab'!W489)&lt;&gt;"",TRIM('Entry Tab'!Y489)=""),0,14))</f>
        <v/>
      </c>
      <c r="K488" s="42" t="str">
        <f>IF(TRIM('Entry Tab'!A489)="","",IF(B488&lt;&gt;"Subscriber","",IF(AND(B488="Subscriber",dental="No"),13,IF(TRIM('Entry Tab'!X489)&lt;&gt;"",IF('Entry Tab'!X489="Spousal Coverage",8,13),IF(Z488="","",Z488)))))</f>
        <v/>
      </c>
      <c r="L488" s="36" t="str">
        <f t="shared" si="70"/>
        <v/>
      </c>
      <c r="M488" s="36" t="str">
        <f>IF(B488&lt;&gt;"Subscriber","",IF(disability="No",0,IF(AND(B488="Subscriber",'Entry Tab'!AE489&lt;&gt;""),1,0)))</f>
        <v/>
      </c>
      <c r="N488" s="37" t="str">
        <f>IF(B488&lt;&gt;"Subscriber","",IF(AND(B488="Subscriber",otherLoc="No"),workZip,'Entry Tab'!P489))</f>
        <v/>
      </c>
      <c r="P488" s="36" t="str">
        <f t="shared" si="77"/>
        <v/>
      </c>
      <c r="Q488" s="36" t="str">
        <f>IF('Entry Tab'!A489="","",IF(TRIM('Entry Tab'!E489)="","Subscriber",IF(OR(TRIM('Entry Tab'!E489)="Wife",TRIM('Entry Tab'!E489)="Husband"),"Spouse","Child")))</f>
        <v/>
      </c>
      <c r="R488" s="44" t="str">
        <f>IF(B488="","",IF('Entry Tab'!W489&lt;&gt;"",0,IF(Q488="Subscriber",1,IF(Q488="Spouse",1,0.01))))</f>
        <v/>
      </c>
      <c r="S488" s="44" t="str">
        <f t="shared" si="71"/>
        <v/>
      </c>
      <c r="T488" s="44" t="str">
        <f t="shared" si="72"/>
        <v/>
      </c>
      <c r="V488" s="36" t="str">
        <f t="shared" si="78"/>
        <v/>
      </c>
      <c r="W488" s="36" t="str">
        <f>IF('Entry Tab'!A489="","",IF(TRIM('Entry Tab'!E489)="","Subscriber",IF(OR(TRIM('Entry Tab'!E489)="Wife",TRIM('Entry Tab'!E489)="Husband"),"Spouse","Child")))</f>
        <v/>
      </c>
      <c r="X488" s="44" t="str">
        <f>IF(B488="","",IF('Entry Tab'!X489&lt;&gt;"",0,IF(W488="Subscriber",1,IF(W488="Spouse",1,0.01))))</f>
        <v/>
      </c>
      <c r="Y488" s="44" t="str">
        <f t="shared" si="73"/>
        <v/>
      </c>
      <c r="Z488" s="44" t="str">
        <f t="shared" si="74"/>
        <v/>
      </c>
      <c r="AB488" s="36" t="str">
        <f t="shared" si="79"/>
        <v/>
      </c>
      <c r="AC488" s="36" t="str">
        <f>IF('Entry Tab'!A489="","",IF(TRIM('Entry Tab'!E489)="","Subscriber",IF(OR(TRIM('Entry Tab'!E489)="Wife",TRIM('Entry Tab'!E489)="Husband"),"Spouse","Child")))</f>
        <v/>
      </c>
      <c r="AD488" s="44" t="str">
        <f>IF(B488="","",IF('Entry Tab'!AC489="",0,1))</f>
        <v/>
      </c>
      <c r="AE488" s="44" t="str">
        <f t="shared" si="75"/>
        <v/>
      </c>
      <c r="AF488" s="44" t="str">
        <f>IF(AE488="","",IF(AC488&lt;&gt;"Subscriber","",IF('Entry Tab'!AC489="","0",AE488)))</f>
        <v/>
      </c>
      <c r="AH488" s="55"/>
    </row>
    <row r="489" spans="1:34" s="129" customFormat="1" x14ac:dyDescent="0.2">
      <c r="A489" s="36" t="str">
        <f t="shared" si="76"/>
        <v/>
      </c>
      <c r="B489" s="36" t="str">
        <f>IF('Entry Tab'!A490="","",IF(TRIM('Entry Tab'!E490)="","Subscriber",IF(OR(TRIM('Entry Tab'!E490)="Wife",TRIM('Entry Tab'!E490)="Husband"),"Spouse","Child")))</f>
        <v/>
      </c>
      <c r="C489" s="68" t="str">
        <f>IF(TRIM('Entry Tab'!A490)="","",TRIM('Entry Tab'!A490))</f>
        <v/>
      </c>
      <c r="D489" s="68" t="str">
        <f>IF(TRIM('Entry Tab'!A490)="","",TRIM('Entry Tab'!B490))</f>
        <v/>
      </c>
      <c r="E489" s="69" t="str">
        <f>IF(B489="Subscriber",'Entry Tab'!L490,"")</f>
        <v/>
      </c>
      <c r="F489" s="70" t="str">
        <f>IF('Entry Tab'!F490="","",'Entry Tab'!F490)</f>
        <v/>
      </c>
      <c r="G489" s="68" t="str">
        <f>IF(TRIM('Entry Tab'!G490)="","",TRIM('Entry Tab'!G490))</f>
        <v/>
      </c>
      <c r="H489" s="36" t="str">
        <f>IF(TRIM('Entry Tab'!A490)="","",IF(B489&lt;&gt;"Subscriber","",IF(AND(B489="Subscriber",OR(TRIM('Entry Tab'!AO490)&lt;&gt;"",TRIM('Entry Tab'!AN490)&lt;&gt;"",TRIM('Entry Tab'!AP490)&lt;&gt;"")),$AP$1,"0")))</f>
        <v/>
      </c>
      <c r="I489" s="71" t="str">
        <f>IF(TRIM('Entry Tab'!A490)="","",IF(AND(TRIM('Entry Tab'!AQ490)="Y",TRIM('Entry Tab'!AR490)="Y"),"N",IF(TRIM('Entry Tab'!AQ490)="","N",TRIM('Entry Tab'!AQ490))))</f>
        <v/>
      </c>
      <c r="J489" s="42" t="str">
        <f>IF(TRIM('Entry Tab'!A490)="","",IF(AND(TRIM('Entry Tab'!W490)&lt;&gt;"",TRIM('Entry Tab'!Y490)=""),0,14))</f>
        <v/>
      </c>
      <c r="K489" s="42" t="str">
        <f>IF(TRIM('Entry Tab'!A490)="","",IF(B489&lt;&gt;"Subscriber","",IF(AND(B489="Subscriber",dental="No"),13,IF(TRIM('Entry Tab'!X490)&lt;&gt;"",IF('Entry Tab'!X490="Spousal Coverage",8,13),IF(Z489="","",Z489)))))</f>
        <v/>
      </c>
      <c r="L489" s="36" t="str">
        <f t="shared" si="70"/>
        <v/>
      </c>
      <c r="M489" s="36" t="str">
        <f>IF(B489&lt;&gt;"Subscriber","",IF(disability="No",0,IF(AND(B489="Subscriber",'Entry Tab'!AE490&lt;&gt;""),1,0)))</f>
        <v/>
      </c>
      <c r="N489" s="37" t="str">
        <f>IF(B489&lt;&gt;"Subscriber","",IF(AND(B489="Subscriber",otherLoc="No"),workZip,'Entry Tab'!P490))</f>
        <v/>
      </c>
      <c r="P489" s="36" t="str">
        <f t="shared" si="77"/>
        <v/>
      </c>
      <c r="Q489" s="36" t="str">
        <f>IF('Entry Tab'!A490="","",IF(TRIM('Entry Tab'!E490)="","Subscriber",IF(OR(TRIM('Entry Tab'!E490)="Wife",TRIM('Entry Tab'!E490)="Husband"),"Spouse","Child")))</f>
        <v/>
      </c>
      <c r="R489" s="44" t="str">
        <f>IF(B489="","",IF('Entry Tab'!W490&lt;&gt;"",0,IF(Q489="Subscriber",1,IF(Q489="Spouse",1,0.01))))</f>
        <v/>
      </c>
      <c r="S489" s="44" t="str">
        <f t="shared" si="71"/>
        <v/>
      </c>
      <c r="T489" s="44" t="str">
        <f t="shared" si="72"/>
        <v/>
      </c>
      <c r="V489" s="36" t="str">
        <f t="shared" si="78"/>
        <v/>
      </c>
      <c r="W489" s="36" t="str">
        <f>IF('Entry Tab'!A490="","",IF(TRIM('Entry Tab'!E490)="","Subscriber",IF(OR(TRIM('Entry Tab'!E490)="Wife",TRIM('Entry Tab'!E490)="Husband"),"Spouse","Child")))</f>
        <v/>
      </c>
      <c r="X489" s="44" t="str">
        <f>IF(B489="","",IF('Entry Tab'!X490&lt;&gt;"",0,IF(W489="Subscriber",1,IF(W489="Spouse",1,0.01))))</f>
        <v/>
      </c>
      <c r="Y489" s="44" t="str">
        <f t="shared" si="73"/>
        <v/>
      </c>
      <c r="Z489" s="44" t="str">
        <f t="shared" si="74"/>
        <v/>
      </c>
      <c r="AB489" s="36" t="str">
        <f t="shared" si="79"/>
        <v/>
      </c>
      <c r="AC489" s="36" t="str">
        <f>IF('Entry Tab'!A490="","",IF(TRIM('Entry Tab'!E490)="","Subscriber",IF(OR(TRIM('Entry Tab'!E490)="Wife",TRIM('Entry Tab'!E490)="Husband"),"Spouse","Child")))</f>
        <v/>
      </c>
      <c r="AD489" s="44" t="str">
        <f>IF(B489="","",IF('Entry Tab'!AC490="",0,1))</f>
        <v/>
      </c>
      <c r="AE489" s="44" t="str">
        <f t="shared" si="75"/>
        <v/>
      </c>
      <c r="AF489" s="44" t="str">
        <f>IF(AE489="","",IF(AC489&lt;&gt;"Subscriber","",IF('Entry Tab'!AC490="","0",AE489)))</f>
        <v/>
      </c>
      <c r="AH489" s="55"/>
    </row>
    <row r="490" spans="1:34" s="129" customFormat="1" x14ac:dyDescent="0.2">
      <c r="A490" s="36" t="str">
        <f t="shared" si="76"/>
        <v/>
      </c>
      <c r="B490" s="36" t="str">
        <f>IF('Entry Tab'!A491="","",IF(TRIM('Entry Tab'!E491)="","Subscriber",IF(OR(TRIM('Entry Tab'!E491)="Wife",TRIM('Entry Tab'!E491)="Husband"),"Spouse","Child")))</f>
        <v/>
      </c>
      <c r="C490" s="68" t="str">
        <f>IF(TRIM('Entry Tab'!A491)="","",TRIM('Entry Tab'!A491))</f>
        <v/>
      </c>
      <c r="D490" s="68" t="str">
        <f>IF(TRIM('Entry Tab'!A491)="","",TRIM('Entry Tab'!B491))</f>
        <v/>
      </c>
      <c r="E490" s="69" t="str">
        <f>IF(B490="Subscriber",'Entry Tab'!L491,"")</f>
        <v/>
      </c>
      <c r="F490" s="70" t="str">
        <f>IF('Entry Tab'!F491="","",'Entry Tab'!F491)</f>
        <v/>
      </c>
      <c r="G490" s="68" t="str">
        <f>IF(TRIM('Entry Tab'!G491)="","",TRIM('Entry Tab'!G491))</f>
        <v/>
      </c>
      <c r="H490" s="36" t="str">
        <f>IF(TRIM('Entry Tab'!A491)="","",IF(B490&lt;&gt;"Subscriber","",IF(AND(B490="Subscriber",OR(TRIM('Entry Tab'!AO491)&lt;&gt;"",TRIM('Entry Tab'!AN491)&lt;&gt;"",TRIM('Entry Tab'!AP491)&lt;&gt;"")),$AP$1,"0")))</f>
        <v/>
      </c>
      <c r="I490" s="71" t="str">
        <f>IF(TRIM('Entry Tab'!A491)="","",IF(AND(TRIM('Entry Tab'!AQ491)="Y",TRIM('Entry Tab'!AR491)="Y"),"N",IF(TRIM('Entry Tab'!AQ491)="","N",TRIM('Entry Tab'!AQ491))))</f>
        <v/>
      </c>
      <c r="J490" s="42" t="str">
        <f>IF(TRIM('Entry Tab'!A491)="","",IF(AND(TRIM('Entry Tab'!W491)&lt;&gt;"",TRIM('Entry Tab'!Y491)=""),0,14))</f>
        <v/>
      </c>
      <c r="K490" s="42" t="str">
        <f>IF(TRIM('Entry Tab'!A491)="","",IF(B490&lt;&gt;"Subscriber","",IF(AND(B490="Subscriber",dental="No"),13,IF(TRIM('Entry Tab'!X491)&lt;&gt;"",IF('Entry Tab'!X491="Spousal Coverage",8,13),IF(Z490="","",Z490)))))</f>
        <v/>
      </c>
      <c r="L490" s="36" t="str">
        <f t="shared" si="70"/>
        <v/>
      </c>
      <c r="M490" s="36" t="str">
        <f>IF(B490&lt;&gt;"Subscriber","",IF(disability="No",0,IF(AND(B490="Subscriber",'Entry Tab'!AE491&lt;&gt;""),1,0)))</f>
        <v/>
      </c>
      <c r="N490" s="37" t="str">
        <f>IF(B490&lt;&gt;"Subscriber","",IF(AND(B490="Subscriber",otherLoc="No"),workZip,'Entry Tab'!P491))</f>
        <v/>
      </c>
      <c r="P490" s="36" t="str">
        <f t="shared" si="77"/>
        <v/>
      </c>
      <c r="Q490" s="36" t="str">
        <f>IF('Entry Tab'!A491="","",IF(TRIM('Entry Tab'!E491)="","Subscriber",IF(OR(TRIM('Entry Tab'!E491)="Wife",TRIM('Entry Tab'!E491)="Husband"),"Spouse","Child")))</f>
        <v/>
      </c>
      <c r="R490" s="44" t="str">
        <f>IF(B490="","",IF('Entry Tab'!W491&lt;&gt;"",0,IF(Q490="Subscriber",1,IF(Q490="Spouse",1,0.01))))</f>
        <v/>
      </c>
      <c r="S490" s="44" t="str">
        <f t="shared" si="71"/>
        <v/>
      </c>
      <c r="T490" s="44" t="str">
        <f t="shared" si="72"/>
        <v/>
      </c>
      <c r="V490" s="36" t="str">
        <f t="shared" si="78"/>
        <v/>
      </c>
      <c r="W490" s="36" t="str">
        <f>IF('Entry Tab'!A491="","",IF(TRIM('Entry Tab'!E491)="","Subscriber",IF(OR(TRIM('Entry Tab'!E491)="Wife",TRIM('Entry Tab'!E491)="Husband"),"Spouse","Child")))</f>
        <v/>
      </c>
      <c r="X490" s="44" t="str">
        <f>IF(B490="","",IF('Entry Tab'!X491&lt;&gt;"",0,IF(W490="Subscriber",1,IF(W490="Spouse",1,0.01))))</f>
        <v/>
      </c>
      <c r="Y490" s="44" t="str">
        <f t="shared" si="73"/>
        <v/>
      </c>
      <c r="Z490" s="44" t="str">
        <f t="shared" si="74"/>
        <v/>
      </c>
      <c r="AB490" s="36" t="str">
        <f t="shared" si="79"/>
        <v/>
      </c>
      <c r="AC490" s="36" t="str">
        <f>IF('Entry Tab'!A491="","",IF(TRIM('Entry Tab'!E491)="","Subscriber",IF(OR(TRIM('Entry Tab'!E491)="Wife",TRIM('Entry Tab'!E491)="Husband"),"Spouse","Child")))</f>
        <v/>
      </c>
      <c r="AD490" s="44" t="str">
        <f>IF(B490="","",IF('Entry Tab'!AC491="",0,1))</f>
        <v/>
      </c>
      <c r="AE490" s="44" t="str">
        <f t="shared" si="75"/>
        <v/>
      </c>
      <c r="AF490" s="44" t="str">
        <f>IF(AE490="","",IF(AC490&lt;&gt;"Subscriber","",IF('Entry Tab'!AC491="","0",AE490)))</f>
        <v/>
      </c>
      <c r="AH490" s="55"/>
    </row>
    <row r="491" spans="1:34" s="129" customFormat="1" x14ac:dyDescent="0.2">
      <c r="A491" s="36" t="str">
        <f t="shared" si="76"/>
        <v/>
      </c>
      <c r="B491" s="36" t="str">
        <f>IF('Entry Tab'!A492="","",IF(TRIM('Entry Tab'!E492)="","Subscriber",IF(OR(TRIM('Entry Tab'!E492)="Wife",TRIM('Entry Tab'!E492)="Husband"),"Spouse","Child")))</f>
        <v/>
      </c>
      <c r="C491" s="68" t="str">
        <f>IF(TRIM('Entry Tab'!A492)="","",TRIM('Entry Tab'!A492))</f>
        <v/>
      </c>
      <c r="D491" s="68" t="str">
        <f>IF(TRIM('Entry Tab'!A492)="","",TRIM('Entry Tab'!B492))</f>
        <v/>
      </c>
      <c r="E491" s="69" t="str">
        <f>IF(B491="Subscriber",'Entry Tab'!L492,"")</f>
        <v/>
      </c>
      <c r="F491" s="70" t="str">
        <f>IF('Entry Tab'!F492="","",'Entry Tab'!F492)</f>
        <v/>
      </c>
      <c r="G491" s="68" t="str">
        <f>IF(TRIM('Entry Tab'!G492)="","",TRIM('Entry Tab'!G492))</f>
        <v/>
      </c>
      <c r="H491" s="36" t="str">
        <f>IF(TRIM('Entry Tab'!A492)="","",IF(B491&lt;&gt;"Subscriber","",IF(AND(B491="Subscriber",OR(TRIM('Entry Tab'!AO492)&lt;&gt;"",TRIM('Entry Tab'!AN492)&lt;&gt;"",TRIM('Entry Tab'!AP492)&lt;&gt;"")),$AP$1,"0")))</f>
        <v/>
      </c>
      <c r="I491" s="71" t="str">
        <f>IF(TRIM('Entry Tab'!A492)="","",IF(AND(TRIM('Entry Tab'!AQ492)="Y",TRIM('Entry Tab'!AR492)="Y"),"N",IF(TRIM('Entry Tab'!AQ492)="","N",TRIM('Entry Tab'!AQ492))))</f>
        <v/>
      </c>
      <c r="J491" s="42" t="str">
        <f>IF(TRIM('Entry Tab'!A492)="","",IF(AND(TRIM('Entry Tab'!W492)&lt;&gt;"",TRIM('Entry Tab'!Y492)=""),0,14))</f>
        <v/>
      </c>
      <c r="K491" s="42" t="str">
        <f>IF(TRIM('Entry Tab'!A492)="","",IF(B491&lt;&gt;"Subscriber","",IF(AND(B491="Subscriber",dental="No"),13,IF(TRIM('Entry Tab'!X492)&lt;&gt;"",IF('Entry Tab'!X492="Spousal Coverage",8,13),IF(Z491="","",Z491)))))</f>
        <v/>
      </c>
      <c r="L491" s="36" t="str">
        <f t="shared" si="70"/>
        <v/>
      </c>
      <c r="M491" s="36" t="str">
        <f>IF(B491&lt;&gt;"Subscriber","",IF(disability="No",0,IF(AND(B491="Subscriber",'Entry Tab'!AE492&lt;&gt;""),1,0)))</f>
        <v/>
      </c>
      <c r="N491" s="37" t="str">
        <f>IF(B491&lt;&gt;"Subscriber","",IF(AND(B491="Subscriber",otherLoc="No"),workZip,'Entry Tab'!P492))</f>
        <v/>
      </c>
      <c r="P491" s="36" t="str">
        <f t="shared" si="77"/>
        <v/>
      </c>
      <c r="Q491" s="36" t="str">
        <f>IF('Entry Tab'!A492="","",IF(TRIM('Entry Tab'!E492)="","Subscriber",IF(OR(TRIM('Entry Tab'!E492)="Wife",TRIM('Entry Tab'!E492)="Husband"),"Spouse","Child")))</f>
        <v/>
      </c>
      <c r="R491" s="44" t="str">
        <f>IF(B491="","",IF('Entry Tab'!W492&lt;&gt;"",0,IF(Q491="Subscriber",1,IF(Q491="Spouse",1,0.01))))</f>
        <v/>
      </c>
      <c r="S491" s="44" t="str">
        <f t="shared" si="71"/>
        <v/>
      </c>
      <c r="T491" s="44" t="str">
        <f t="shared" si="72"/>
        <v/>
      </c>
      <c r="V491" s="36" t="str">
        <f t="shared" si="78"/>
        <v/>
      </c>
      <c r="W491" s="36" t="str">
        <f>IF('Entry Tab'!A492="","",IF(TRIM('Entry Tab'!E492)="","Subscriber",IF(OR(TRIM('Entry Tab'!E492)="Wife",TRIM('Entry Tab'!E492)="Husband"),"Spouse","Child")))</f>
        <v/>
      </c>
      <c r="X491" s="44" t="str">
        <f>IF(B491="","",IF('Entry Tab'!X492&lt;&gt;"",0,IF(W491="Subscriber",1,IF(W491="Spouse",1,0.01))))</f>
        <v/>
      </c>
      <c r="Y491" s="44" t="str">
        <f t="shared" si="73"/>
        <v/>
      </c>
      <c r="Z491" s="44" t="str">
        <f t="shared" si="74"/>
        <v/>
      </c>
      <c r="AB491" s="36" t="str">
        <f t="shared" si="79"/>
        <v/>
      </c>
      <c r="AC491" s="36" t="str">
        <f>IF('Entry Tab'!A492="","",IF(TRIM('Entry Tab'!E492)="","Subscriber",IF(OR(TRIM('Entry Tab'!E492)="Wife",TRIM('Entry Tab'!E492)="Husband"),"Spouse","Child")))</f>
        <v/>
      </c>
      <c r="AD491" s="44" t="str">
        <f>IF(B491="","",IF('Entry Tab'!AC492="",0,1))</f>
        <v/>
      </c>
      <c r="AE491" s="44" t="str">
        <f t="shared" si="75"/>
        <v/>
      </c>
      <c r="AF491" s="44" t="str">
        <f>IF(AE491="","",IF(AC491&lt;&gt;"Subscriber","",IF('Entry Tab'!AC492="","0",AE491)))</f>
        <v/>
      </c>
      <c r="AH491" s="55"/>
    </row>
    <row r="492" spans="1:34" s="129" customFormat="1" x14ac:dyDescent="0.2">
      <c r="A492" s="36" t="str">
        <f t="shared" si="76"/>
        <v/>
      </c>
      <c r="B492" s="36" t="str">
        <f>IF('Entry Tab'!A493="","",IF(TRIM('Entry Tab'!E493)="","Subscriber",IF(OR(TRIM('Entry Tab'!E493)="Wife",TRIM('Entry Tab'!E493)="Husband"),"Spouse","Child")))</f>
        <v/>
      </c>
      <c r="C492" s="68" t="str">
        <f>IF(TRIM('Entry Tab'!A493)="","",TRIM('Entry Tab'!A493))</f>
        <v/>
      </c>
      <c r="D492" s="68" t="str">
        <f>IF(TRIM('Entry Tab'!A493)="","",TRIM('Entry Tab'!B493))</f>
        <v/>
      </c>
      <c r="E492" s="69" t="str">
        <f>IF(B492="Subscriber",'Entry Tab'!L493,"")</f>
        <v/>
      </c>
      <c r="F492" s="70" t="str">
        <f>IF('Entry Tab'!F493="","",'Entry Tab'!F493)</f>
        <v/>
      </c>
      <c r="G492" s="68" t="str">
        <f>IF(TRIM('Entry Tab'!G493)="","",TRIM('Entry Tab'!G493))</f>
        <v/>
      </c>
      <c r="H492" s="36" t="str">
        <f>IF(TRIM('Entry Tab'!A493)="","",IF(B492&lt;&gt;"Subscriber","",IF(AND(B492="Subscriber",OR(TRIM('Entry Tab'!AO493)&lt;&gt;"",TRIM('Entry Tab'!AN493)&lt;&gt;"",TRIM('Entry Tab'!AP493)&lt;&gt;"")),$AP$1,"0")))</f>
        <v/>
      </c>
      <c r="I492" s="71" t="str">
        <f>IF(TRIM('Entry Tab'!A493)="","",IF(AND(TRIM('Entry Tab'!AQ493)="Y",TRIM('Entry Tab'!AR493)="Y"),"N",IF(TRIM('Entry Tab'!AQ493)="","N",TRIM('Entry Tab'!AQ493))))</f>
        <v/>
      </c>
      <c r="J492" s="42" t="str">
        <f>IF(TRIM('Entry Tab'!A493)="","",IF(AND(TRIM('Entry Tab'!W493)&lt;&gt;"",TRIM('Entry Tab'!Y493)=""),0,14))</f>
        <v/>
      </c>
      <c r="K492" s="42" t="str">
        <f>IF(TRIM('Entry Tab'!A493)="","",IF(B492&lt;&gt;"Subscriber","",IF(AND(B492="Subscriber",dental="No"),13,IF(TRIM('Entry Tab'!X493)&lt;&gt;"",IF('Entry Tab'!X493="Spousal Coverage",8,13),IF(Z492="","",Z492)))))</f>
        <v/>
      </c>
      <c r="L492" s="36" t="str">
        <f t="shared" si="70"/>
        <v/>
      </c>
      <c r="M492" s="36" t="str">
        <f>IF(B492&lt;&gt;"Subscriber","",IF(disability="No",0,IF(AND(B492="Subscriber",'Entry Tab'!AE493&lt;&gt;""),1,0)))</f>
        <v/>
      </c>
      <c r="N492" s="37" t="str">
        <f>IF(B492&lt;&gt;"Subscriber","",IF(AND(B492="Subscriber",otherLoc="No"),workZip,'Entry Tab'!P493))</f>
        <v/>
      </c>
      <c r="P492" s="36" t="str">
        <f t="shared" si="77"/>
        <v/>
      </c>
      <c r="Q492" s="36" t="str">
        <f>IF('Entry Tab'!A493="","",IF(TRIM('Entry Tab'!E493)="","Subscriber",IF(OR(TRIM('Entry Tab'!E493)="Wife",TRIM('Entry Tab'!E493)="Husband"),"Spouse","Child")))</f>
        <v/>
      </c>
      <c r="R492" s="44" t="str">
        <f>IF(B492="","",IF('Entry Tab'!W493&lt;&gt;"",0,IF(Q492="Subscriber",1,IF(Q492="Spouse",1,0.01))))</f>
        <v/>
      </c>
      <c r="S492" s="44" t="str">
        <f t="shared" si="71"/>
        <v/>
      </c>
      <c r="T492" s="44" t="str">
        <f t="shared" si="72"/>
        <v/>
      </c>
      <c r="V492" s="36" t="str">
        <f t="shared" si="78"/>
        <v/>
      </c>
      <c r="W492" s="36" t="str">
        <f>IF('Entry Tab'!A493="","",IF(TRIM('Entry Tab'!E493)="","Subscriber",IF(OR(TRIM('Entry Tab'!E493)="Wife",TRIM('Entry Tab'!E493)="Husband"),"Spouse","Child")))</f>
        <v/>
      </c>
      <c r="X492" s="44" t="str">
        <f>IF(B492="","",IF('Entry Tab'!X493&lt;&gt;"",0,IF(W492="Subscriber",1,IF(W492="Spouse",1,0.01))))</f>
        <v/>
      </c>
      <c r="Y492" s="44" t="str">
        <f t="shared" si="73"/>
        <v/>
      </c>
      <c r="Z492" s="44" t="str">
        <f t="shared" si="74"/>
        <v/>
      </c>
      <c r="AB492" s="36" t="str">
        <f t="shared" si="79"/>
        <v/>
      </c>
      <c r="AC492" s="36" t="str">
        <f>IF('Entry Tab'!A493="","",IF(TRIM('Entry Tab'!E493)="","Subscriber",IF(OR(TRIM('Entry Tab'!E493)="Wife",TRIM('Entry Tab'!E493)="Husband"),"Spouse","Child")))</f>
        <v/>
      </c>
      <c r="AD492" s="44" t="str">
        <f>IF(B492="","",IF('Entry Tab'!AC493="",0,1))</f>
        <v/>
      </c>
      <c r="AE492" s="44" t="str">
        <f t="shared" si="75"/>
        <v/>
      </c>
      <c r="AF492" s="44" t="str">
        <f>IF(AE492="","",IF(AC492&lt;&gt;"Subscriber","",IF('Entry Tab'!AC493="","0",AE492)))</f>
        <v/>
      </c>
      <c r="AH492" s="55"/>
    </row>
    <row r="493" spans="1:34" s="129" customFormat="1" x14ac:dyDescent="0.2">
      <c r="A493" s="36" t="str">
        <f t="shared" si="76"/>
        <v/>
      </c>
      <c r="B493" s="36" t="str">
        <f>IF('Entry Tab'!A494="","",IF(TRIM('Entry Tab'!E494)="","Subscriber",IF(OR(TRIM('Entry Tab'!E494)="Wife",TRIM('Entry Tab'!E494)="Husband"),"Spouse","Child")))</f>
        <v/>
      </c>
      <c r="C493" s="68" t="str">
        <f>IF(TRIM('Entry Tab'!A494)="","",TRIM('Entry Tab'!A494))</f>
        <v/>
      </c>
      <c r="D493" s="68" t="str">
        <f>IF(TRIM('Entry Tab'!A494)="","",TRIM('Entry Tab'!B494))</f>
        <v/>
      </c>
      <c r="E493" s="69" t="str">
        <f>IF(B493="Subscriber",'Entry Tab'!L494,"")</f>
        <v/>
      </c>
      <c r="F493" s="70" t="str">
        <f>IF('Entry Tab'!F494="","",'Entry Tab'!F494)</f>
        <v/>
      </c>
      <c r="G493" s="68" t="str">
        <f>IF(TRIM('Entry Tab'!G494)="","",TRIM('Entry Tab'!G494))</f>
        <v/>
      </c>
      <c r="H493" s="36" t="str">
        <f>IF(TRIM('Entry Tab'!A494)="","",IF(B493&lt;&gt;"Subscriber","",IF(AND(B493="Subscriber",OR(TRIM('Entry Tab'!AO494)&lt;&gt;"",TRIM('Entry Tab'!AN494)&lt;&gt;"",TRIM('Entry Tab'!AP494)&lt;&gt;"")),$AP$1,"0")))</f>
        <v/>
      </c>
      <c r="I493" s="71" t="str">
        <f>IF(TRIM('Entry Tab'!A494)="","",IF(AND(TRIM('Entry Tab'!AQ494)="Y",TRIM('Entry Tab'!AR494)="Y"),"N",IF(TRIM('Entry Tab'!AQ494)="","N",TRIM('Entry Tab'!AQ494))))</f>
        <v/>
      </c>
      <c r="J493" s="42" t="str">
        <f>IF(TRIM('Entry Tab'!A494)="","",IF(AND(TRIM('Entry Tab'!W494)&lt;&gt;"",TRIM('Entry Tab'!Y494)=""),0,14))</f>
        <v/>
      </c>
      <c r="K493" s="42" t="str">
        <f>IF(TRIM('Entry Tab'!A494)="","",IF(B493&lt;&gt;"Subscriber","",IF(AND(B493="Subscriber",dental="No"),13,IF(TRIM('Entry Tab'!X494)&lt;&gt;"",IF('Entry Tab'!X494="Spousal Coverage",8,13),IF(Z493="","",Z493)))))</f>
        <v/>
      </c>
      <c r="L493" s="36" t="str">
        <f t="shared" si="70"/>
        <v/>
      </c>
      <c r="M493" s="36" t="str">
        <f>IF(B493&lt;&gt;"Subscriber","",IF(disability="No",0,IF(AND(B493="Subscriber",'Entry Tab'!AE494&lt;&gt;""),1,0)))</f>
        <v/>
      </c>
      <c r="N493" s="37" t="str">
        <f>IF(B493&lt;&gt;"Subscriber","",IF(AND(B493="Subscriber",otherLoc="No"),workZip,'Entry Tab'!P494))</f>
        <v/>
      </c>
      <c r="P493" s="36" t="str">
        <f t="shared" si="77"/>
        <v/>
      </c>
      <c r="Q493" s="36" t="str">
        <f>IF('Entry Tab'!A494="","",IF(TRIM('Entry Tab'!E494)="","Subscriber",IF(OR(TRIM('Entry Tab'!E494)="Wife",TRIM('Entry Tab'!E494)="Husband"),"Spouse","Child")))</f>
        <v/>
      </c>
      <c r="R493" s="44" t="str">
        <f>IF(B493="","",IF('Entry Tab'!W494&lt;&gt;"",0,IF(Q493="Subscriber",1,IF(Q493="Spouse",1,0.01))))</f>
        <v/>
      </c>
      <c r="S493" s="44" t="str">
        <f t="shared" si="71"/>
        <v/>
      </c>
      <c r="T493" s="44" t="str">
        <f t="shared" si="72"/>
        <v/>
      </c>
      <c r="V493" s="36" t="str">
        <f t="shared" si="78"/>
        <v/>
      </c>
      <c r="W493" s="36" t="str">
        <f>IF('Entry Tab'!A494="","",IF(TRIM('Entry Tab'!E494)="","Subscriber",IF(OR(TRIM('Entry Tab'!E494)="Wife",TRIM('Entry Tab'!E494)="Husband"),"Spouse","Child")))</f>
        <v/>
      </c>
      <c r="X493" s="44" t="str">
        <f>IF(B493="","",IF('Entry Tab'!X494&lt;&gt;"",0,IF(W493="Subscriber",1,IF(W493="Spouse",1,0.01))))</f>
        <v/>
      </c>
      <c r="Y493" s="44" t="str">
        <f t="shared" si="73"/>
        <v/>
      </c>
      <c r="Z493" s="44" t="str">
        <f t="shared" si="74"/>
        <v/>
      </c>
      <c r="AB493" s="36" t="str">
        <f t="shared" si="79"/>
        <v/>
      </c>
      <c r="AC493" s="36" t="str">
        <f>IF('Entry Tab'!A494="","",IF(TRIM('Entry Tab'!E494)="","Subscriber",IF(OR(TRIM('Entry Tab'!E494)="Wife",TRIM('Entry Tab'!E494)="Husband"),"Spouse","Child")))</f>
        <v/>
      </c>
      <c r="AD493" s="44" t="str">
        <f>IF(B493="","",IF('Entry Tab'!AC494="",0,1))</f>
        <v/>
      </c>
      <c r="AE493" s="44" t="str">
        <f t="shared" si="75"/>
        <v/>
      </c>
      <c r="AF493" s="44" t="str">
        <f>IF(AE493="","",IF(AC493&lt;&gt;"Subscriber","",IF('Entry Tab'!AC494="","0",AE493)))</f>
        <v/>
      </c>
      <c r="AH493" s="55"/>
    </row>
    <row r="494" spans="1:34" s="129" customFormat="1" x14ac:dyDescent="0.2">
      <c r="A494" s="36" t="str">
        <f t="shared" si="76"/>
        <v/>
      </c>
      <c r="B494" s="36" t="str">
        <f>IF('Entry Tab'!A495="","",IF(TRIM('Entry Tab'!E495)="","Subscriber",IF(OR(TRIM('Entry Tab'!E495)="Wife",TRIM('Entry Tab'!E495)="Husband"),"Spouse","Child")))</f>
        <v/>
      </c>
      <c r="C494" s="68" t="str">
        <f>IF(TRIM('Entry Tab'!A495)="","",TRIM('Entry Tab'!A495))</f>
        <v/>
      </c>
      <c r="D494" s="68" t="str">
        <f>IF(TRIM('Entry Tab'!A495)="","",TRIM('Entry Tab'!B495))</f>
        <v/>
      </c>
      <c r="E494" s="69" t="str">
        <f>IF(B494="Subscriber",'Entry Tab'!L495,"")</f>
        <v/>
      </c>
      <c r="F494" s="70" t="str">
        <f>IF('Entry Tab'!F495="","",'Entry Tab'!F495)</f>
        <v/>
      </c>
      <c r="G494" s="68" t="str">
        <f>IF(TRIM('Entry Tab'!G495)="","",TRIM('Entry Tab'!G495))</f>
        <v/>
      </c>
      <c r="H494" s="36" t="str">
        <f>IF(TRIM('Entry Tab'!A495)="","",IF(B494&lt;&gt;"Subscriber","",IF(AND(B494="Subscriber",OR(TRIM('Entry Tab'!AO495)&lt;&gt;"",TRIM('Entry Tab'!AN495)&lt;&gt;"",TRIM('Entry Tab'!AP495)&lt;&gt;"")),$AP$1,"0")))</f>
        <v/>
      </c>
      <c r="I494" s="71" t="str">
        <f>IF(TRIM('Entry Tab'!A495)="","",IF(AND(TRIM('Entry Tab'!AQ495)="Y",TRIM('Entry Tab'!AR495)="Y"),"N",IF(TRIM('Entry Tab'!AQ495)="","N",TRIM('Entry Tab'!AQ495))))</f>
        <v/>
      </c>
      <c r="J494" s="42" t="str">
        <f>IF(TRIM('Entry Tab'!A495)="","",IF(AND(TRIM('Entry Tab'!W495)&lt;&gt;"",TRIM('Entry Tab'!Y495)=""),0,14))</f>
        <v/>
      </c>
      <c r="K494" s="42" t="str">
        <f>IF(TRIM('Entry Tab'!A495)="","",IF(B494&lt;&gt;"Subscriber","",IF(AND(B494="Subscriber",dental="No"),13,IF(TRIM('Entry Tab'!X495)&lt;&gt;"",IF('Entry Tab'!X495="Spousal Coverage",8,13),IF(Z494="","",Z494)))))</f>
        <v/>
      </c>
      <c r="L494" s="36" t="str">
        <f t="shared" si="70"/>
        <v/>
      </c>
      <c r="M494" s="36" t="str">
        <f>IF(B494&lt;&gt;"Subscriber","",IF(disability="No",0,IF(AND(B494="Subscriber",'Entry Tab'!AE495&lt;&gt;""),1,0)))</f>
        <v/>
      </c>
      <c r="N494" s="37" t="str">
        <f>IF(B494&lt;&gt;"Subscriber","",IF(AND(B494="Subscriber",otherLoc="No"),workZip,'Entry Tab'!P495))</f>
        <v/>
      </c>
      <c r="P494" s="36" t="str">
        <f t="shared" si="77"/>
        <v/>
      </c>
      <c r="Q494" s="36" t="str">
        <f>IF('Entry Tab'!A495="","",IF(TRIM('Entry Tab'!E495)="","Subscriber",IF(OR(TRIM('Entry Tab'!E495)="Wife",TRIM('Entry Tab'!E495)="Husband"),"Spouse","Child")))</f>
        <v/>
      </c>
      <c r="R494" s="44" t="str">
        <f>IF(B494="","",IF('Entry Tab'!W495&lt;&gt;"",0,IF(Q494="Subscriber",1,IF(Q494="Spouse",1,0.01))))</f>
        <v/>
      </c>
      <c r="S494" s="44" t="str">
        <f t="shared" si="71"/>
        <v/>
      </c>
      <c r="T494" s="44" t="str">
        <f t="shared" si="72"/>
        <v/>
      </c>
      <c r="V494" s="36" t="str">
        <f t="shared" si="78"/>
        <v/>
      </c>
      <c r="W494" s="36" t="str">
        <f>IF('Entry Tab'!A495="","",IF(TRIM('Entry Tab'!E495)="","Subscriber",IF(OR(TRIM('Entry Tab'!E495)="Wife",TRIM('Entry Tab'!E495)="Husband"),"Spouse","Child")))</f>
        <v/>
      </c>
      <c r="X494" s="44" t="str">
        <f>IF(B494="","",IF('Entry Tab'!X495&lt;&gt;"",0,IF(W494="Subscriber",1,IF(W494="Spouse",1,0.01))))</f>
        <v/>
      </c>
      <c r="Y494" s="44" t="str">
        <f t="shared" si="73"/>
        <v/>
      </c>
      <c r="Z494" s="44" t="str">
        <f t="shared" si="74"/>
        <v/>
      </c>
      <c r="AB494" s="36" t="str">
        <f t="shared" si="79"/>
        <v/>
      </c>
      <c r="AC494" s="36" t="str">
        <f>IF('Entry Tab'!A495="","",IF(TRIM('Entry Tab'!E495)="","Subscriber",IF(OR(TRIM('Entry Tab'!E495)="Wife",TRIM('Entry Tab'!E495)="Husband"),"Spouse","Child")))</f>
        <v/>
      </c>
      <c r="AD494" s="44" t="str">
        <f>IF(B494="","",IF('Entry Tab'!AC495="",0,1))</f>
        <v/>
      </c>
      <c r="AE494" s="44" t="str">
        <f t="shared" si="75"/>
        <v/>
      </c>
      <c r="AF494" s="44" t="str">
        <f>IF(AE494="","",IF(AC494&lt;&gt;"Subscriber","",IF('Entry Tab'!AC495="","0",AE494)))</f>
        <v/>
      </c>
      <c r="AH494" s="55"/>
    </row>
    <row r="495" spans="1:34" s="129" customFormat="1" x14ac:dyDescent="0.2">
      <c r="A495" s="36" t="str">
        <f t="shared" si="76"/>
        <v/>
      </c>
      <c r="B495" s="36" t="str">
        <f>IF('Entry Tab'!A496="","",IF(TRIM('Entry Tab'!E496)="","Subscriber",IF(OR(TRIM('Entry Tab'!E496)="Wife",TRIM('Entry Tab'!E496)="Husband"),"Spouse","Child")))</f>
        <v/>
      </c>
      <c r="C495" s="68" t="str">
        <f>IF(TRIM('Entry Tab'!A496)="","",TRIM('Entry Tab'!A496))</f>
        <v/>
      </c>
      <c r="D495" s="68" t="str">
        <f>IF(TRIM('Entry Tab'!A496)="","",TRIM('Entry Tab'!B496))</f>
        <v/>
      </c>
      <c r="E495" s="69" t="str">
        <f>IF(B495="Subscriber",'Entry Tab'!L496,"")</f>
        <v/>
      </c>
      <c r="F495" s="70" t="str">
        <f>IF('Entry Tab'!F496="","",'Entry Tab'!F496)</f>
        <v/>
      </c>
      <c r="G495" s="68" t="str">
        <f>IF(TRIM('Entry Tab'!G496)="","",TRIM('Entry Tab'!G496))</f>
        <v/>
      </c>
      <c r="H495" s="36" t="str">
        <f>IF(TRIM('Entry Tab'!A496)="","",IF(B495&lt;&gt;"Subscriber","",IF(AND(B495="Subscriber",OR(TRIM('Entry Tab'!AO496)&lt;&gt;"",TRIM('Entry Tab'!AN496)&lt;&gt;"",TRIM('Entry Tab'!AP496)&lt;&gt;"")),$AP$1,"0")))</f>
        <v/>
      </c>
      <c r="I495" s="71" t="str">
        <f>IF(TRIM('Entry Tab'!A496)="","",IF(AND(TRIM('Entry Tab'!AQ496)="Y",TRIM('Entry Tab'!AR496)="Y"),"N",IF(TRIM('Entry Tab'!AQ496)="","N",TRIM('Entry Tab'!AQ496))))</f>
        <v/>
      </c>
      <c r="J495" s="42" t="str">
        <f>IF(TRIM('Entry Tab'!A496)="","",IF(AND(TRIM('Entry Tab'!W496)&lt;&gt;"",TRIM('Entry Tab'!Y496)=""),0,14))</f>
        <v/>
      </c>
      <c r="K495" s="42" t="str">
        <f>IF(TRIM('Entry Tab'!A496)="","",IF(B495&lt;&gt;"Subscriber","",IF(AND(B495="Subscriber",dental="No"),13,IF(TRIM('Entry Tab'!X496)&lt;&gt;"",IF('Entry Tab'!X496="Spousal Coverage",8,13),IF(Z495="","",Z495)))))</f>
        <v/>
      </c>
      <c r="L495" s="36" t="str">
        <f t="shared" si="70"/>
        <v/>
      </c>
      <c r="M495" s="36" t="str">
        <f>IF(B495&lt;&gt;"Subscriber","",IF(disability="No",0,IF(AND(B495="Subscriber",'Entry Tab'!AE496&lt;&gt;""),1,0)))</f>
        <v/>
      </c>
      <c r="N495" s="37" t="str">
        <f>IF(B495&lt;&gt;"Subscriber","",IF(AND(B495="Subscriber",otherLoc="No"),workZip,'Entry Tab'!P496))</f>
        <v/>
      </c>
      <c r="P495" s="36" t="str">
        <f t="shared" si="77"/>
        <v/>
      </c>
      <c r="Q495" s="36" t="str">
        <f>IF('Entry Tab'!A496="","",IF(TRIM('Entry Tab'!E496)="","Subscriber",IF(OR(TRIM('Entry Tab'!E496)="Wife",TRIM('Entry Tab'!E496)="Husband"),"Spouse","Child")))</f>
        <v/>
      </c>
      <c r="R495" s="44" t="str">
        <f>IF(B495="","",IF('Entry Tab'!W496&lt;&gt;"",0,IF(Q495="Subscriber",1,IF(Q495="Spouse",1,0.01))))</f>
        <v/>
      </c>
      <c r="S495" s="44" t="str">
        <f t="shared" si="71"/>
        <v/>
      </c>
      <c r="T495" s="44" t="str">
        <f t="shared" si="72"/>
        <v/>
      </c>
      <c r="V495" s="36" t="str">
        <f t="shared" si="78"/>
        <v/>
      </c>
      <c r="W495" s="36" t="str">
        <f>IF('Entry Tab'!A496="","",IF(TRIM('Entry Tab'!E496)="","Subscriber",IF(OR(TRIM('Entry Tab'!E496)="Wife",TRIM('Entry Tab'!E496)="Husband"),"Spouse","Child")))</f>
        <v/>
      </c>
      <c r="X495" s="44" t="str">
        <f>IF(B495="","",IF('Entry Tab'!X496&lt;&gt;"",0,IF(W495="Subscriber",1,IF(W495="Spouse",1,0.01))))</f>
        <v/>
      </c>
      <c r="Y495" s="44" t="str">
        <f t="shared" si="73"/>
        <v/>
      </c>
      <c r="Z495" s="44" t="str">
        <f t="shared" si="74"/>
        <v/>
      </c>
      <c r="AB495" s="36" t="str">
        <f t="shared" si="79"/>
        <v/>
      </c>
      <c r="AC495" s="36" t="str">
        <f>IF('Entry Tab'!A496="","",IF(TRIM('Entry Tab'!E496)="","Subscriber",IF(OR(TRIM('Entry Tab'!E496)="Wife",TRIM('Entry Tab'!E496)="Husband"),"Spouse","Child")))</f>
        <v/>
      </c>
      <c r="AD495" s="44" t="str">
        <f>IF(B495="","",IF('Entry Tab'!AC496="",0,1))</f>
        <v/>
      </c>
      <c r="AE495" s="44" t="str">
        <f t="shared" si="75"/>
        <v/>
      </c>
      <c r="AF495" s="44" t="str">
        <f>IF(AE495="","",IF(AC495&lt;&gt;"Subscriber","",IF('Entry Tab'!AC496="","0",AE495)))</f>
        <v/>
      </c>
      <c r="AH495" s="55"/>
    </row>
    <row r="496" spans="1:34" s="129" customFormat="1" x14ac:dyDescent="0.2">
      <c r="A496" s="36" t="str">
        <f t="shared" si="76"/>
        <v/>
      </c>
      <c r="B496" s="36" t="str">
        <f>IF('Entry Tab'!A497="","",IF(TRIM('Entry Tab'!E497)="","Subscriber",IF(OR(TRIM('Entry Tab'!E497)="Wife",TRIM('Entry Tab'!E497)="Husband"),"Spouse","Child")))</f>
        <v/>
      </c>
      <c r="C496" s="68" t="str">
        <f>IF(TRIM('Entry Tab'!A497)="","",TRIM('Entry Tab'!A497))</f>
        <v/>
      </c>
      <c r="D496" s="68" t="str">
        <f>IF(TRIM('Entry Tab'!A497)="","",TRIM('Entry Tab'!B497))</f>
        <v/>
      </c>
      <c r="E496" s="69" t="str">
        <f>IF(B496="Subscriber",'Entry Tab'!L497,"")</f>
        <v/>
      </c>
      <c r="F496" s="70" t="str">
        <f>IF('Entry Tab'!F497="","",'Entry Tab'!F497)</f>
        <v/>
      </c>
      <c r="G496" s="68" t="str">
        <f>IF(TRIM('Entry Tab'!G497)="","",TRIM('Entry Tab'!G497))</f>
        <v/>
      </c>
      <c r="H496" s="36" t="str">
        <f>IF(TRIM('Entry Tab'!A497)="","",IF(B496&lt;&gt;"Subscriber","",IF(AND(B496="Subscriber",OR(TRIM('Entry Tab'!AO497)&lt;&gt;"",TRIM('Entry Tab'!AN497)&lt;&gt;"",TRIM('Entry Tab'!AP497)&lt;&gt;"")),$AP$1,"0")))</f>
        <v/>
      </c>
      <c r="I496" s="71" t="str">
        <f>IF(TRIM('Entry Tab'!A497)="","",IF(AND(TRIM('Entry Tab'!AQ497)="Y",TRIM('Entry Tab'!AR497)="Y"),"N",IF(TRIM('Entry Tab'!AQ497)="","N",TRIM('Entry Tab'!AQ497))))</f>
        <v/>
      </c>
      <c r="J496" s="42" t="str">
        <f>IF(TRIM('Entry Tab'!A497)="","",IF(AND(TRIM('Entry Tab'!W497)&lt;&gt;"",TRIM('Entry Tab'!Y497)=""),0,14))</f>
        <v/>
      </c>
      <c r="K496" s="42" t="str">
        <f>IF(TRIM('Entry Tab'!A497)="","",IF(B496&lt;&gt;"Subscriber","",IF(AND(B496="Subscriber",dental="No"),13,IF(TRIM('Entry Tab'!X497)&lt;&gt;"",IF('Entry Tab'!X497="Spousal Coverage",8,13),IF(Z496="","",Z496)))))</f>
        <v/>
      </c>
      <c r="L496" s="36" t="str">
        <f t="shared" si="70"/>
        <v/>
      </c>
      <c r="M496" s="36" t="str">
        <f>IF(B496&lt;&gt;"Subscriber","",IF(disability="No",0,IF(AND(B496="Subscriber",'Entry Tab'!AE497&lt;&gt;""),1,0)))</f>
        <v/>
      </c>
      <c r="N496" s="37" t="str">
        <f>IF(B496&lt;&gt;"Subscriber","",IF(AND(B496="Subscriber",otherLoc="No"),workZip,'Entry Tab'!P497))</f>
        <v/>
      </c>
      <c r="P496" s="36" t="str">
        <f t="shared" si="77"/>
        <v/>
      </c>
      <c r="Q496" s="36" t="str">
        <f>IF('Entry Tab'!A497="","",IF(TRIM('Entry Tab'!E497)="","Subscriber",IF(OR(TRIM('Entry Tab'!E497)="Wife",TRIM('Entry Tab'!E497)="Husband"),"Spouse","Child")))</f>
        <v/>
      </c>
      <c r="R496" s="44" t="str">
        <f>IF(B496="","",IF('Entry Tab'!W497&lt;&gt;"",0,IF(Q496="Subscriber",1,IF(Q496="Spouse",1,0.01))))</f>
        <v/>
      </c>
      <c r="S496" s="44" t="str">
        <f t="shared" si="71"/>
        <v/>
      </c>
      <c r="T496" s="44" t="str">
        <f t="shared" si="72"/>
        <v/>
      </c>
      <c r="V496" s="36" t="str">
        <f t="shared" si="78"/>
        <v/>
      </c>
      <c r="W496" s="36" t="str">
        <f>IF('Entry Tab'!A497="","",IF(TRIM('Entry Tab'!E497)="","Subscriber",IF(OR(TRIM('Entry Tab'!E497)="Wife",TRIM('Entry Tab'!E497)="Husband"),"Spouse","Child")))</f>
        <v/>
      </c>
      <c r="X496" s="44" t="str">
        <f>IF(B496="","",IF('Entry Tab'!X497&lt;&gt;"",0,IF(W496="Subscriber",1,IF(W496="Spouse",1,0.01))))</f>
        <v/>
      </c>
      <c r="Y496" s="44" t="str">
        <f t="shared" si="73"/>
        <v/>
      </c>
      <c r="Z496" s="44" t="str">
        <f t="shared" si="74"/>
        <v/>
      </c>
      <c r="AB496" s="36" t="str">
        <f t="shared" si="79"/>
        <v/>
      </c>
      <c r="AC496" s="36" t="str">
        <f>IF('Entry Tab'!A497="","",IF(TRIM('Entry Tab'!E497)="","Subscriber",IF(OR(TRIM('Entry Tab'!E497)="Wife",TRIM('Entry Tab'!E497)="Husband"),"Spouse","Child")))</f>
        <v/>
      </c>
      <c r="AD496" s="44" t="str">
        <f>IF(B496="","",IF('Entry Tab'!AC497="",0,1))</f>
        <v/>
      </c>
      <c r="AE496" s="44" t="str">
        <f t="shared" si="75"/>
        <v/>
      </c>
      <c r="AF496" s="44" t="str">
        <f>IF(AE496="","",IF(AC496&lt;&gt;"Subscriber","",IF('Entry Tab'!AC497="","0",AE496)))</f>
        <v/>
      </c>
      <c r="AH496" s="55"/>
    </row>
    <row r="497" spans="1:34" s="129" customFormat="1" x14ac:dyDescent="0.2">
      <c r="A497" s="36" t="str">
        <f t="shared" si="76"/>
        <v/>
      </c>
      <c r="B497" s="36" t="str">
        <f>IF('Entry Tab'!A498="","",IF(TRIM('Entry Tab'!E498)="","Subscriber",IF(OR(TRIM('Entry Tab'!E498)="Wife",TRIM('Entry Tab'!E498)="Husband"),"Spouse","Child")))</f>
        <v/>
      </c>
      <c r="C497" s="68" t="str">
        <f>IF(TRIM('Entry Tab'!A498)="","",TRIM('Entry Tab'!A498))</f>
        <v/>
      </c>
      <c r="D497" s="68" t="str">
        <f>IF(TRIM('Entry Tab'!A498)="","",TRIM('Entry Tab'!B498))</f>
        <v/>
      </c>
      <c r="E497" s="69" t="str">
        <f>IF(B497="Subscriber",'Entry Tab'!L498,"")</f>
        <v/>
      </c>
      <c r="F497" s="70" t="str">
        <f>IF('Entry Tab'!F498="","",'Entry Tab'!F498)</f>
        <v/>
      </c>
      <c r="G497" s="68" t="str">
        <f>IF(TRIM('Entry Tab'!G498)="","",TRIM('Entry Tab'!G498))</f>
        <v/>
      </c>
      <c r="H497" s="36" t="str">
        <f>IF(TRIM('Entry Tab'!A498)="","",IF(B497&lt;&gt;"Subscriber","",IF(AND(B497="Subscriber",OR(TRIM('Entry Tab'!AO498)&lt;&gt;"",TRIM('Entry Tab'!AN498)&lt;&gt;"",TRIM('Entry Tab'!AP498)&lt;&gt;"")),$AP$1,"0")))</f>
        <v/>
      </c>
      <c r="I497" s="71" t="str">
        <f>IF(TRIM('Entry Tab'!A498)="","",IF(AND(TRIM('Entry Tab'!AQ498)="Y",TRIM('Entry Tab'!AR498)="Y"),"N",IF(TRIM('Entry Tab'!AQ498)="","N",TRIM('Entry Tab'!AQ498))))</f>
        <v/>
      </c>
      <c r="J497" s="42" t="str">
        <f>IF(TRIM('Entry Tab'!A498)="","",IF(AND(TRIM('Entry Tab'!W498)&lt;&gt;"",TRIM('Entry Tab'!Y498)=""),0,14))</f>
        <v/>
      </c>
      <c r="K497" s="42" t="str">
        <f>IF(TRIM('Entry Tab'!A498)="","",IF(B497&lt;&gt;"Subscriber","",IF(AND(B497="Subscriber",dental="No"),13,IF(TRIM('Entry Tab'!X498)&lt;&gt;"",IF('Entry Tab'!X498="Spousal Coverage",8,13),IF(Z497="","",Z497)))))</f>
        <v/>
      </c>
      <c r="L497" s="36" t="str">
        <f t="shared" si="70"/>
        <v/>
      </c>
      <c r="M497" s="36" t="str">
        <f>IF(B497&lt;&gt;"Subscriber","",IF(disability="No",0,IF(AND(B497="Subscriber",'Entry Tab'!AE498&lt;&gt;""),1,0)))</f>
        <v/>
      </c>
      <c r="N497" s="37" t="str">
        <f>IF(B497&lt;&gt;"Subscriber","",IF(AND(B497="Subscriber",otherLoc="No"),workZip,'Entry Tab'!P498))</f>
        <v/>
      </c>
      <c r="P497" s="36" t="str">
        <f t="shared" si="77"/>
        <v/>
      </c>
      <c r="Q497" s="36" t="str">
        <f>IF('Entry Tab'!A498="","",IF(TRIM('Entry Tab'!E498)="","Subscriber",IF(OR(TRIM('Entry Tab'!E498)="Wife",TRIM('Entry Tab'!E498)="Husband"),"Spouse","Child")))</f>
        <v/>
      </c>
      <c r="R497" s="44" t="str">
        <f>IF(B497="","",IF('Entry Tab'!W498&lt;&gt;"",0,IF(Q497="Subscriber",1,IF(Q497="Spouse",1,0.01))))</f>
        <v/>
      </c>
      <c r="S497" s="44" t="str">
        <f t="shared" si="71"/>
        <v/>
      </c>
      <c r="T497" s="44" t="str">
        <f t="shared" si="72"/>
        <v/>
      </c>
      <c r="V497" s="36" t="str">
        <f t="shared" si="78"/>
        <v/>
      </c>
      <c r="W497" s="36" t="str">
        <f>IF('Entry Tab'!A498="","",IF(TRIM('Entry Tab'!E498)="","Subscriber",IF(OR(TRIM('Entry Tab'!E498)="Wife",TRIM('Entry Tab'!E498)="Husband"),"Spouse","Child")))</f>
        <v/>
      </c>
      <c r="X497" s="44" t="str">
        <f>IF(B497="","",IF('Entry Tab'!X498&lt;&gt;"",0,IF(W497="Subscriber",1,IF(W497="Spouse",1,0.01))))</f>
        <v/>
      </c>
      <c r="Y497" s="44" t="str">
        <f t="shared" si="73"/>
        <v/>
      </c>
      <c r="Z497" s="44" t="str">
        <f t="shared" si="74"/>
        <v/>
      </c>
      <c r="AB497" s="36" t="str">
        <f t="shared" si="79"/>
        <v/>
      </c>
      <c r="AC497" s="36" t="str">
        <f>IF('Entry Tab'!A498="","",IF(TRIM('Entry Tab'!E498)="","Subscriber",IF(OR(TRIM('Entry Tab'!E498)="Wife",TRIM('Entry Tab'!E498)="Husband"),"Spouse","Child")))</f>
        <v/>
      </c>
      <c r="AD497" s="44" t="str">
        <f>IF(B497="","",IF('Entry Tab'!AC498="",0,1))</f>
        <v/>
      </c>
      <c r="AE497" s="44" t="str">
        <f t="shared" si="75"/>
        <v/>
      </c>
      <c r="AF497" s="44" t="str">
        <f>IF(AE497="","",IF(AC497&lt;&gt;"Subscriber","",IF('Entry Tab'!AC498="","0",AE497)))</f>
        <v/>
      </c>
      <c r="AH497" s="55"/>
    </row>
    <row r="498" spans="1:34" s="129" customFormat="1" x14ac:dyDescent="0.2">
      <c r="A498" s="36" t="str">
        <f t="shared" si="76"/>
        <v/>
      </c>
      <c r="B498" s="36" t="str">
        <f>IF('Entry Tab'!A499="","",IF(TRIM('Entry Tab'!E499)="","Subscriber",IF(OR(TRIM('Entry Tab'!E499)="Wife",TRIM('Entry Tab'!E499)="Husband"),"Spouse","Child")))</f>
        <v/>
      </c>
      <c r="C498" s="68" t="str">
        <f>IF(TRIM('Entry Tab'!A499)="","",TRIM('Entry Tab'!A499))</f>
        <v/>
      </c>
      <c r="D498" s="68" t="str">
        <f>IF(TRIM('Entry Tab'!A499)="","",TRIM('Entry Tab'!B499))</f>
        <v/>
      </c>
      <c r="E498" s="69" t="str">
        <f>IF(B498="Subscriber",'Entry Tab'!L499,"")</f>
        <v/>
      </c>
      <c r="F498" s="70" t="str">
        <f>IF('Entry Tab'!F499="","",'Entry Tab'!F499)</f>
        <v/>
      </c>
      <c r="G498" s="68" t="str">
        <f>IF(TRIM('Entry Tab'!G499)="","",TRIM('Entry Tab'!G499))</f>
        <v/>
      </c>
      <c r="H498" s="36" t="str">
        <f>IF(TRIM('Entry Tab'!A499)="","",IF(B498&lt;&gt;"Subscriber","",IF(AND(B498="Subscriber",OR(TRIM('Entry Tab'!AO499)&lt;&gt;"",TRIM('Entry Tab'!AN499)&lt;&gt;"",TRIM('Entry Tab'!AP499)&lt;&gt;"")),$AP$1,"0")))</f>
        <v/>
      </c>
      <c r="I498" s="71" t="str">
        <f>IF(TRIM('Entry Tab'!A499)="","",IF(AND(TRIM('Entry Tab'!AQ499)="Y",TRIM('Entry Tab'!AR499)="Y"),"N",IF(TRIM('Entry Tab'!AQ499)="","N",TRIM('Entry Tab'!AQ499))))</f>
        <v/>
      </c>
      <c r="J498" s="42" t="str">
        <f>IF(TRIM('Entry Tab'!A499)="","",IF(AND(TRIM('Entry Tab'!W499)&lt;&gt;"",TRIM('Entry Tab'!Y499)=""),0,14))</f>
        <v/>
      </c>
      <c r="K498" s="42" t="str">
        <f>IF(TRIM('Entry Tab'!A499)="","",IF(B498&lt;&gt;"Subscriber","",IF(AND(B498="Subscriber",dental="No"),13,IF(TRIM('Entry Tab'!X499)&lt;&gt;"",IF('Entry Tab'!X499="Spousal Coverage",8,13),IF(Z498="","",Z498)))))</f>
        <v/>
      </c>
      <c r="L498" s="36" t="str">
        <f t="shared" si="70"/>
        <v/>
      </c>
      <c r="M498" s="36" t="str">
        <f>IF(B498&lt;&gt;"Subscriber","",IF(disability="No",0,IF(AND(B498="Subscriber",'Entry Tab'!AE499&lt;&gt;""),1,0)))</f>
        <v/>
      </c>
      <c r="N498" s="37" t="str">
        <f>IF(B498&lt;&gt;"Subscriber","",IF(AND(B498="Subscriber",otherLoc="No"),workZip,'Entry Tab'!P499))</f>
        <v/>
      </c>
      <c r="P498" s="36" t="str">
        <f t="shared" si="77"/>
        <v/>
      </c>
      <c r="Q498" s="36" t="str">
        <f>IF('Entry Tab'!A499="","",IF(TRIM('Entry Tab'!E499)="","Subscriber",IF(OR(TRIM('Entry Tab'!E499)="Wife",TRIM('Entry Tab'!E499)="Husband"),"Spouse","Child")))</f>
        <v/>
      </c>
      <c r="R498" s="44" t="str">
        <f>IF(B498="","",IF('Entry Tab'!W499&lt;&gt;"",0,IF(Q498="Subscriber",1,IF(Q498="Spouse",1,0.01))))</f>
        <v/>
      </c>
      <c r="S498" s="44" t="str">
        <f t="shared" si="71"/>
        <v/>
      </c>
      <c r="T498" s="44" t="str">
        <f t="shared" si="72"/>
        <v/>
      </c>
      <c r="V498" s="36" t="str">
        <f t="shared" si="78"/>
        <v/>
      </c>
      <c r="W498" s="36" t="str">
        <f>IF('Entry Tab'!A499="","",IF(TRIM('Entry Tab'!E499)="","Subscriber",IF(OR(TRIM('Entry Tab'!E499)="Wife",TRIM('Entry Tab'!E499)="Husband"),"Spouse","Child")))</f>
        <v/>
      </c>
      <c r="X498" s="44" t="str">
        <f>IF(B498="","",IF('Entry Tab'!X499&lt;&gt;"",0,IF(W498="Subscriber",1,IF(W498="Spouse",1,0.01))))</f>
        <v/>
      </c>
      <c r="Y498" s="44" t="str">
        <f t="shared" si="73"/>
        <v/>
      </c>
      <c r="Z498" s="44" t="str">
        <f t="shared" si="74"/>
        <v/>
      </c>
      <c r="AB498" s="36" t="str">
        <f t="shared" si="79"/>
        <v/>
      </c>
      <c r="AC498" s="36" t="str">
        <f>IF('Entry Tab'!A499="","",IF(TRIM('Entry Tab'!E499)="","Subscriber",IF(OR(TRIM('Entry Tab'!E499)="Wife",TRIM('Entry Tab'!E499)="Husband"),"Spouse","Child")))</f>
        <v/>
      </c>
      <c r="AD498" s="44" t="str">
        <f>IF(B498="","",IF('Entry Tab'!AC499="",0,1))</f>
        <v/>
      </c>
      <c r="AE498" s="44" t="str">
        <f t="shared" si="75"/>
        <v/>
      </c>
      <c r="AF498" s="44" t="str">
        <f>IF(AE498="","",IF(AC498&lt;&gt;"Subscriber","",IF('Entry Tab'!AC499="","0",AE498)))</f>
        <v/>
      </c>
      <c r="AH498" s="55"/>
    </row>
    <row r="499" spans="1:34" s="129" customFormat="1" x14ac:dyDescent="0.2">
      <c r="A499" s="36" t="str">
        <f t="shared" si="76"/>
        <v/>
      </c>
      <c r="B499" s="36" t="str">
        <f>IF('Entry Tab'!A500="","",IF(TRIM('Entry Tab'!E500)="","Subscriber",IF(OR(TRIM('Entry Tab'!E500)="Wife",TRIM('Entry Tab'!E500)="Husband"),"Spouse","Child")))</f>
        <v/>
      </c>
      <c r="C499" s="68" t="str">
        <f>IF(TRIM('Entry Tab'!A500)="","",TRIM('Entry Tab'!A500))</f>
        <v/>
      </c>
      <c r="D499" s="68" t="str">
        <f>IF(TRIM('Entry Tab'!A500)="","",TRIM('Entry Tab'!B500))</f>
        <v/>
      </c>
      <c r="E499" s="69" t="str">
        <f>IF(B499="Subscriber",'Entry Tab'!L500,"")</f>
        <v/>
      </c>
      <c r="F499" s="70" t="str">
        <f>IF('Entry Tab'!F500="","",'Entry Tab'!F500)</f>
        <v/>
      </c>
      <c r="G499" s="68" t="str">
        <f>IF(TRIM('Entry Tab'!G500)="","",TRIM('Entry Tab'!G500))</f>
        <v/>
      </c>
      <c r="H499" s="36" t="str">
        <f>IF(TRIM('Entry Tab'!A500)="","",IF(B499&lt;&gt;"Subscriber","",IF(AND(B499="Subscriber",OR(TRIM('Entry Tab'!AO500)&lt;&gt;"",TRIM('Entry Tab'!AN500)&lt;&gt;"",TRIM('Entry Tab'!AP500)&lt;&gt;"")),$AP$1,"0")))</f>
        <v/>
      </c>
      <c r="I499" s="71" t="str">
        <f>IF(TRIM('Entry Tab'!A500)="","",IF(AND(TRIM('Entry Tab'!AQ500)="Y",TRIM('Entry Tab'!AR500)="Y"),"N",IF(TRIM('Entry Tab'!AQ500)="","N",TRIM('Entry Tab'!AQ500))))</f>
        <v/>
      </c>
      <c r="J499" s="42" t="str">
        <f>IF(TRIM('Entry Tab'!A500)="","",IF(AND(TRIM('Entry Tab'!W500)&lt;&gt;"",TRIM('Entry Tab'!Y500)=""),0,14))</f>
        <v/>
      </c>
      <c r="K499" s="42" t="str">
        <f>IF(TRIM('Entry Tab'!A500)="","",IF(B499&lt;&gt;"Subscriber","",IF(AND(B499="Subscriber",dental="No"),13,IF(TRIM('Entry Tab'!X500)&lt;&gt;"",IF('Entry Tab'!X500="Spousal Coverage",8,13),IF(Z499="","",Z499)))))</f>
        <v/>
      </c>
      <c r="L499" s="36" t="str">
        <f t="shared" si="70"/>
        <v/>
      </c>
      <c r="M499" s="36" t="str">
        <f>IF(B499&lt;&gt;"Subscriber","",IF(disability="No",0,IF(AND(B499="Subscriber",'Entry Tab'!AE500&lt;&gt;""),1,0)))</f>
        <v/>
      </c>
      <c r="N499" s="37" t="str">
        <f>IF(B499&lt;&gt;"Subscriber","",IF(AND(B499="Subscriber",otherLoc="No"),workZip,'Entry Tab'!P500))</f>
        <v/>
      </c>
      <c r="P499" s="36" t="str">
        <f t="shared" si="77"/>
        <v/>
      </c>
      <c r="Q499" s="36" t="str">
        <f>IF('Entry Tab'!A500="","",IF(TRIM('Entry Tab'!E500)="","Subscriber",IF(OR(TRIM('Entry Tab'!E500)="Wife",TRIM('Entry Tab'!E500)="Husband"),"Spouse","Child")))</f>
        <v/>
      </c>
      <c r="R499" s="44" t="str">
        <f>IF(B499="","",IF('Entry Tab'!W500&lt;&gt;"",0,IF(Q499="Subscriber",1,IF(Q499="Spouse",1,0.01))))</f>
        <v/>
      </c>
      <c r="S499" s="44" t="str">
        <f t="shared" si="71"/>
        <v/>
      </c>
      <c r="T499" s="44" t="str">
        <f t="shared" si="72"/>
        <v/>
      </c>
      <c r="V499" s="36" t="str">
        <f t="shared" si="78"/>
        <v/>
      </c>
      <c r="W499" s="36" t="str">
        <f>IF('Entry Tab'!A500="","",IF(TRIM('Entry Tab'!E500)="","Subscriber",IF(OR(TRIM('Entry Tab'!E500)="Wife",TRIM('Entry Tab'!E500)="Husband"),"Spouse","Child")))</f>
        <v/>
      </c>
      <c r="X499" s="44" t="str">
        <f>IF(B499="","",IF('Entry Tab'!X500&lt;&gt;"",0,IF(W499="Subscriber",1,IF(W499="Spouse",1,0.01))))</f>
        <v/>
      </c>
      <c r="Y499" s="44" t="str">
        <f t="shared" si="73"/>
        <v/>
      </c>
      <c r="Z499" s="44" t="str">
        <f t="shared" si="74"/>
        <v/>
      </c>
      <c r="AB499" s="36" t="str">
        <f t="shared" si="79"/>
        <v/>
      </c>
      <c r="AC499" s="36" t="str">
        <f>IF('Entry Tab'!A500="","",IF(TRIM('Entry Tab'!E500)="","Subscriber",IF(OR(TRIM('Entry Tab'!E500)="Wife",TRIM('Entry Tab'!E500)="Husband"),"Spouse","Child")))</f>
        <v/>
      </c>
      <c r="AD499" s="44" t="str">
        <f>IF(B499="","",IF('Entry Tab'!AC500="",0,1))</f>
        <v/>
      </c>
      <c r="AE499" s="44" t="str">
        <f t="shared" si="75"/>
        <v/>
      </c>
      <c r="AF499" s="44" t="str">
        <f>IF(AE499="","",IF(AC499&lt;&gt;"Subscriber","",IF('Entry Tab'!AC500="","0",AE499)))</f>
        <v/>
      </c>
      <c r="AH499" s="55"/>
    </row>
    <row r="500" spans="1:34" s="129" customFormat="1" x14ac:dyDescent="0.2">
      <c r="A500" s="36" t="str">
        <f t="shared" si="76"/>
        <v/>
      </c>
      <c r="B500" s="36" t="str">
        <f>IF('Entry Tab'!A501="","",IF(TRIM('Entry Tab'!E501)="","Subscriber",IF(OR(TRIM('Entry Tab'!E501)="Wife",TRIM('Entry Tab'!E501)="Husband"),"Spouse","Child")))</f>
        <v/>
      </c>
      <c r="C500" s="68" t="str">
        <f>IF(TRIM('Entry Tab'!A501)="","",TRIM('Entry Tab'!A501))</f>
        <v/>
      </c>
      <c r="D500" s="68" t="str">
        <f>IF(TRIM('Entry Tab'!A501)="","",TRIM('Entry Tab'!B501))</f>
        <v/>
      </c>
      <c r="E500" s="69" t="str">
        <f>IF(B500="Subscriber",'Entry Tab'!L501,"")</f>
        <v/>
      </c>
      <c r="F500" s="70" t="str">
        <f>IF('Entry Tab'!F501="","",'Entry Tab'!F501)</f>
        <v/>
      </c>
      <c r="G500" s="68" t="str">
        <f>IF(TRIM('Entry Tab'!G501)="","",TRIM('Entry Tab'!G501))</f>
        <v/>
      </c>
      <c r="H500" s="36" t="str">
        <f>IF(TRIM('Entry Tab'!A501)="","",IF(B500&lt;&gt;"Subscriber","",IF(AND(B500="Subscriber",OR(TRIM('Entry Tab'!AO501)&lt;&gt;"",TRIM('Entry Tab'!AN501)&lt;&gt;"",TRIM('Entry Tab'!AP501)&lt;&gt;"")),$AP$1,"0")))</f>
        <v/>
      </c>
      <c r="I500" s="71" t="str">
        <f>IF(TRIM('Entry Tab'!A501)="","",IF(AND(TRIM('Entry Tab'!AQ501)="Y",TRIM('Entry Tab'!AR501)="Y"),"N",IF(TRIM('Entry Tab'!AQ501)="","N",TRIM('Entry Tab'!AQ501))))</f>
        <v/>
      </c>
      <c r="J500" s="42" t="str">
        <f>IF(TRIM('Entry Tab'!A501)="","",IF(AND(TRIM('Entry Tab'!W501)&lt;&gt;"",TRIM('Entry Tab'!Y501)=""),0,14))</f>
        <v/>
      </c>
      <c r="K500" s="42" t="str">
        <f>IF(TRIM('Entry Tab'!A501)="","",IF(B500&lt;&gt;"Subscriber","",IF(AND(B500="Subscriber",dental="No"),13,IF(TRIM('Entry Tab'!X501)&lt;&gt;"",IF('Entry Tab'!X501="Spousal Coverage",8,13),IF(Z500="","",Z500)))))</f>
        <v/>
      </c>
      <c r="L500" s="36" t="str">
        <f t="shared" si="70"/>
        <v/>
      </c>
      <c r="M500" s="36" t="str">
        <f>IF(B500&lt;&gt;"Subscriber","",IF(disability="No",0,IF(AND(B500="Subscriber",'Entry Tab'!AE501&lt;&gt;""),1,0)))</f>
        <v/>
      </c>
      <c r="N500" s="37" t="str">
        <f>IF(B500&lt;&gt;"Subscriber","",IF(AND(B500="Subscriber",otherLoc="No"),workZip,'Entry Tab'!P501))</f>
        <v/>
      </c>
      <c r="P500" s="36" t="str">
        <f t="shared" si="77"/>
        <v/>
      </c>
      <c r="Q500" s="36" t="str">
        <f>IF('Entry Tab'!A501="","",IF(TRIM('Entry Tab'!E501)="","Subscriber",IF(OR(TRIM('Entry Tab'!E501)="Wife",TRIM('Entry Tab'!E501)="Husband"),"Spouse","Child")))</f>
        <v/>
      </c>
      <c r="R500" s="44" t="str">
        <f>IF(B500="","",IF('Entry Tab'!W501&lt;&gt;"",0,IF(Q500="Subscriber",1,IF(Q500="Spouse",1,0.01))))</f>
        <v/>
      </c>
      <c r="S500" s="44" t="str">
        <f t="shared" si="71"/>
        <v/>
      </c>
      <c r="T500" s="44" t="str">
        <f t="shared" si="72"/>
        <v/>
      </c>
      <c r="V500" s="36" t="str">
        <f t="shared" si="78"/>
        <v/>
      </c>
      <c r="W500" s="36" t="str">
        <f>IF('Entry Tab'!A501="","",IF(TRIM('Entry Tab'!E501)="","Subscriber",IF(OR(TRIM('Entry Tab'!E501)="Wife",TRIM('Entry Tab'!E501)="Husband"),"Spouse","Child")))</f>
        <v/>
      </c>
      <c r="X500" s="44" t="str">
        <f>IF(B500="","",IF('Entry Tab'!X501&lt;&gt;"",0,IF(W500="Subscriber",1,IF(W500="Spouse",1,0.01))))</f>
        <v/>
      </c>
      <c r="Y500" s="44" t="str">
        <f t="shared" si="73"/>
        <v/>
      </c>
      <c r="Z500" s="44" t="str">
        <f t="shared" si="74"/>
        <v/>
      </c>
      <c r="AB500" s="36" t="str">
        <f t="shared" si="79"/>
        <v/>
      </c>
      <c r="AC500" s="36" t="str">
        <f>IF('Entry Tab'!A501="","",IF(TRIM('Entry Tab'!E501)="","Subscriber",IF(OR(TRIM('Entry Tab'!E501)="Wife",TRIM('Entry Tab'!E501)="Husband"),"Spouse","Child")))</f>
        <v/>
      </c>
      <c r="AD500" s="44" t="str">
        <f>IF(B500="","",IF('Entry Tab'!AC501="",0,1))</f>
        <v/>
      </c>
      <c r="AE500" s="44" t="str">
        <f t="shared" si="75"/>
        <v/>
      </c>
      <c r="AF500" s="44" t="str">
        <f>IF(AE500="","",IF(AC500&lt;&gt;"Subscriber","",IF('Entry Tab'!AC501="","0",AE500)))</f>
        <v/>
      </c>
      <c r="AH500" s="55"/>
    </row>
    <row r="501" spans="1:34" s="129" customFormat="1" x14ac:dyDescent="0.2">
      <c r="A501" s="36" t="str">
        <f t="shared" si="76"/>
        <v/>
      </c>
      <c r="B501" s="36" t="str">
        <f>IF('Entry Tab'!A502="","",IF(TRIM('Entry Tab'!E502)="","Subscriber",IF(OR(TRIM('Entry Tab'!E502)="Wife",TRIM('Entry Tab'!E502)="Husband"),"Spouse","Child")))</f>
        <v/>
      </c>
      <c r="C501" s="68" t="str">
        <f>IF(TRIM('Entry Tab'!A502)="","",TRIM('Entry Tab'!A502))</f>
        <v/>
      </c>
      <c r="D501" s="68" t="str">
        <f>IF(TRIM('Entry Tab'!A502)="","",TRIM('Entry Tab'!B502))</f>
        <v/>
      </c>
      <c r="E501" s="69" t="str">
        <f>IF(B501="Subscriber",'Entry Tab'!L502,"")</f>
        <v/>
      </c>
      <c r="F501" s="70" t="str">
        <f>IF('Entry Tab'!F502="","",'Entry Tab'!F502)</f>
        <v/>
      </c>
      <c r="G501" s="68" t="str">
        <f>IF(TRIM('Entry Tab'!G502)="","",TRIM('Entry Tab'!G502))</f>
        <v/>
      </c>
      <c r="H501" s="36" t="str">
        <f>IF(TRIM('Entry Tab'!A502)="","",IF(B501&lt;&gt;"Subscriber","",IF(AND(B501="Subscriber",OR(TRIM('Entry Tab'!AO502)&lt;&gt;"",TRIM('Entry Tab'!AN502)&lt;&gt;"",TRIM('Entry Tab'!AP502)&lt;&gt;"")),$AP$1,"0")))</f>
        <v/>
      </c>
      <c r="I501" s="71" t="str">
        <f>IF(TRIM('Entry Tab'!A502)="","",IF(AND(TRIM('Entry Tab'!AQ502)="Y",TRIM('Entry Tab'!AR502)="Y"),"N",IF(TRIM('Entry Tab'!AQ502)="","N",TRIM('Entry Tab'!AQ502))))</f>
        <v/>
      </c>
      <c r="J501" s="42" t="str">
        <f>IF(TRIM('Entry Tab'!A502)="","",IF(AND(TRIM('Entry Tab'!W502)&lt;&gt;"",TRIM('Entry Tab'!Y502)=""),0,14))</f>
        <v/>
      </c>
      <c r="K501" s="42" t="str">
        <f>IF(TRIM('Entry Tab'!A502)="","",IF(B501&lt;&gt;"Subscriber","",IF(AND(B501="Subscriber",dental="No"),13,IF(TRIM('Entry Tab'!X502)&lt;&gt;"",IF('Entry Tab'!X502="Spousal Coverage",8,13),IF(Z501="","",Z501)))))</f>
        <v/>
      </c>
      <c r="L501" s="36" t="str">
        <f t="shared" si="70"/>
        <v/>
      </c>
      <c r="M501" s="36" t="str">
        <f>IF(B501&lt;&gt;"Subscriber","",IF(disability="No",0,IF(AND(B501="Subscriber",'Entry Tab'!AE502&lt;&gt;""),1,0)))</f>
        <v/>
      </c>
      <c r="N501" s="37" t="str">
        <f>IF(B501&lt;&gt;"Subscriber","",IF(AND(B501="Subscriber",otherLoc="No"),workZip,'Entry Tab'!P502))</f>
        <v/>
      </c>
      <c r="P501" s="36" t="str">
        <f t="shared" si="77"/>
        <v/>
      </c>
      <c r="Q501" s="36" t="str">
        <f>IF('Entry Tab'!A502="","",IF(TRIM('Entry Tab'!E502)="","Subscriber",IF(OR(TRIM('Entry Tab'!E502)="Wife",TRIM('Entry Tab'!E502)="Husband"),"Spouse","Child")))</f>
        <v/>
      </c>
      <c r="R501" s="44" t="str">
        <f>IF(B501="","",IF('Entry Tab'!W502&lt;&gt;"",0,IF(Q501="Subscriber",1,IF(Q501="Spouse",1,0.01))))</f>
        <v/>
      </c>
      <c r="S501" s="44" t="str">
        <f t="shared" si="71"/>
        <v/>
      </c>
      <c r="T501" s="44" t="str">
        <f t="shared" si="72"/>
        <v/>
      </c>
      <c r="V501" s="36" t="str">
        <f t="shared" si="78"/>
        <v/>
      </c>
      <c r="W501" s="36" t="str">
        <f>IF('Entry Tab'!A502="","",IF(TRIM('Entry Tab'!E502)="","Subscriber",IF(OR(TRIM('Entry Tab'!E502)="Wife",TRIM('Entry Tab'!E502)="Husband"),"Spouse","Child")))</f>
        <v/>
      </c>
      <c r="X501" s="44" t="str">
        <f>IF(B501="","",IF('Entry Tab'!X502&lt;&gt;"",0,IF(W501="Subscriber",1,IF(W501="Spouse",1,0.01))))</f>
        <v/>
      </c>
      <c r="Y501" s="44" t="str">
        <f t="shared" si="73"/>
        <v/>
      </c>
      <c r="Z501" s="44" t="str">
        <f t="shared" si="74"/>
        <v/>
      </c>
      <c r="AB501" s="36" t="str">
        <f t="shared" si="79"/>
        <v/>
      </c>
      <c r="AC501" s="36" t="str">
        <f>IF('Entry Tab'!A502="","",IF(TRIM('Entry Tab'!E502)="","Subscriber",IF(OR(TRIM('Entry Tab'!E502)="Wife",TRIM('Entry Tab'!E502)="Husband"),"Spouse","Child")))</f>
        <v/>
      </c>
      <c r="AD501" s="44" t="str">
        <f>IF(B501="","",IF('Entry Tab'!AC502="",0,1))</f>
        <v/>
      </c>
      <c r="AE501" s="44" t="str">
        <f t="shared" si="75"/>
        <v/>
      </c>
      <c r="AF501" s="44" t="str">
        <f>IF(AE501="","",IF(AC501&lt;&gt;"Subscriber","",IF('Entry Tab'!AC502="","0",AE501)))</f>
        <v/>
      </c>
      <c r="AH501" s="55"/>
    </row>
    <row r="502" spans="1:34" s="129" customFormat="1" x14ac:dyDescent="0.2">
      <c r="A502" s="36" t="str">
        <f t="shared" si="76"/>
        <v/>
      </c>
      <c r="B502" s="36" t="str">
        <f>IF('Entry Tab'!A503="","",IF(TRIM('Entry Tab'!E503)="","Subscriber",IF(OR(TRIM('Entry Tab'!E503)="Wife",TRIM('Entry Tab'!E503)="Husband"),"Spouse","Child")))</f>
        <v/>
      </c>
      <c r="C502" s="68" t="str">
        <f>IF(TRIM('Entry Tab'!A503)="","",TRIM('Entry Tab'!A503))</f>
        <v/>
      </c>
      <c r="D502" s="68" t="str">
        <f>IF(TRIM('Entry Tab'!A503)="","",TRIM('Entry Tab'!B503))</f>
        <v/>
      </c>
      <c r="E502" s="69" t="str">
        <f>IF(B502="Subscriber",'Entry Tab'!L503,"")</f>
        <v/>
      </c>
      <c r="F502" s="70" t="str">
        <f>IF('Entry Tab'!F503="","",'Entry Tab'!F503)</f>
        <v/>
      </c>
      <c r="G502" s="68" t="str">
        <f>IF(TRIM('Entry Tab'!G503)="","",TRIM('Entry Tab'!G503))</f>
        <v/>
      </c>
      <c r="H502" s="36" t="str">
        <f>IF(TRIM('Entry Tab'!A503)="","",IF(B502&lt;&gt;"Subscriber","",IF(AND(B502="Subscriber",OR(TRIM('Entry Tab'!AO503)&lt;&gt;"",TRIM('Entry Tab'!AN503)&lt;&gt;"",TRIM('Entry Tab'!AP503)&lt;&gt;"")),$AP$1,"0")))</f>
        <v/>
      </c>
      <c r="I502" s="71" t="str">
        <f>IF(TRIM('Entry Tab'!A503)="","",IF(AND(TRIM('Entry Tab'!AQ503)="Y",TRIM('Entry Tab'!AR503)="Y"),"N",IF(TRIM('Entry Tab'!AQ503)="","N",TRIM('Entry Tab'!AQ503))))</f>
        <v/>
      </c>
      <c r="J502" s="42" t="str">
        <f>IF(TRIM('Entry Tab'!A503)="","",IF(AND(TRIM('Entry Tab'!W503)&lt;&gt;"",TRIM('Entry Tab'!Y503)=""),0,14))</f>
        <v/>
      </c>
      <c r="K502" s="42" t="str">
        <f>IF(TRIM('Entry Tab'!A503)="","",IF(B502&lt;&gt;"Subscriber","",IF(AND(B502="Subscriber",dental="No"),13,IF(TRIM('Entry Tab'!X503)&lt;&gt;"",IF('Entry Tab'!X503="Spousal Coverage",8,13),IF(Z502="","",Z502)))))</f>
        <v/>
      </c>
      <c r="L502" s="36" t="str">
        <f t="shared" si="70"/>
        <v/>
      </c>
      <c r="M502" s="36" t="str">
        <f>IF(B502&lt;&gt;"Subscriber","",IF(disability="No",0,IF(AND(B502="Subscriber",'Entry Tab'!AE503&lt;&gt;""),1,0)))</f>
        <v/>
      </c>
      <c r="N502" s="37" t="str">
        <f>IF(B502&lt;&gt;"Subscriber","",IF(AND(B502="Subscriber",otherLoc="No"),workZip,'Entry Tab'!P503))</f>
        <v/>
      </c>
      <c r="P502" s="36" t="str">
        <f t="shared" si="77"/>
        <v/>
      </c>
      <c r="Q502" s="36" t="str">
        <f>IF('Entry Tab'!A503="","",IF(TRIM('Entry Tab'!E503)="","Subscriber",IF(OR(TRIM('Entry Tab'!E503)="Wife",TRIM('Entry Tab'!E503)="Husband"),"Spouse","Child")))</f>
        <v/>
      </c>
      <c r="R502" s="44" t="str">
        <f>IF(B502="","",IF('Entry Tab'!W503&lt;&gt;"",0,IF(Q502="Subscriber",1,IF(Q502="Spouse",1,0.01))))</f>
        <v/>
      </c>
      <c r="S502" s="44" t="str">
        <f t="shared" si="71"/>
        <v/>
      </c>
      <c r="T502" s="44" t="str">
        <f t="shared" si="72"/>
        <v/>
      </c>
      <c r="V502" s="36" t="str">
        <f t="shared" si="78"/>
        <v/>
      </c>
      <c r="W502" s="36" t="str">
        <f>IF('Entry Tab'!A503="","",IF(TRIM('Entry Tab'!E503)="","Subscriber",IF(OR(TRIM('Entry Tab'!E503)="Wife",TRIM('Entry Tab'!E503)="Husband"),"Spouse","Child")))</f>
        <v/>
      </c>
      <c r="X502" s="44" t="str">
        <f>IF(B502="","",IF('Entry Tab'!X503&lt;&gt;"",0,IF(W502="Subscriber",1,IF(W502="Spouse",1,0.01))))</f>
        <v/>
      </c>
      <c r="Y502" s="44" t="str">
        <f t="shared" si="73"/>
        <v/>
      </c>
      <c r="Z502" s="44" t="str">
        <f t="shared" si="74"/>
        <v/>
      </c>
      <c r="AB502" s="36" t="str">
        <f t="shared" si="79"/>
        <v/>
      </c>
      <c r="AC502" s="36" t="str">
        <f>IF('Entry Tab'!A503="","",IF(TRIM('Entry Tab'!E503)="","Subscriber",IF(OR(TRIM('Entry Tab'!E503)="Wife",TRIM('Entry Tab'!E503)="Husband"),"Spouse","Child")))</f>
        <v/>
      </c>
      <c r="AD502" s="44" t="str">
        <f>IF(B502="","",IF('Entry Tab'!AC503="",0,1))</f>
        <v/>
      </c>
      <c r="AE502" s="44" t="str">
        <f t="shared" si="75"/>
        <v/>
      </c>
      <c r="AF502" s="44" t="str">
        <f>IF(AE502="","",IF(AC502&lt;&gt;"Subscriber","",IF('Entry Tab'!AC503="","0",AE502)))</f>
        <v/>
      </c>
      <c r="AH502" s="55"/>
    </row>
  </sheetData>
  <mergeCells count="3">
    <mergeCell ref="P1:T1"/>
    <mergeCell ref="V1:Z1"/>
    <mergeCell ref="AB1:AF1"/>
  </mergeCells>
  <dataValidations count="8">
    <dataValidation type="list" allowBlank="1" showInputMessage="1" promptTitle="Member Class Options" prompt="0   Subscriber_x000a_1   Spouse_x000a_2   Child" sqref="B3:B502" xr:uid="{00000000-0002-0000-0300-000000000000}">
      <formula1>$AI$4:$AI$6</formula1>
    </dataValidation>
    <dataValidation type="list" allowBlank="1" showInputMessage="1" promptTitle="Tobacco Status Options" prompt="1   UNK_x000a_2   Y_x000a_3   N" sqref="I3:I502" xr:uid="{00000000-0002-0000-0300-000001000000}">
      <formula1>$AI$42:$AI$44</formula1>
    </dataValidation>
    <dataValidation type="list" allowBlank="1" showInputMessage="1" promptTitle="Medical Tier Options" prompt="0     Waive_x000a_14   Enroll" sqref="J3:J502" xr:uid="{00000000-0002-0000-0300-000002000000}">
      <formula1>$AH$10:$AH$11</formula1>
    </dataValidation>
    <dataValidation type="list" allowBlank="1" showInputMessage="1" promptTitle="Dental Tier Options" prompt="1      EE Only_x000a_2      EE &amp; Spouse_x000a_3      EE &amp; Child(ren)_x000a_4      Family_x000a_8      Spousal Waiver_x000a_13    Decline Coverage" sqref="K3:K502" xr:uid="{00000000-0002-0000-0300-000003000000}">
      <formula1>$AH$15:$AH$20</formula1>
    </dataValidation>
    <dataValidation type="list" allowBlank="1" showInputMessage="1" promptTitle="Life Tier Options" prompt="0  Waive_x000a_1  EE Only_x000a_7  EE &amp; Dep" sqref="L3:L502" xr:uid="{00000000-0002-0000-0300-000004000000}">
      <formula1>$AH$24:$AH$26</formula1>
    </dataValidation>
    <dataValidation type="list" allowBlank="1" showInputMessage="1" promptTitle="STD Tier Options" prompt="0   Waive_x000a_1   EE Only" sqref="M3:M502" xr:uid="{00000000-0002-0000-0300-000005000000}">
      <formula1>$AH$30:$AH$31</formula1>
    </dataValidation>
    <dataValidation type="list" errorStyle="information" allowBlank="1" showInputMessage="1" error="Please make sure the information entered is accurate" promptTitle="Employment Status Options" prompt="0   Active_x000a_1   COBRA_x000a_2   CalCOBRA_x000a_4   Mini-COBRA_x000a_5   St Con" sqref="H3:H502" xr:uid="{00000000-0002-0000-0300-000006000000}">
      <formula1>$AH$35:$AH$39</formula1>
    </dataValidation>
    <dataValidation allowBlank="1" promptTitle="Member Class Options" prompt="0   Subscriber_x000a_1   Spouse_x000a_2   Child" sqref="W3:W502 Q3:Q502 AC3:AC502" xr:uid="{00000000-0002-0000-0300-000007000000}"/>
  </dataValidations>
  <pageMargins left="0.75" right="0.75" top="1" bottom="1" header="0.5" footer="0.5"/>
  <pageSetup scale="4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Macro_QRSMMcensus_CheckFormulas">
                <anchor moveWithCells="1" sizeWithCells="1">
                  <from>
                    <xdr:col>2</xdr:col>
                    <xdr:colOff>476250</xdr:colOff>
                    <xdr:row>0</xdr:row>
                    <xdr:rowOff>114300</xdr:rowOff>
                  </from>
                  <to>
                    <xdr:col>4</xdr:col>
                    <xdr:colOff>590550</xdr:colOff>
                    <xdr:row>0</xdr:row>
                    <xdr:rowOff>514350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rad_master"/>
  <dimension ref="B1:BI1"/>
  <sheetViews>
    <sheetView topLeftCell="B1" workbookViewId="0">
      <pane ySplit="1" topLeftCell="A2" activePane="bottomLeft" state="frozen"/>
      <selection activeCell="B1" sqref="B1"/>
      <selection pane="bottomLeft" activeCell="W2" sqref="W2"/>
    </sheetView>
  </sheetViews>
  <sheetFormatPr defaultColWidth="6.140625" defaultRowHeight="12.75" x14ac:dyDescent="0.2"/>
  <cols>
    <col min="1" max="1" width="0" hidden="1" customWidth="1"/>
    <col min="2" max="3" width="10.7109375" bestFit="1" customWidth="1"/>
    <col min="4" max="4" width="8" customWidth="1"/>
    <col min="5" max="6" width="8.85546875" bestFit="1" customWidth="1"/>
    <col min="7" max="7" width="6.85546875" bestFit="1" customWidth="1"/>
    <col min="8" max="8" width="5.7109375" bestFit="1" customWidth="1"/>
    <col min="9" max="9" width="7.7109375" bestFit="1" customWidth="1"/>
    <col min="10" max="10" width="7.42578125" bestFit="1" customWidth="1"/>
    <col min="11" max="11" width="5.85546875" bestFit="1" customWidth="1"/>
    <col min="12" max="12" width="9.85546875" bestFit="1" customWidth="1"/>
    <col min="13" max="13" width="9" bestFit="1" customWidth="1"/>
    <col min="14" max="14" width="8.85546875" style="122" bestFit="1" customWidth="1"/>
    <col min="15" max="15" width="9.7109375" style="122" bestFit="1" customWidth="1"/>
    <col min="16" max="16" width="11" bestFit="1" customWidth="1"/>
    <col min="17" max="18" width="9.7109375" bestFit="1" customWidth="1"/>
    <col min="19" max="19" width="6.28515625" bestFit="1" customWidth="1"/>
    <col min="20" max="20" width="6.7109375" bestFit="1" customWidth="1"/>
    <col min="21" max="21" width="6.85546875" bestFit="1" customWidth="1"/>
    <col min="22" max="22" width="7.85546875" bestFit="1" customWidth="1"/>
    <col min="23" max="24" width="8.28515625" bestFit="1" customWidth="1"/>
    <col min="25" max="25" width="11.42578125" bestFit="1" customWidth="1"/>
    <col min="26" max="26" width="4.5703125" bestFit="1" customWidth="1"/>
    <col min="27" max="28" width="9.7109375" bestFit="1" customWidth="1"/>
    <col min="29" max="30" width="8.85546875" bestFit="1" customWidth="1"/>
    <col min="31" max="31" width="9" bestFit="1" customWidth="1"/>
    <col min="32" max="32" width="8.42578125" bestFit="1" customWidth="1"/>
    <col min="33" max="33" width="8.140625" bestFit="1" customWidth="1"/>
    <col min="34" max="34" width="9.42578125" bestFit="1" customWidth="1"/>
    <col min="35" max="35" width="10.140625" bestFit="1" customWidth="1"/>
    <col min="36" max="36" width="11" customWidth="1"/>
    <col min="37" max="39" width="11.140625" bestFit="1" customWidth="1"/>
    <col min="40" max="40" width="8" bestFit="1" customWidth="1"/>
    <col min="41" max="41" width="18.85546875" customWidth="1"/>
    <col min="42" max="42" width="13.42578125" bestFit="1" customWidth="1"/>
    <col min="43" max="43" width="4" bestFit="1" customWidth="1"/>
    <col min="44" max="44" width="5.28515625" bestFit="1" customWidth="1"/>
    <col min="45" max="45" width="8" bestFit="1" customWidth="1"/>
    <col min="46" max="46" width="11.28515625" bestFit="1" customWidth="1"/>
    <col min="47" max="47" width="11" bestFit="1" customWidth="1"/>
    <col min="48" max="48" width="6.7109375" bestFit="1" customWidth="1"/>
    <col min="49" max="49" width="8.28515625" bestFit="1" customWidth="1"/>
    <col min="50" max="51" width="13.85546875" bestFit="1" customWidth="1"/>
    <col min="52" max="52" width="8.85546875" bestFit="1" customWidth="1"/>
    <col min="53" max="53" width="9.42578125" bestFit="1" customWidth="1"/>
    <col min="54" max="54" width="6.85546875" bestFit="1" customWidth="1"/>
    <col min="55" max="55" width="5.7109375" bestFit="1" customWidth="1"/>
    <col min="56" max="56" width="7.7109375" bestFit="1" customWidth="1"/>
    <col min="57" max="57" width="6.85546875" bestFit="1" customWidth="1"/>
    <col min="58" max="58" width="5.7109375" bestFit="1" customWidth="1"/>
    <col min="59" max="59" width="7.7109375" bestFit="1" customWidth="1"/>
    <col min="60" max="60" width="8.140625" bestFit="1" customWidth="1"/>
    <col min="61" max="61" width="5.85546875" bestFit="1" customWidth="1"/>
  </cols>
  <sheetData>
    <row r="1" spans="2:61" s="2" customFormat="1" ht="48" customHeight="1" x14ac:dyDescent="0.2">
      <c r="B1" s="3" t="s">
        <v>457</v>
      </c>
      <c r="C1" s="123" t="s">
        <v>3</v>
      </c>
      <c r="D1" s="123" t="s">
        <v>4</v>
      </c>
      <c r="E1" s="3" t="s">
        <v>458</v>
      </c>
      <c r="F1" s="4" t="s">
        <v>459</v>
      </c>
      <c r="G1" s="5" t="s">
        <v>20</v>
      </c>
      <c r="H1" s="5" t="s">
        <v>21</v>
      </c>
      <c r="I1" s="5" t="s">
        <v>22</v>
      </c>
      <c r="J1" s="5" t="s">
        <v>5</v>
      </c>
      <c r="K1" s="5" t="s">
        <v>23</v>
      </c>
      <c r="L1" s="5" t="s">
        <v>24</v>
      </c>
      <c r="M1" s="5" t="s">
        <v>25</v>
      </c>
      <c r="N1" s="6" t="s">
        <v>6</v>
      </c>
      <c r="O1" s="7" t="s">
        <v>7</v>
      </c>
      <c r="P1" s="8" t="s">
        <v>8</v>
      </c>
      <c r="Q1" s="9" t="s">
        <v>0</v>
      </c>
      <c r="R1" s="9" t="s">
        <v>1</v>
      </c>
      <c r="S1" s="9" t="s">
        <v>9</v>
      </c>
      <c r="T1" s="10" t="s">
        <v>10</v>
      </c>
      <c r="U1" s="9" t="s">
        <v>2</v>
      </c>
      <c r="V1" s="11" t="s">
        <v>11</v>
      </c>
      <c r="W1" s="11" t="s">
        <v>26</v>
      </c>
      <c r="X1" s="9" t="s">
        <v>27</v>
      </c>
      <c r="Y1" s="11" t="s">
        <v>28</v>
      </c>
      <c r="Z1" s="9" t="s">
        <v>12</v>
      </c>
      <c r="AA1" s="8" t="s">
        <v>460</v>
      </c>
      <c r="AB1" s="8" t="s">
        <v>461</v>
      </c>
      <c r="AC1" s="12" t="s">
        <v>462</v>
      </c>
      <c r="AD1" s="12" t="s">
        <v>463</v>
      </c>
      <c r="AE1" s="12" t="s">
        <v>464</v>
      </c>
      <c r="AF1" s="13" t="s">
        <v>13</v>
      </c>
      <c r="AG1" s="14" t="s">
        <v>29</v>
      </c>
      <c r="AH1" s="12" t="s">
        <v>30</v>
      </c>
      <c r="AI1" s="15" t="s">
        <v>31</v>
      </c>
      <c r="AJ1" s="15" t="s">
        <v>32</v>
      </c>
      <c r="AK1" s="13" t="s">
        <v>33</v>
      </c>
      <c r="AL1" s="13" t="s">
        <v>34</v>
      </c>
      <c r="AM1" s="12" t="s">
        <v>35</v>
      </c>
      <c r="AN1" s="12" t="s">
        <v>36</v>
      </c>
      <c r="AO1" s="16" t="s">
        <v>14</v>
      </c>
      <c r="AP1" s="16" t="s">
        <v>15</v>
      </c>
      <c r="AQ1" s="16" t="s">
        <v>16</v>
      </c>
      <c r="AR1" s="16" t="s">
        <v>17</v>
      </c>
      <c r="AS1" s="17" t="s">
        <v>18</v>
      </c>
      <c r="AT1" s="16" t="s">
        <v>37</v>
      </c>
      <c r="AU1" s="16" t="s">
        <v>38</v>
      </c>
      <c r="AV1" s="3" t="s">
        <v>39</v>
      </c>
      <c r="AW1" s="3" t="s">
        <v>40</v>
      </c>
      <c r="AX1" s="15" t="s">
        <v>465</v>
      </c>
      <c r="AY1" s="1" t="s">
        <v>19</v>
      </c>
      <c r="AZ1" s="1" t="s">
        <v>466</v>
      </c>
      <c r="BA1" s="8" t="s">
        <v>467</v>
      </c>
      <c r="BB1" s="18" t="s">
        <v>41</v>
      </c>
      <c r="BC1" s="18" t="s">
        <v>42</v>
      </c>
      <c r="BD1" s="18" t="s">
        <v>43</v>
      </c>
      <c r="BE1" s="18" t="s">
        <v>44</v>
      </c>
      <c r="BF1" s="18" t="s">
        <v>45</v>
      </c>
      <c r="BG1" s="18" t="s">
        <v>46</v>
      </c>
      <c r="BH1" s="30" t="s">
        <v>175</v>
      </c>
      <c r="BI1" s="124" t="s">
        <v>328</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aiver_master"/>
  <dimension ref="A1:C2"/>
  <sheetViews>
    <sheetView showGridLines="0" workbookViewId="0"/>
  </sheetViews>
  <sheetFormatPr defaultColWidth="9.140625" defaultRowHeight="12.75" x14ac:dyDescent="0.2"/>
  <cols>
    <col min="1" max="2" width="30.7109375" customWidth="1"/>
    <col min="3" max="3" width="43.42578125" bestFit="1" customWidth="1"/>
    <col min="4" max="4" width="1.7109375" customWidth="1"/>
  </cols>
  <sheetData>
    <row r="1" spans="1:3" x14ac:dyDescent="0.2">
      <c r="A1" s="316" t="s">
        <v>453</v>
      </c>
      <c r="B1" s="317"/>
      <c r="C1" s="318"/>
    </row>
    <row r="2" spans="1:3" x14ac:dyDescent="0.2">
      <c r="A2" s="314" t="s">
        <v>0</v>
      </c>
      <c r="B2" s="313" t="s">
        <v>59</v>
      </c>
      <c r="C2" s="315" t="s">
        <v>452</v>
      </c>
    </row>
  </sheetData>
  <sheetProtection formatCells="0" formatColumns="0" selectLockedCells="1" sort="0"/>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H501"/>
  <sheetViews>
    <sheetView showGridLines="0" workbookViewId="0"/>
  </sheetViews>
  <sheetFormatPr defaultRowHeight="12.75" x14ac:dyDescent="0.2"/>
  <cols>
    <col min="1" max="1" width="20.140625" style="110" customWidth="1"/>
    <col min="2" max="2" width="15.7109375" style="110" customWidth="1"/>
    <col min="3" max="3" width="9.140625" style="110" bestFit="1" customWidth="1"/>
    <col min="4" max="4" width="6.42578125" style="110" bestFit="1" customWidth="1"/>
    <col min="5" max="5" width="9.7109375" style="110" bestFit="1" customWidth="1"/>
    <col min="6" max="7" width="8.85546875" style="110" bestFit="1" customWidth="1"/>
    <col min="8" max="8" width="9.140625" style="108"/>
  </cols>
  <sheetData>
    <row r="1" spans="1:8" ht="25.5" x14ac:dyDescent="0.2">
      <c r="A1" s="117" t="s">
        <v>244</v>
      </c>
      <c r="B1" s="117" t="s">
        <v>245</v>
      </c>
      <c r="C1" s="117" t="s">
        <v>246</v>
      </c>
      <c r="D1" s="117" t="s">
        <v>247</v>
      </c>
      <c r="E1" s="118" t="s">
        <v>248</v>
      </c>
      <c r="F1" s="117" t="s">
        <v>249</v>
      </c>
      <c r="G1" s="117" t="s">
        <v>250</v>
      </c>
      <c r="H1" s="106" t="s">
        <v>251</v>
      </c>
    </row>
    <row r="2" spans="1:8" x14ac:dyDescent="0.2">
      <c r="A2" s="119" t="str">
        <f>IF(otherLoc="Yes",IF('Entry Tab'!M4="","",'Entry Tab'!M4),"")</f>
        <v/>
      </c>
      <c r="B2" s="119"/>
      <c r="C2" s="119" t="str">
        <f>IF(otherLoc="Yes",IF('Entry Tab'!N4="","",'Entry Tab'!N4),"")</f>
        <v/>
      </c>
      <c r="D2" s="119" t="str">
        <f>IF(otherLoc="Yes",IF('Entry Tab'!O4="","",'Entry Tab'!O4),"")</f>
        <v/>
      </c>
      <c r="E2" s="120">
        <f>IF(otherLoc="Yes",IF('Entry Tab'!P4="","",'Entry Tab'!P4),workZip)</f>
        <v>0</v>
      </c>
      <c r="F2" s="119"/>
      <c r="G2" s="119"/>
      <c r="H2" s="107">
        <f>IF(E2="","",IF(E2=workZip,1,2))</f>
        <v>1</v>
      </c>
    </row>
    <row r="3" spans="1:8" x14ac:dyDescent="0.2">
      <c r="A3" s="119" t="str">
        <f>IF(otherLoc="Yes",IF('Entry Tab'!M5="","",'Entry Tab'!M5),"")</f>
        <v/>
      </c>
      <c r="B3" s="119"/>
      <c r="C3" s="119" t="str">
        <f>IF(otherLoc="Yes",IF('Entry Tab'!N5="","",'Entry Tab'!N5),"")</f>
        <v/>
      </c>
      <c r="D3" s="119" t="str">
        <f>IF(otherLoc="Yes",IF('Entry Tab'!O5="","",'Entry Tab'!O5),"")</f>
        <v/>
      </c>
      <c r="E3" s="120">
        <f>IF(otherLoc="Yes",IF('Entry Tab'!P5="","",'Entry Tab'!P5),workZip)</f>
        <v>0</v>
      </c>
      <c r="F3" s="119"/>
      <c r="G3" s="119"/>
      <c r="H3"/>
    </row>
    <row r="4" spans="1:8" x14ac:dyDescent="0.2">
      <c r="A4" s="119" t="str">
        <f>IF(otherLoc="Yes",IF('Entry Tab'!M6="","",'Entry Tab'!M6),"")</f>
        <v/>
      </c>
      <c r="B4" s="119"/>
      <c r="C4" s="119" t="str">
        <f>IF(otherLoc="Yes",IF('Entry Tab'!N6="","",'Entry Tab'!N6),"")</f>
        <v/>
      </c>
      <c r="D4" s="119" t="str">
        <f>IF(otherLoc="Yes",IF('Entry Tab'!O6="","",'Entry Tab'!O6),"")</f>
        <v/>
      </c>
      <c r="E4" s="120">
        <f>IF(otherLoc="Yes",IF('Entry Tab'!P6="","",'Entry Tab'!P6),workZip)</f>
        <v>0</v>
      </c>
      <c r="F4" s="119"/>
      <c r="G4" s="119"/>
      <c r="H4"/>
    </row>
    <row r="5" spans="1:8" x14ac:dyDescent="0.2">
      <c r="A5" s="119" t="str">
        <f>IF(otherLoc="Yes",IF('Entry Tab'!M7="","",'Entry Tab'!M7),"")</f>
        <v/>
      </c>
      <c r="B5" s="119"/>
      <c r="C5" s="119" t="str">
        <f>IF(otherLoc="Yes",IF('Entry Tab'!N7="","",'Entry Tab'!N7),"")</f>
        <v/>
      </c>
      <c r="D5" s="119" t="str">
        <f>IF(otherLoc="Yes",IF('Entry Tab'!O7="","",'Entry Tab'!O7),"")</f>
        <v/>
      </c>
      <c r="E5" s="120">
        <f>IF(otherLoc="Yes",IF('Entry Tab'!P7="","",'Entry Tab'!P7),workZip)</f>
        <v>0</v>
      </c>
      <c r="F5" s="119"/>
      <c r="G5" s="119"/>
      <c r="H5"/>
    </row>
    <row r="6" spans="1:8" x14ac:dyDescent="0.2">
      <c r="A6" s="119" t="str">
        <f>IF(otherLoc="Yes",IF('Entry Tab'!M8="","",'Entry Tab'!M8),"")</f>
        <v/>
      </c>
      <c r="B6" s="119"/>
      <c r="C6" s="119" t="str">
        <f>IF(otherLoc="Yes",IF('Entry Tab'!N8="","",'Entry Tab'!N8),"")</f>
        <v/>
      </c>
      <c r="D6" s="119" t="str">
        <f>IF(otherLoc="Yes",IF('Entry Tab'!O8="","",'Entry Tab'!O8),"")</f>
        <v/>
      </c>
      <c r="E6" s="120">
        <f>IF(otherLoc="Yes",IF('Entry Tab'!P8="","",'Entry Tab'!P8),workZip)</f>
        <v>0</v>
      </c>
      <c r="F6" s="119"/>
      <c r="G6" s="119"/>
      <c r="H6"/>
    </row>
    <row r="7" spans="1:8" x14ac:dyDescent="0.2">
      <c r="A7" s="119" t="str">
        <f>IF(otherLoc="Yes",IF('Entry Tab'!M9="","",'Entry Tab'!M9),"")</f>
        <v/>
      </c>
      <c r="B7" s="119"/>
      <c r="C7" s="119" t="str">
        <f>IF(otherLoc="Yes",IF('Entry Tab'!N9="","",'Entry Tab'!N9),"")</f>
        <v/>
      </c>
      <c r="D7" s="119" t="str">
        <f>IF(otherLoc="Yes",IF('Entry Tab'!O9="","",'Entry Tab'!O9),"")</f>
        <v/>
      </c>
      <c r="E7" s="120">
        <f>IF(otherLoc="Yes",IF('Entry Tab'!P9="","",'Entry Tab'!P9),workZip)</f>
        <v>0</v>
      </c>
      <c r="F7" s="119"/>
      <c r="G7" s="119"/>
      <c r="H7"/>
    </row>
    <row r="8" spans="1:8" x14ac:dyDescent="0.2">
      <c r="A8" s="119" t="str">
        <f>IF(otherLoc="Yes",IF('Entry Tab'!M10="","",'Entry Tab'!M10),"")</f>
        <v/>
      </c>
      <c r="B8" s="119"/>
      <c r="C8" s="119" t="str">
        <f>IF(otherLoc="Yes",IF('Entry Tab'!N10="","",'Entry Tab'!N10),"")</f>
        <v/>
      </c>
      <c r="D8" s="119" t="str">
        <f>IF(otherLoc="Yes",IF('Entry Tab'!O10="","",'Entry Tab'!O10),"")</f>
        <v/>
      </c>
      <c r="E8" s="120">
        <f>IF(otherLoc="Yes",IF('Entry Tab'!P10="","",'Entry Tab'!P10),workZip)</f>
        <v>0</v>
      </c>
      <c r="F8" s="119"/>
      <c r="G8" s="119"/>
      <c r="H8"/>
    </row>
    <row r="9" spans="1:8" x14ac:dyDescent="0.2">
      <c r="A9" s="119" t="str">
        <f>IF(otherLoc="Yes",IF('Entry Tab'!M11="","",'Entry Tab'!M11),"")</f>
        <v/>
      </c>
      <c r="B9" s="119"/>
      <c r="C9" s="119" t="str">
        <f>IF(otherLoc="Yes",IF('Entry Tab'!N11="","",'Entry Tab'!N11),"")</f>
        <v/>
      </c>
      <c r="D9" s="119" t="str">
        <f>IF(otherLoc="Yes",IF('Entry Tab'!O11="","",'Entry Tab'!O11),"")</f>
        <v/>
      </c>
      <c r="E9" s="120">
        <f>IF(otherLoc="Yes",IF('Entry Tab'!P11="","",'Entry Tab'!P11),workZip)</f>
        <v>0</v>
      </c>
      <c r="F9" s="119"/>
      <c r="G9" s="119"/>
      <c r="H9"/>
    </row>
    <row r="10" spans="1:8" x14ac:dyDescent="0.2">
      <c r="A10" s="119" t="str">
        <f>IF(otherLoc="Yes",IF('Entry Tab'!M12="","",'Entry Tab'!M12),"")</f>
        <v/>
      </c>
      <c r="B10" s="119"/>
      <c r="C10" s="119" t="str">
        <f>IF(otherLoc="Yes",IF('Entry Tab'!N12="","",'Entry Tab'!N12),"")</f>
        <v/>
      </c>
      <c r="D10" s="119" t="str">
        <f>IF(otherLoc="Yes",IF('Entry Tab'!O12="","",'Entry Tab'!O12),"")</f>
        <v/>
      </c>
      <c r="E10" s="120">
        <f>IF(otherLoc="Yes",IF('Entry Tab'!P12="","",'Entry Tab'!P12),workZip)</f>
        <v>0</v>
      </c>
      <c r="F10" s="119"/>
      <c r="G10" s="119"/>
      <c r="H10"/>
    </row>
    <row r="11" spans="1:8" x14ac:dyDescent="0.2">
      <c r="A11" s="119" t="str">
        <f>IF(otherLoc="Yes",IF('Entry Tab'!M13="","",'Entry Tab'!M13),"")</f>
        <v/>
      </c>
      <c r="B11" s="119"/>
      <c r="C11" s="119" t="str">
        <f>IF(otherLoc="Yes",IF('Entry Tab'!N13="","",'Entry Tab'!N13),"")</f>
        <v/>
      </c>
      <c r="D11" s="119" t="str">
        <f>IF(otherLoc="Yes",IF('Entry Tab'!O13="","",'Entry Tab'!O13),"")</f>
        <v/>
      </c>
      <c r="E11" s="120">
        <f>IF(otherLoc="Yes",IF('Entry Tab'!P13="","",'Entry Tab'!P13),workZip)</f>
        <v>0</v>
      </c>
      <c r="F11" s="119"/>
      <c r="G11" s="119"/>
      <c r="H11"/>
    </row>
    <row r="12" spans="1:8" x14ac:dyDescent="0.2">
      <c r="A12" s="119" t="str">
        <f>IF(otherLoc="Yes",IF('Entry Tab'!M14="","",'Entry Tab'!M14),"")</f>
        <v/>
      </c>
      <c r="B12" s="119"/>
      <c r="C12" s="119" t="str">
        <f>IF(otherLoc="Yes",IF('Entry Tab'!N14="","",'Entry Tab'!N14),"")</f>
        <v/>
      </c>
      <c r="D12" s="119" t="str">
        <f>IF(otherLoc="Yes",IF('Entry Tab'!O14="","",'Entry Tab'!O14),"")</f>
        <v/>
      </c>
      <c r="E12" s="120">
        <f>IF(otherLoc="Yes",IF('Entry Tab'!P14="","",'Entry Tab'!P14),workZip)</f>
        <v>0</v>
      </c>
      <c r="F12" s="119"/>
      <c r="G12" s="119"/>
      <c r="H12"/>
    </row>
    <row r="13" spans="1:8" x14ac:dyDescent="0.2">
      <c r="A13" s="119" t="str">
        <f>IF(otherLoc="Yes",IF('Entry Tab'!M15="","",'Entry Tab'!M15),"")</f>
        <v/>
      </c>
      <c r="B13" s="119"/>
      <c r="C13" s="119" t="str">
        <f>IF(otherLoc="Yes",IF('Entry Tab'!N15="","",'Entry Tab'!N15),"")</f>
        <v/>
      </c>
      <c r="D13" s="119" t="str">
        <f>IF(otherLoc="Yes",IF('Entry Tab'!O15="","",'Entry Tab'!O15),"")</f>
        <v/>
      </c>
      <c r="E13" s="120">
        <f>IF(otherLoc="Yes",IF('Entry Tab'!P15="","",'Entry Tab'!P15),workZip)</f>
        <v>0</v>
      </c>
      <c r="F13" s="119"/>
      <c r="G13" s="119"/>
      <c r="H13"/>
    </row>
    <row r="14" spans="1:8" x14ac:dyDescent="0.2">
      <c r="A14" s="119" t="str">
        <f>IF(otherLoc="Yes",IF('Entry Tab'!M16="","",'Entry Tab'!M16),"")</f>
        <v/>
      </c>
      <c r="B14" s="119"/>
      <c r="C14" s="119" t="str">
        <f>IF(otherLoc="Yes",IF('Entry Tab'!N16="","",'Entry Tab'!N16),"")</f>
        <v/>
      </c>
      <c r="D14" s="119" t="str">
        <f>IF(otherLoc="Yes",IF('Entry Tab'!O16="","",'Entry Tab'!O16),"")</f>
        <v/>
      </c>
      <c r="E14" s="120">
        <f>IF(otherLoc="Yes",IF('Entry Tab'!P16="","",'Entry Tab'!P16),workZip)</f>
        <v>0</v>
      </c>
      <c r="F14" s="119"/>
      <c r="G14" s="119"/>
      <c r="H14"/>
    </row>
    <row r="15" spans="1:8" x14ac:dyDescent="0.2">
      <c r="A15" s="119" t="str">
        <f>IF(otherLoc="Yes",IF('Entry Tab'!M17="","",'Entry Tab'!M17),"")</f>
        <v/>
      </c>
      <c r="B15" s="119"/>
      <c r="C15" s="119" t="str">
        <f>IF(otherLoc="Yes",IF('Entry Tab'!N17="","",'Entry Tab'!N17),"")</f>
        <v/>
      </c>
      <c r="D15" s="119" t="str">
        <f>IF(otherLoc="Yes",IF('Entry Tab'!O17="","",'Entry Tab'!O17),"")</f>
        <v/>
      </c>
      <c r="E15" s="120">
        <f>IF(otherLoc="Yes",IF('Entry Tab'!P17="","",'Entry Tab'!P17),workZip)</f>
        <v>0</v>
      </c>
      <c r="F15" s="119"/>
      <c r="G15" s="119"/>
      <c r="H15"/>
    </row>
    <row r="16" spans="1:8" x14ac:dyDescent="0.2">
      <c r="A16" s="119" t="str">
        <f>IF(otherLoc="Yes",IF('Entry Tab'!M18="","",'Entry Tab'!M18),"")</f>
        <v/>
      </c>
      <c r="B16" s="119"/>
      <c r="C16" s="119" t="str">
        <f>IF(otherLoc="Yes",IF('Entry Tab'!N18="","",'Entry Tab'!N18),"")</f>
        <v/>
      </c>
      <c r="D16" s="119" t="str">
        <f>IF(otherLoc="Yes",IF('Entry Tab'!O18="","",'Entry Tab'!O18),"")</f>
        <v/>
      </c>
      <c r="E16" s="120">
        <f>IF(otherLoc="Yes",IF('Entry Tab'!P18="","",'Entry Tab'!P18),workZip)</f>
        <v>0</v>
      </c>
      <c r="F16" s="119"/>
      <c r="G16" s="119"/>
      <c r="H16"/>
    </row>
    <row r="17" spans="1:8" x14ac:dyDescent="0.2">
      <c r="A17" s="119" t="str">
        <f>IF(otherLoc="Yes",IF('Entry Tab'!M19="","",'Entry Tab'!M19),"")</f>
        <v/>
      </c>
      <c r="B17" s="119"/>
      <c r="C17" s="119" t="str">
        <f>IF(otherLoc="Yes",IF('Entry Tab'!N19="","",'Entry Tab'!N19),"")</f>
        <v/>
      </c>
      <c r="D17" s="119" t="str">
        <f>IF(otherLoc="Yes",IF('Entry Tab'!O19="","",'Entry Tab'!O19),"")</f>
        <v/>
      </c>
      <c r="E17" s="120">
        <f>IF(otherLoc="Yes",IF('Entry Tab'!P19="","",'Entry Tab'!P19),workZip)</f>
        <v>0</v>
      </c>
      <c r="F17" s="119"/>
      <c r="G17" s="119"/>
      <c r="H17"/>
    </row>
    <row r="18" spans="1:8" x14ac:dyDescent="0.2">
      <c r="A18" s="119" t="str">
        <f>IF(otherLoc="Yes",IF('Entry Tab'!M20="","",'Entry Tab'!M20),"")</f>
        <v/>
      </c>
      <c r="B18" s="119"/>
      <c r="C18" s="119" t="str">
        <f>IF(otherLoc="Yes",IF('Entry Tab'!N20="","",'Entry Tab'!N20),"")</f>
        <v/>
      </c>
      <c r="D18" s="119" t="str">
        <f>IF(otherLoc="Yes",IF('Entry Tab'!O20="","",'Entry Tab'!O20),"")</f>
        <v/>
      </c>
      <c r="E18" s="120">
        <f>IF(otherLoc="Yes",IF('Entry Tab'!P20="","",'Entry Tab'!P20),workZip)</f>
        <v>0</v>
      </c>
      <c r="F18" s="119"/>
      <c r="G18" s="119"/>
      <c r="H18"/>
    </row>
    <row r="19" spans="1:8" x14ac:dyDescent="0.2">
      <c r="A19" s="119" t="str">
        <f>IF(otherLoc="Yes",IF('Entry Tab'!M21="","",'Entry Tab'!M21),"")</f>
        <v/>
      </c>
      <c r="B19" s="119"/>
      <c r="C19" s="119" t="str">
        <f>IF(otherLoc="Yes",IF('Entry Tab'!N21="","",'Entry Tab'!N21),"")</f>
        <v/>
      </c>
      <c r="D19" s="119" t="str">
        <f>IF(otherLoc="Yes",IF('Entry Tab'!O21="","",'Entry Tab'!O21),"")</f>
        <v/>
      </c>
      <c r="E19" s="120">
        <f>IF(otherLoc="Yes",IF('Entry Tab'!P21="","",'Entry Tab'!P21),workZip)</f>
        <v>0</v>
      </c>
      <c r="F19" s="119"/>
      <c r="G19" s="119"/>
      <c r="H19"/>
    </row>
    <row r="20" spans="1:8" x14ac:dyDescent="0.2">
      <c r="A20" s="119" t="str">
        <f>IF(otherLoc="Yes",IF('Entry Tab'!M22="","",'Entry Tab'!M22),"")</f>
        <v/>
      </c>
      <c r="B20" s="119"/>
      <c r="C20" s="119" t="str">
        <f>IF(otherLoc="Yes",IF('Entry Tab'!N22="","",'Entry Tab'!N22),"")</f>
        <v/>
      </c>
      <c r="D20" s="119" t="str">
        <f>IF(otherLoc="Yes",IF('Entry Tab'!O22="","",'Entry Tab'!O22),"")</f>
        <v/>
      </c>
      <c r="E20" s="120">
        <f>IF(otherLoc="Yes",IF('Entry Tab'!P22="","",'Entry Tab'!P22),workZip)</f>
        <v>0</v>
      </c>
      <c r="F20" s="119"/>
      <c r="G20" s="119"/>
      <c r="H20"/>
    </row>
    <row r="21" spans="1:8" x14ac:dyDescent="0.2">
      <c r="A21" s="119" t="str">
        <f>IF(otherLoc="Yes",IF('Entry Tab'!M23="","",'Entry Tab'!M23),"")</f>
        <v/>
      </c>
      <c r="B21" s="119"/>
      <c r="C21" s="119" t="str">
        <f>IF(otherLoc="Yes",IF('Entry Tab'!N23="","",'Entry Tab'!N23),"")</f>
        <v/>
      </c>
      <c r="D21" s="119" t="str">
        <f>IF(otherLoc="Yes",IF('Entry Tab'!O23="","",'Entry Tab'!O23),"")</f>
        <v/>
      </c>
      <c r="E21" s="120">
        <f>IF(otherLoc="Yes",IF('Entry Tab'!P23="","",'Entry Tab'!P23),workZip)</f>
        <v>0</v>
      </c>
      <c r="F21" s="119"/>
      <c r="G21" s="119"/>
      <c r="H21"/>
    </row>
    <row r="22" spans="1:8" x14ac:dyDescent="0.2">
      <c r="A22" s="119" t="str">
        <f>IF(otherLoc="Yes",IF('Entry Tab'!M24="","",'Entry Tab'!M24),"")</f>
        <v/>
      </c>
      <c r="B22" s="119"/>
      <c r="C22" s="119" t="str">
        <f>IF(otherLoc="Yes",IF('Entry Tab'!N24="","",'Entry Tab'!N24),"")</f>
        <v/>
      </c>
      <c r="D22" s="119" t="str">
        <f>IF(otherLoc="Yes",IF('Entry Tab'!O24="","",'Entry Tab'!O24),"")</f>
        <v/>
      </c>
      <c r="E22" s="120">
        <f>IF(otherLoc="Yes",IF('Entry Tab'!P24="","",'Entry Tab'!P24),workZip)</f>
        <v>0</v>
      </c>
      <c r="F22" s="119"/>
      <c r="G22" s="119"/>
      <c r="H22"/>
    </row>
    <row r="23" spans="1:8" x14ac:dyDescent="0.2">
      <c r="A23" s="119" t="str">
        <f>IF(otherLoc="Yes",IF('Entry Tab'!M25="","",'Entry Tab'!M25),"")</f>
        <v/>
      </c>
      <c r="B23" s="119"/>
      <c r="C23" s="119" t="str">
        <f>IF(otherLoc="Yes",IF('Entry Tab'!N25="","",'Entry Tab'!N25),"")</f>
        <v/>
      </c>
      <c r="D23" s="119" t="str">
        <f>IF(otherLoc="Yes",IF('Entry Tab'!O25="","",'Entry Tab'!O25),"")</f>
        <v/>
      </c>
      <c r="E23" s="120">
        <f>IF(otherLoc="Yes",IF('Entry Tab'!P25="","",'Entry Tab'!P25),workZip)</f>
        <v>0</v>
      </c>
      <c r="F23" s="119"/>
      <c r="G23" s="119"/>
      <c r="H23"/>
    </row>
    <row r="24" spans="1:8" x14ac:dyDescent="0.2">
      <c r="A24" s="119" t="str">
        <f>IF(otherLoc="Yes",IF('Entry Tab'!M26="","",'Entry Tab'!M26),"")</f>
        <v/>
      </c>
      <c r="B24" s="119"/>
      <c r="C24" s="119" t="str">
        <f>IF(otherLoc="Yes",IF('Entry Tab'!N26="","",'Entry Tab'!N26),"")</f>
        <v/>
      </c>
      <c r="D24" s="119" t="str">
        <f>IF(otherLoc="Yes",IF('Entry Tab'!O26="","",'Entry Tab'!O26),"")</f>
        <v/>
      </c>
      <c r="E24" s="120">
        <f>IF(otherLoc="Yes",IF('Entry Tab'!P26="","",'Entry Tab'!P26),workZip)</f>
        <v>0</v>
      </c>
      <c r="F24" s="119"/>
      <c r="G24" s="119"/>
      <c r="H24"/>
    </row>
    <row r="25" spans="1:8" x14ac:dyDescent="0.2">
      <c r="A25" s="119" t="str">
        <f>IF(otherLoc="Yes",IF('Entry Tab'!M27="","",'Entry Tab'!M27),"")</f>
        <v/>
      </c>
      <c r="B25" s="119"/>
      <c r="C25" s="119" t="str">
        <f>IF(otherLoc="Yes",IF('Entry Tab'!N27="","",'Entry Tab'!N27),"")</f>
        <v/>
      </c>
      <c r="D25" s="119" t="str">
        <f>IF(otherLoc="Yes",IF('Entry Tab'!O27="","",'Entry Tab'!O27),"")</f>
        <v/>
      </c>
      <c r="E25" s="120">
        <f>IF(otherLoc="Yes",IF('Entry Tab'!P27="","",'Entry Tab'!P27),workZip)</f>
        <v>0</v>
      </c>
      <c r="F25" s="119"/>
      <c r="G25" s="119"/>
      <c r="H25"/>
    </row>
    <row r="26" spans="1:8" x14ac:dyDescent="0.2">
      <c r="A26" s="119" t="str">
        <f>IF(otherLoc="Yes",IF('Entry Tab'!M28="","",'Entry Tab'!M28),"")</f>
        <v/>
      </c>
      <c r="B26" s="119"/>
      <c r="C26" s="119" t="str">
        <f>IF(otherLoc="Yes",IF('Entry Tab'!N28="","",'Entry Tab'!N28),"")</f>
        <v/>
      </c>
      <c r="D26" s="119" t="str">
        <f>IF(otherLoc="Yes",IF('Entry Tab'!O28="","",'Entry Tab'!O28),"")</f>
        <v/>
      </c>
      <c r="E26" s="120">
        <f>IF(otherLoc="Yes",IF('Entry Tab'!P28="","",'Entry Tab'!P28),workZip)</f>
        <v>0</v>
      </c>
      <c r="F26" s="119"/>
      <c r="G26" s="119"/>
      <c r="H26"/>
    </row>
    <row r="27" spans="1:8" x14ac:dyDescent="0.2">
      <c r="A27" s="119" t="str">
        <f>IF(otherLoc="Yes",IF('Entry Tab'!M29="","",'Entry Tab'!M29),"")</f>
        <v/>
      </c>
      <c r="B27" s="119"/>
      <c r="C27" s="119" t="str">
        <f>IF(otherLoc="Yes",IF('Entry Tab'!N29="","",'Entry Tab'!N29),"")</f>
        <v/>
      </c>
      <c r="D27" s="119" t="str">
        <f>IF(otherLoc="Yes",IF('Entry Tab'!O29="","",'Entry Tab'!O29),"")</f>
        <v/>
      </c>
      <c r="E27" s="120">
        <f>IF(otherLoc="Yes",IF('Entry Tab'!P29="","",'Entry Tab'!P29),workZip)</f>
        <v>0</v>
      </c>
      <c r="F27" s="119"/>
      <c r="G27" s="119"/>
      <c r="H27"/>
    </row>
    <row r="28" spans="1:8" x14ac:dyDescent="0.2">
      <c r="A28" s="119" t="str">
        <f>IF(otherLoc="Yes",IF('Entry Tab'!M30="","",'Entry Tab'!M30),"")</f>
        <v/>
      </c>
      <c r="B28" s="119"/>
      <c r="C28" s="119" t="str">
        <f>IF(otherLoc="Yes",IF('Entry Tab'!N30="","",'Entry Tab'!N30),"")</f>
        <v/>
      </c>
      <c r="D28" s="119" t="str">
        <f>IF(otherLoc="Yes",IF('Entry Tab'!O30="","",'Entry Tab'!O30),"")</f>
        <v/>
      </c>
      <c r="E28" s="120">
        <f>IF(otherLoc="Yes",IF('Entry Tab'!P30="","",'Entry Tab'!P30),workZip)</f>
        <v>0</v>
      </c>
      <c r="F28" s="119"/>
      <c r="G28" s="119"/>
      <c r="H28"/>
    </row>
    <row r="29" spans="1:8" x14ac:dyDescent="0.2">
      <c r="A29" s="119" t="str">
        <f>IF(otherLoc="Yes",IF('Entry Tab'!M31="","",'Entry Tab'!M31),"")</f>
        <v/>
      </c>
      <c r="B29" s="119"/>
      <c r="C29" s="119" t="str">
        <f>IF(otherLoc="Yes",IF('Entry Tab'!N31="","",'Entry Tab'!N31),"")</f>
        <v/>
      </c>
      <c r="D29" s="119" t="str">
        <f>IF(otherLoc="Yes",IF('Entry Tab'!O31="","",'Entry Tab'!O31),"")</f>
        <v/>
      </c>
      <c r="E29" s="120">
        <f>IF(otherLoc="Yes",IF('Entry Tab'!P31="","",'Entry Tab'!P31),workZip)</f>
        <v>0</v>
      </c>
      <c r="F29" s="119"/>
      <c r="G29" s="119"/>
      <c r="H29"/>
    </row>
    <row r="30" spans="1:8" x14ac:dyDescent="0.2">
      <c r="A30" s="119" t="str">
        <f>IF(otherLoc="Yes",IF('Entry Tab'!M32="","",'Entry Tab'!M32),"")</f>
        <v/>
      </c>
      <c r="B30" s="119"/>
      <c r="C30" s="119" t="str">
        <f>IF(otherLoc="Yes",IF('Entry Tab'!N32="","",'Entry Tab'!N32),"")</f>
        <v/>
      </c>
      <c r="D30" s="119" t="str">
        <f>IF(otherLoc="Yes",IF('Entry Tab'!O32="","",'Entry Tab'!O32),"")</f>
        <v/>
      </c>
      <c r="E30" s="120">
        <f>IF(otherLoc="Yes",IF('Entry Tab'!P32="","",'Entry Tab'!P32),workZip)</f>
        <v>0</v>
      </c>
      <c r="F30" s="119"/>
      <c r="G30" s="119"/>
      <c r="H30"/>
    </row>
    <row r="31" spans="1:8" x14ac:dyDescent="0.2">
      <c r="A31" s="119" t="str">
        <f>IF(otherLoc="Yes",IF('Entry Tab'!M33="","",'Entry Tab'!M33),"")</f>
        <v/>
      </c>
      <c r="B31" s="119"/>
      <c r="C31" s="119" t="str">
        <f>IF(otherLoc="Yes",IF('Entry Tab'!N33="","",'Entry Tab'!N33),"")</f>
        <v/>
      </c>
      <c r="D31" s="119" t="str">
        <f>IF(otherLoc="Yes",IF('Entry Tab'!O33="","",'Entry Tab'!O33),"")</f>
        <v/>
      </c>
      <c r="E31" s="120">
        <f>IF(otherLoc="Yes",IF('Entry Tab'!P33="","",'Entry Tab'!P33),workZip)</f>
        <v>0</v>
      </c>
      <c r="F31" s="119"/>
      <c r="G31" s="119"/>
      <c r="H31"/>
    </row>
    <row r="32" spans="1:8" x14ac:dyDescent="0.2">
      <c r="A32" s="119" t="str">
        <f>IF(otherLoc="Yes",IF('Entry Tab'!M34="","",'Entry Tab'!M34),"")</f>
        <v/>
      </c>
      <c r="B32" s="119"/>
      <c r="C32" s="119" t="str">
        <f>IF(otherLoc="Yes",IF('Entry Tab'!N34="","",'Entry Tab'!N34),"")</f>
        <v/>
      </c>
      <c r="D32" s="119" t="str">
        <f>IF(otherLoc="Yes",IF('Entry Tab'!O34="","",'Entry Tab'!O34),"")</f>
        <v/>
      </c>
      <c r="E32" s="120">
        <f>IF(otherLoc="Yes",IF('Entry Tab'!P34="","",'Entry Tab'!P34),workZip)</f>
        <v>0</v>
      </c>
      <c r="F32" s="119"/>
      <c r="G32" s="119"/>
      <c r="H32"/>
    </row>
    <row r="33" spans="1:8" x14ac:dyDescent="0.2">
      <c r="A33" s="119" t="str">
        <f>IF(otherLoc="Yes",IF('Entry Tab'!M35="","",'Entry Tab'!M35),"")</f>
        <v/>
      </c>
      <c r="B33" s="119"/>
      <c r="C33" s="119" t="str">
        <f>IF(otherLoc="Yes",IF('Entry Tab'!N35="","",'Entry Tab'!N35),"")</f>
        <v/>
      </c>
      <c r="D33" s="119" t="str">
        <f>IF(otherLoc="Yes",IF('Entry Tab'!O35="","",'Entry Tab'!O35),"")</f>
        <v/>
      </c>
      <c r="E33" s="120">
        <f>IF(otherLoc="Yes",IF('Entry Tab'!P35="","",'Entry Tab'!P35),workZip)</f>
        <v>0</v>
      </c>
      <c r="F33" s="119"/>
      <c r="G33" s="119"/>
      <c r="H33"/>
    </row>
    <row r="34" spans="1:8" x14ac:dyDescent="0.2">
      <c r="A34" s="119" t="str">
        <f>IF(otherLoc="Yes",IF('Entry Tab'!M36="","",'Entry Tab'!M36),"")</f>
        <v/>
      </c>
      <c r="B34" s="119"/>
      <c r="C34" s="119" t="str">
        <f>IF(otherLoc="Yes",IF('Entry Tab'!N36="","",'Entry Tab'!N36),"")</f>
        <v/>
      </c>
      <c r="D34" s="119" t="str">
        <f>IF(otherLoc="Yes",IF('Entry Tab'!O36="","",'Entry Tab'!O36),"")</f>
        <v/>
      </c>
      <c r="E34" s="120">
        <f>IF(otherLoc="Yes",IF('Entry Tab'!P36="","",'Entry Tab'!P36),workZip)</f>
        <v>0</v>
      </c>
      <c r="F34" s="119"/>
      <c r="G34" s="119"/>
      <c r="H34"/>
    </row>
    <row r="35" spans="1:8" x14ac:dyDescent="0.2">
      <c r="A35" s="119" t="str">
        <f>IF(otherLoc="Yes",IF('Entry Tab'!M37="","",'Entry Tab'!M37),"")</f>
        <v/>
      </c>
      <c r="B35" s="119"/>
      <c r="C35" s="119" t="str">
        <f>IF(otherLoc="Yes",IF('Entry Tab'!N37="","",'Entry Tab'!N37),"")</f>
        <v/>
      </c>
      <c r="D35" s="119" t="str">
        <f>IF(otherLoc="Yes",IF('Entry Tab'!O37="","",'Entry Tab'!O37),"")</f>
        <v/>
      </c>
      <c r="E35" s="120">
        <f>IF(otherLoc="Yes",IF('Entry Tab'!P37="","",'Entry Tab'!P37),workZip)</f>
        <v>0</v>
      </c>
      <c r="F35" s="119"/>
      <c r="G35" s="119"/>
      <c r="H35"/>
    </row>
    <row r="36" spans="1:8" x14ac:dyDescent="0.2">
      <c r="A36" s="119" t="str">
        <f>IF(otherLoc="Yes",IF('Entry Tab'!M38="","",'Entry Tab'!M38),"")</f>
        <v/>
      </c>
      <c r="B36" s="119"/>
      <c r="C36" s="119" t="str">
        <f>IF(otherLoc="Yes",IF('Entry Tab'!N38="","",'Entry Tab'!N38),"")</f>
        <v/>
      </c>
      <c r="D36" s="119" t="str">
        <f>IF(otherLoc="Yes",IF('Entry Tab'!O38="","",'Entry Tab'!O38),"")</f>
        <v/>
      </c>
      <c r="E36" s="120">
        <f>IF(otherLoc="Yes",IF('Entry Tab'!P38="","",'Entry Tab'!P38),workZip)</f>
        <v>0</v>
      </c>
      <c r="F36" s="119"/>
      <c r="G36" s="119"/>
      <c r="H36"/>
    </row>
    <row r="37" spans="1:8" x14ac:dyDescent="0.2">
      <c r="A37" s="119" t="str">
        <f>IF(otherLoc="Yes",IF('Entry Tab'!M39="","",'Entry Tab'!M39),"")</f>
        <v/>
      </c>
      <c r="B37" s="119"/>
      <c r="C37" s="119" t="str">
        <f>IF(otherLoc="Yes",IF('Entry Tab'!N39="","",'Entry Tab'!N39),"")</f>
        <v/>
      </c>
      <c r="D37" s="119" t="str">
        <f>IF(otherLoc="Yes",IF('Entry Tab'!O39="","",'Entry Tab'!O39),"")</f>
        <v/>
      </c>
      <c r="E37" s="120">
        <f>IF(otherLoc="Yes",IF('Entry Tab'!P39="","",'Entry Tab'!P39),workZip)</f>
        <v>0</v>
      </c>
      <c r="F37" s="119"/>
      <c r="G37" s="119"/>
      <c r="H37"/>
    </row>
    <row r="38" spans="1:8" x14ac:dyDescent="0.2">
      <c r="A38" s="119" t="str">
        <f>IF(otherLoc="Yes",IF('Entry Tab'!M40="","",'Entry Tab'!M40),"")</f>
        <v/>
      </c>
      <c r="B38" s="119"/>
      <c r="C38" s="119" t="str">
        <f>IF(otherLoc="Yes",IF('Entry Tab'!N40="","",'Entry Tab'!N40),"")</f>
        <v/>
      </c>
      <c r="D38" s="119" t="str">
        <f>IF(otherLoc="Yes",IF('Entry Tab'!O40="","",'Entry Tab'!O40),"")</f>
        <v/>
      </c>
      <c r="E38" s="120">
        <f>IF(otherLoc="Yes",IF('Entry Tab'!P40="","",'Entry Tab'!P40),workZip)</f>
        <v>0</v>
      </c>
      <c r="F38" s="119"/>
      <c r="G38" s="119"/>
      <c r="H38"/>
    </row>
    <row r="39" spans="1:8" x14ac:dyDescent="0.2">
      <c r="A39" s="119" t="str">
        <f>IF(otherLoc="Yes",IF('Entry Tab'!M41="","",'Entry Tab'!M41),"")</f>
        <v/>
      </c>
      <c r="B39" s="119"/>
      <c r="C39" s="119" t="str">
        <f>IF(otherLoc="Yes",IF('Entry Tab'!N41="","",'Entry Tab'!N41),"")</f>
        <v/>
      </c>
      <c r="D39" s="119" t="str">
        <f>IF(otherLoc="Yes",IF('Entry Tab'!O41="","",'Entry Tab'!O41),"")</f>
        <v/>
      </c>
      <c r="E39" s="120">
        <f>IF(otherLoc="Yes",IF('Entry Tab'!P41="","",'Entry Tab'!P41),workZip)</f>
        <v>0</v>
      </c>
      <c r="F39" s="119"/>
      <c r="G39" s="119"/>
      <c r="H39"/>
    </row>
    <row r="40" spans="1:8" x14ac:dyDescent="0.2">
      <c r="A40" s="119" t="str">
        <f>IF(otherLoc="Yes",IF('Entry Tab'!M42="","",'Entry Tab'!M42),"")</f>
        <v/>
      </c>
      <c r="B40" s="119"/>
      <c r="C40" s="119" t="str">
        <f>IF(otherLoc="Yes",IF('Entry Tab'!N42="","",'Entry Tab'!N42),"")</f>
        <v/>
      </c>
      <c r="D40" s="119" t="str">
        <f>IF(otherLoc="Yes",IF('Entry Tab'!O42="","",'Entry Tab'!O42),"")</f>
        <v/>
      </c>
      <c r="E40" s="120">
        <f>IF(otherLoc="Yes",IF('Entry Tab'!P42="","",'Entry Tab'!P42),workZip)</f>
        <v>0</v>
      </c>
      <c r="F40" s="119"/>
      <c r="G40" s="119"/>
      <c r="H40"/>
    </row>
    <row r="41" spans="1:8" x14ac:dyDescent="0.2">
      <c r="A41" s="119" t="str">
        <f>IF(otherLoc="Yes",IF('Entry Tab'!M43="","",'Entry Tab'!M43),"")</f>
        <v/>
      </c>
      <c r="B41" s="119"/>
      <c r="C41" s="119" t="str">
        <f>IF(otherLoc="Yes",IF('Entry Tab'!N43="","",'Entry Tab'!N43),"")</f>
        <v/>
      </c>
      <c r="D41" s="119" t="str">
        <f>IF(otherLoc="Yes",IF('Entry Tab'!O43="","",'Entry Tab'!O43),"")</f>
        <v/>
      </c>
      <c r="E41" s="120">
        <f>IF(otherLoc="Yes",IF('Entry Tab'!P43="","",'Entry Tab'!P43),workZip)</f>
        <v>0</v>
      </c>
      <c r="F41" s="119"/>
      <c r="G41" s="119"/>
      <c r="H41"/>
    </row>
    <row r="42" spans="1:8" x14ac:dyDescent="0.2">
      <c r="A42" s="119" t="str">
        <f>IF(otherLoc="Yes",IF('Entry Tab'!M44="","",'Entry Tab'!M44),"")</f>
        <v/>
      </c>
      <c r="B42" s="119"/>
      <c r="C42" s="119" t="str">
        <f>IF(otherLoc="Yes",IF('Entry Tab'!N44="","",'Entry Tab'!N44),"")</f>
        <v/>
      </c>
      <c r="D42" s="119" t="str">
        <f>IF(otherLoc="Yes",IF('Entry Tab'!O44="","",'Entry Tab'!O44),"")</f>
        <v/>
      </c>
      <c r="E42" s="120">
        <f>IF(otherLoc="Yes",IF('Entry Tab'!P44="","",'Entry Tab'!P44),workZip)</f>
        <v>0</v>
      </c>
      <c r="F42" s="119"/>
      <c r="G42" s="119"/>
      <c r="H42"/>
    </row>
    <row r="43" spans="1:8" x14ac:dyDescent="0.2">
      <c r="A43" s="119" t="str">
        <f>IF(otherLoc="Yes",IF('Entry Tab'!M45="","",'Entry Tab'!M45),"")</f>
        <v/>
      </c>
      <c r="B43" s="119"/>
      <c r="C43" s="119" t="str">
        <f>IF(otherLoc="Yes",IF('Entry Tab'!N45="","",'Entry Tab'!N45),"")</f>
        <v/>
      </c>
      <c r="D43" s="119" t="str">
        <f>IF(otherLoc="Yes",IF('Entry Tab'!O45="","",'Entry Tab'!O45),"")</f>
        <v/>
      </c>
      <c r="E43" s="120">
        <f>IF(otherLoc="Yes",IF('Entry Tab'!P45="","",'Entry Tab'!P45),workZip)</f>
        <v>0</v>
      </c>
      <c r="F43" s="119"/>
      <c r="G43" s="119"/>
      <c r="H43"/>
    </row>
    <row r="44" spans="1:8" x14ac:dyDescent="0.2">
      <c r="A44" s="119" t="str">
        <f>IF(otherLoc="Yes",IF('Entry Tab'!M46="","",'Entry Tab'!M46),"")</f>
        <v/>
      </c>
      <c r="B44" s="119"/>
      <c r="C44" s="119" t="str">
        <f>IF(otherLoc="Yes",IF('Entry Tab'!N46="","",'Entry Tab'!N46),"")</f>
        <v/>
      </c>
      <c r="D44" s="119" t="str">
        <f>IF(otherLoc="Yes",IF('Entry Tab'!O46="","",'Entry Tab'!O46),"")</f>
        <v/>
      </c>
      <c r="E44" s="120">
        <f>IF(otherLoc="Yes",IF('Entry Tab'!P46="","",'Entry Tab'!P46),workZip)</f>
        <v>0</v>
      </c>
      <c r="F44" s="119"/>
      <c r="G44" s="119"/>
      <c r="H44"/>
    </row>
    <row r="45" spans="1:8" x14ac:dyDescent="0.2">
      <c r="A45" s="119" t="str">
        <f>IF(otherLoc="Yes",IF('Entry Tab'!M47="","",'Entry Tab'!M47),"")</f>
        <v/>
      </c>
      <c r="B45" s="119"/>
      <c r="C45" s="119" t="str">
        <f>IF(otherLoc="Yes",IF('Entry Tab'!N47="","",'Entry Tab'!N47),"")</f>
        <v/>
      </c>
      <c r="D45" s="119" t="str">
        <f>IF(otherLoc="Yes",IF('Entry Tab'!O47="","",'Entry Tab'!O47),"")</f>
        <v/>
      </c>
      <c r="E45" s="120">
        <f>IF(otherLoc="Yes",IF('Entry Tab'!P47="","",'Entry Tab'!P47),workZip)</f>
        <v>0</v>
      </c>
      <c r="F45" s="119"/>
      <c r="G45" s="119"/>
      <c r="H45"/>
    </row>
    <row r="46" spans="1:8" x14ac:dyDescent="0.2">
      <c r="A46" s="119" t="str">
        <f>IF(otherLoc="Yes",IF('Entry Tab'!M48="","",'Entry Tab'!M48),"")</f>
        <v/>
      </c>
      <c r="B46" s="119"/>
      <c r="C46" s="119" t="str">
        <f>IF(otherLoc="Yes",IF('Entry Tab'!N48="","",'Entry Tab'!N48),"")</f>
        <v/>
      </c>
      <c r="D46" s="119" t="str">
        <f>IF(otherLoc="Yes",IF('Entry Tab'!O48="","",'Entry Tab'!O48),"")</f>
        <v/>
      </c>
      <c r="E46" s="120">
        <f>IF(otherLoc="Yes",IF('Entry Tab'!P48="","",'Entry Tab'!P48),workZip)</f>
        <v>0</v>
      </c>
      <c r="F46" s="119"/>
      <c r="G46" s="119"/>
      <c r="H46"/>
    </row>
    <row r="47" spans="1:8" x14ac:dyDescent="0.2">
      <c r="A47" s="119" t="str">
        <f>IF(otherLoc="Yes",IF('Entry Tab'!M49="","",'Entry Tab'!M49),"")</f>
        <v/>
      </c>
      <c r="B47" s="119"/>
      <c r="C47" s="119" t="str">
        <f>IF(otherLoc="Yes",IF('Entry Tab'!N49="","",'Entry Tab'!N49),"")</f>
        <v/>
      </c>
      <c r="D47" s="119" t="str">
        <f>IF(otherLoc="Yes",IF('Entry Tab'!O49="","",'Entry Tab'!O49),"")</f>
        <v/>
      </c>
      <c r="E47" s="120">
        <f>IF(otherLoc="Yes",IF('Entry Tab'!P49="","",'Entry Tab'!P49),workZip)</f>
        <v>0</v>
      </c>
      <c r="F47" s="119"/>
      <c r="G47" s="119"/>
      <c r="H47"/>
    </row>
    <row r="48" spans="1:8" x14ac:dyDescent="0.2">
      <c r="A48" s="119" t="str">
        <f>IF(otherLoc="Yes",IF('Entry Tab'!M50="","",'Entry Tab'!M50),"")</f>
        <v/>
      </c>
      <c r="B48" s="119"/>
      <c r="C48" s="119" t="str">
        <f>IF(otherLoc="Yes",IF('Entry Tab'!N50="","",'Entry Tab'!N50),"")</f>
        <v/>
      </c>
      <c r="D48" s="119" t="str">
        <f>IF(otherLoc="Yes",IF('Entry Tab'!O50="","",'Entry Tab'!O50),"")</f>
        <v/>
      </c>
      <c r="E48" s="120">
        <f>IF(otherLoc="Yes",IF('Entry Tab'!P50="","",'Entry Tab'!P50),workZip)</f>
        <v>0</v>
      </c>
      <c r="F48" s="119"/>
      <c r="G48" s="119"/>
      <c r="H48"/>
    </row>
    <row r="49" spans="1:8" x14ac:dyDescent="0.2">
      <c r="A49" s="119" t="str">
        <f>IF(otherLoc="Yes",IF('Entry Tab'!M51="","",'Entry Tab'!M51),"")</f>
        <v/>
      </c>
      <c r="B49" s="119"/>
      <c r="C49" s="119" t="str">
        <f>IF(otherLoc="Yes",IF('Entry Tab'!N51="","",'Entry Tab'!N51),"")</f>
        <v/>
      </c>
      <c r="D49" s="119" t="str">
        <f>IF(otherLoc="Yes",IF('Entry Tab'!O51="","",'Entry Tab'!O51),"")</f>
        <v/>
      </c>
      <c r="E49" s="120">
        <f>IF(otherLoc="Yes",IF('Entry Tab'!P51="","",'Entry Tab'!P51),workZip)</f>
        <v>0</v>
      </c>
      <c r="F49" s="119"/>
      <c r="G49" s="119"/>
      <c r="H49"/>
    </row>
    <row r="50" spans="1:8" x14ac:dyDescent="0.2">
      <c r="A50" s="119" t="str">
        <f>IF(otherLoc="Yes",IF('Entry Tab'!M52="","",'Entry Tab'!M52),"")</f>
        <v/>
      </c>
      <c r="B50" s="119"/>
      <c r="C50" s="119" t="str">
        <f>IF(otherLoc="Yes",IF('Entry Tab'!N52="","",'Entry Tab'!N52),"")</f>
        <v/>
      </c>
      <c r="D50" s="119" t="str">
        <f>IF(otherLoc="Yes",IF('Entry Tab'!O52="","",'Entry Tab'!O52),"")</f>
        <v/>
      </c>
      <c r="E50" s="120">
        <f>IF(otherLoc="Yes",IF('Entry Tab'!P52="","",'Entry Tab'!P52),workZip)</f>
        <v>0</v>
      </c>
      <c r="F50" s="119"/>
      <c r="G50" s="119"/>
      <c r="H50"/>
    </row>
    <row r="51" spans="1:8" x14ac:dyDescent="0.2">
      <c r="A51" s="119" t="str">
        <f>IF(otherLoc="Yes",IF('Entry Tab'!M53="","",'Entry Tab'!M53),"")</f>
        <v/>
      </c>
      <c r="B51" s="119"/>
      <c r="C51" s="119" t="str">
        <f>IF(otherLoc="Yes",IF('Entry Tab'!N53="","",'Entry Tab'!N53),"")</f>
        <v/>
      </c>
      <c r="D51" s="119" t="str">
        <f>IF(otherLoc="Yes",IF('Entry Tab'!O53="","",'Entry Tab'!O53),"")</f>
        <v/>
      </c>
      <c r="E51" s="120">
        <f>IF(otherLoc="Yes",IF('Entry Tab'!P53="","",'Entry Tab'!P53),workZip)</f>
        <v>0</v>
      </c>
      <c r="F51" s="119"/>
      <c r="G51" s="119"/>
      <c r="H51"/>
    </row>
    <row r="52" spans="1:8" x14ac:dyDescent="0.2">
      <c r="A52" s="119" t="str">
        <f>IF(otherLoc="Yes",IF('Entry Tab'!M54="","",'Entry Tab'!M54),"")</f>
        <v/>
      </c>
      <c r="B52" s="119"/>
      <c r="C52" s="119" t="str">
        <f>IF(otherLoc="Yes",IF('Entry Tab'!N54="","",'Entry Tab'!N54),"")</f>
        <v/>
      </c>
      <c r="D52" s="119" t="str">
        <f>IF(otherLoc="Yes",IF('Entry Tab'!O54="","",'Entry Tab'!O54),"")</f>
        <v/>
      </c>
      <c r="E52" s="120">
        <f>IF(otherLoc="Yes",IF('Entry Tab'!P54="","",'Entry Tab'!P54),workZip)</f>
        <v>0</v>
      </c>
      <c r="F52" s="119"/>
      <c r="G52" s="119"/>
      <c r="H52"/>
    </row>
    <row r="53" spans="1:8" x14ac:dyDescent="0.2">
      <c r="A53" s="119" t="str">
        <f>IF(otherLoc="Yes",IF('Entry Tab'!M55="","",'Entry Tab'!M55),"")</f>
        <v/>
      </c>
      <c r="B53" s="119"/>
      <c r="C53" s="119" t="str">
        <f>IF(otherLoc="Yes",IF('Entry Tab'!N55="","",'Entry Tab'!N55),"")</f>
        <v/>
      </c>
      <c r="D53" s="119" t="str">
        <f>IF(otherLoc="Yes",IF('Entry Tab'!O55="","",'Entry Tab'!O55),"")</f>
        <v/>
      </c>
      <c r="E53" s="120">
        <f>IF(otherLoc="Yes",IF('Entry Tab'!P55="","",'Entry Tab'!P55),workZip)</f>
        <v>0</v>
      </c>
      <c r="F53" s="119"/>
      <c r="G53" s="119"/>
      <c r="H53"/>
    </row>
    <row r="54" spans="1:8" x14ac:dyDescent="0.2">
      <c r="A54" s="119" t="str">
        <f>IF(otherLoc="Yes",IF('Entry Tab'!M56="","",'Entry Tab'!M56),"")</f>
        <v/>
      </c>
      <c r="B54" s="119"/>
      <c r="C54" s="119" t="str">
        <f>IF(otherLoc="Yes",IF('Entry Tab'!N56="","",'Entry Tab'!N56),"")</f>
        <v/>
      </c>
      <c r="D54" s="119" t="str">
        <f>IF(otherLoc="Yes",IF('Entry Tab'!O56="","",'Entry Tab'!O56),"")</f>
        <v/>
      </c>
      <c r="E54" s="120">
        <f>IF(otherLoc="Yes",IF('Entry Tab'!P56="","",'Entry Tab'!P56),workZip)</f>
        <v>0</v>
      </c>
      <c r="F54" s="119"/>
      <c r="G54" s="119"/>
      <c r="H54"/>
    </row>
    <row r="55" spans="1:8" x14ac:dyDescent="0.2">
      <c r="A55" s="119" t="str">
        <f>IF(otherLoc="Yes",IF('Entry Tab'!M57="","",'Entry Tab'!M57),"")</f>
        <v/>
      </c>
      <c r="B55" s="119"/>
      <c r="C55" s="119" t="str">
        <f>IF(otherLoc="Yes",IF('Entry Tab'!N57="","",'Entry Tab'!N57),"")</f>
        <v/>
      </c>
      <c r="D55" s="119" t="str">
        <f>IF(otherLoc="Yes",IF('Entry Tab'!O57="","",'Entry Tab'!O57),"")</f>
        <v/>
      </c>
      <c r="E55" s="120">
        <f>IF(otherLoc="Yes",IF('Entry Tab'!P57="","",'Entry Tab'!P57),workZip)</f>
        <v>0</v>
      </c>
      <c r="F55" s="119"/>
      <c r="G55" s="119"/>
      <c r="H55"/>
    </row>
    <row r="56" spans="1:8" x14ac:dyDescent="0.2">
      <c r="A56" s="119" t="str">
        <f>IF(otherLoc="Yes",IF('Entry Tab'!M58="","",'Entry Tab'!M58),"")</f>
        <v/>
      </c>
      <c r="B56" s="119"/>
      <c r="C56" s="119" t="str">
        <f>IF(otherLoc="Yes",IF('Entry Tab'!N58="","",'Entry Tab'!N58),"")</f>
        <v/>
      </c>
      <c r="D56" s="119" t="str">
        <f>IF(otherLoc="Yes",IF('Entry Tab'!O58="","",'Entry Tab'!O58),"")</f>
        <v/>
      </c>
      <c r="E56" s="120">
        <f>IF(otherLoc="Yes",IF('Entry Tab'!P58="","",'Entry Tab'!P58),workZip)</f>
        <v>0</v>
      </c>
      <c r="F56" s="119"/>
      <c r="G56" s="119"/>
      <c r="H56"/>
    </row>
    <row r="57" spans="1:8" x14ac:dyDescent="0.2">
      <c r="A57" s="119" t="str">
        <f>IF(otherLoc="Yes",IF('Entry Tab'!M59="","",'Entry Tab'!M59),"")</f>
        <v/>
      </c>
      <c r="B57" s="119"/>
      <c r="C57" s="119" t="str">
        <f>IF(otherLoc="Yes",IF('Entry Tab'!N59="","",'Entry Tab'!N59),"")</f>
        <v/>
      </c>
      <c r="D57" s="119" t="str">
        <f>IF(otherLoc="Yes",IF('Entry Tab'!O59="","",'Entry Tab'!O59),"")</f>
        <v/>
      </c>
      <c r="E57" s="120">
        <f>IF(otherLoc="Yes",IF('Entry Tab'!P59="","",'Entry Tab'!P59),workZip)</f>
        <v>0</v>
      </c>
      <c r="F57" s="119"/>
      <c r="G57" s="119"/>
      <c r="H57"/>
    </row>
    <row r="58" spans="1:8" x14ac:dyDescent="0.2">
      <c r="A58" s="119" t="str">
        <f>IF(otherLoc="Yes",IF('Entry Tab'!M60="","",'Entry Tab'!M60),"")</f>
        <v/>
      </c>
      <c r="B58" s="119"/>
      <c r="C58" s="119" t="str">
        <f>IF(otherLoc="Yes",IF('Entry Tab'!N60="","",'Entry Tab'!N60),"")</f>
        <v/>
      </c>
      <c r="D58" s="119" t="str">
        <f>IF(otherLoc="Yes",IF('Entry Tab'!O60="","",'Entry Tab'!O60),"")</f>
        <v/>
      </c>
      <c r="E58" s="120">
        <f>IF(otherLoc="Yes",IF('Entry Tab'!P60="","",'Entry Tab'!P60),workZip)</f>
        <v>0</v>
      </c>
      <c r="F58" s="119"/>
      <c r="G58" s="119"/>
      <c r="H58"/>
    </row>
    <row r="59" spans="1:8" x14ac:dyDescent="0.2">
      <c r="A59" s="119" t="str">
        <f>IF(otherLoc="Yes",IF('Entry Tab'!M61="","",'Entry Tab'!M61),"")</f>
        <v/>
      </c>
      <c r="B59" s="119"/>
      <c r="C59" s="119" t="str">
        <f>IF(otherLoc="Yes",IF('Entry Tab'!N61="","",'Entry Tab'!N61),"")</f>
        <v/>
      </c>
      <c r="D59" s="119" t="str">
        <f>IF(otherLoc="Yes",IF('Entry Tab'!O61="","",'Entry Tab'!O61),"")</f>
        <v/>
      </c>
      <c r="E59" s="120">
        <f>IF(otherLoc="Yes",IF('Entry Tab'!P61="","",'Entry Tab'!P61),workZip)</f>
        <v>0</v>
      </c>
      <c r="F59" s="119"/>
      <c r="G59" s="119"/>
      <c r="H59"/>
    </row>
    <row r="60" spans="1:8" x14ac:dyDescent="0.2">
      <c r="A60" s="119" t="str">
        <f>IF(otherLoc="Yes",IF('Entry Tab'!M62="","",'Entry Tab'!M62),"")</f>
        <v/>
      </c>
      <c r="B60" s="119"/>
      <c r="C60" s="119" t="str">
        <f>IF(otherLoc="Yes",IF('Entry Tab'!N62="","",'Entry Tab'!N62),"")</f>
        <v/>
      </c>
      <c r="D60" s="119" t="str">
        <f>IF(otherLoc="Yes",IF('Entry Tab'!O62="","",'Entry Tab'!O62),"")</f>
        <v/>
      </c>
      <c r="E60" s="120">
        <f>IF(otherLoc="Yes",IF('Entry Tab'!P62="","",'Entry Tab'!P62),workZip)</f>
        <v>0</v>
      </c>
      <c r="F60" s="119"/>
      <c r="G60" s="119"/>
      <c r="H60"/>
    </row>
    <row r="61" spans="1:8" x14ac:dyDescent="0.2">
      <c r="A61" s="119" t="str">
        <f>IF(otherLoc="Yes",IF('Entry Tab'!M63="","",'Entry Tab'!M63),"")</f>
        <v/>
      </c>
      <c r="B61" s="119"/>
      <c r="C61" s="119" t="str">
        <f>IF(otherLoc="Yes",IF('Entry Tab'!N63="","",'Entry Tab'!N63),"")</f>
        <v/>
      </c>
      <c r="D61" s="119" t="str">
        <f>IF(otherLoc="Yes",IF('Entry Tab'!O63="","",'Entry Tab'!O63),"")</f>
        <v/>
      </c>
      <c r="E61" s="120">
        <f>IF(otherLoc="Yes",IF('Entry Tab'!P63="","",'Entry Tab'!P63),workZip)</f>
        <v>0</v>
      </c>
      <c r="F61" s="119"/>
      <c r="G61" s="119"/>
      <c r="H61"/>
    </row>
    <row r="62" spans="1:8" x14ac:dyDescent="0.2">
      <c r="A62" s="119" t="str">
        <f>IF(otherLoc="Yes",IF('Entry Tab'!M64="","",'Entry Tab'!M64),"")</f>
        <v/>
      </c>
      <c r="B62" s="119"/>
      <c r="C62" s="119" t="str">
        <f>IF(otherLoc="Yes",IF('Entry Tab'!N64="","",'Entry Tab'!N64),"")</f>
        <v/>
      </c>
      <c r="D62" s="119" t="str">
        <f>IF(otherLoc="Yes",IF('Entry Tab'!O64="","",'Entry Tab'!O64),"")</f>
        <v/>
      </c>
      <c r="E62" s="120">
        <f>IF(otherLoc="Yes",IF('Entry Tab'!P64="","",'Entry Tab'!P64),workZip)</f>
        <v>0</v>
      </c>
      <c r="F62" s="119"/>
      <c r="G62" s="119"/>
      <c r="H62"/>
    </row>
    <row r="63" spans="1:8" x14ac:dyDescent="0.2">
      <c r="A63" s="119" t="str">
        <f>IF(otherLoc="Yes",IF('Entry Tab'!M65="","",'Entry Tab'!M65),"")</f>
        <v/>
      </c>
      <c r="B63" s="119"/>
      <c r="C63" s="119" t="str">
        <f>IF(otherLoc="Yes",IF('Entry Tab'!N65="","",'Entry Tab'!N65),"")</f>
        <v/>
      </c>
      <c r="D63" s="119" t="str">
        <f>IF(otherLoc="Yes",IF('Entry Tab'!O65="","",'Entry Tab'!O65),"")</f>
        <v/>
      </c>
      <c r="E63" s="120">
        <f>IF(otherLoc="Yes",IF('Entry Tab'!P65="","",'Entry Tab'!P65),workZip)</f>
        <v>0</v>
      </c>
      <c r="F63" s="119"/>
      <c r="G63" s="119"/>
      <c r="H63"/>
    </row>
    <row r="64" spans="1:8" x14ac:dyDescent="0.2">
      <c r="A64" s="119" t="str">
        <f>IF(otherLoc="Yes",IF('Entry Tab'!M66="","",'Entry Tab'!M66),"")</f>
        <v/>
      </c>
      <c r="B64" s="119"/>
      <c r="C64" s="119" t="str">
        <f>IF(otherLoc="Yes",IF('Entry Tab'!N66="","",'Entry Tab'!N66),"")</f>
        <v/>
      </c>
      <c r="D64" s="119" t="str">
        <f>IF(otherLoc="Yes",IF('Entry Tab'!O66="","",'Entry Tab'!O66),"")</f>
        <v/>
      </c>
      <c r="E64" s="120">
        <f>IF(otherLoc="Yes",IF('Entry Tab'!P66="","",'Entry Tab'!P66),workZip)</f>
        <v>0</v>
      </c>
      <c r="F64" s="119"/>
      <c r="G64" s="119"/>
      <c r="H64"/>
    </row>
    <row r="65" spans="1:8" x14ac:dyDescent="0.2">
      <c r="A65" s="119" t="str">
        <f>IF(otherLoc="Yes",IF('Entry Tab'!M67="","",'Entry Tab'!M67),"")</f>
        <v/>
      </c>
      <c r="B65" s="119"/>
      <c r="C65" s="119" t="str">
        <f>IF(otherLoc="Yes",IF('Entry Tab'!N67="","",'Entry Tab'!N67),"")</f>
        <v/>
      </c>
      <c r="D65" s="119" t="str">
        <f>IF(otherLoc="Yes",IF('Entry Tab'!O67="","",'Entry Tab'!O67),"")</f>
        <v/>
      </c>
      <c r="E65" s="120">
        <f>IF(otherLoc="Yes",IF('Entry Tab'!P67="","",'Entry Tab'!P67),workZip)</f>
        <v>0</v>
      </c>
      <c r="F65" s="119"/>
      <c r="G65" s="119"/>
      <c r="H65"/>
    </row>
    <row r="66" spans="1:8" x14ac:dyDescent="0.2">
      <c r="A66" s="119" t="str">
        <f>IF(otherLoc="Yes",IF('Entry Tab'!M68="","",'Entry Tab'!M68),"")</f>
        <v/>
      </c>
      <c r="B66" s="119"/>
      <c r="C66" s="119" t="str">
        <f>IF(otherLoc="Yes",IF('Entry Tab'!N68="","",'Entry Tab'!N68),"")</f>
        <v/>
      </c>
      <c r="D66" s="119" t="str">
        <f>IF(otherLoc="Yes",IF('Entry Tab'!O68="","",'Entry Tab'!O68),"")</f>
        <v/>
      </c>
      <c r="E66" s="120">
        <f>IF(otherLoc="Yes",IF('Entry Tab'!P68="","",'Entry Tab'!P68),workZip)</f>
        <v>0</v>
      </c>
      <c r="F66" s="119"/>
      <c r="G66" s="119"/>
      <c r="H66"/>
    </row>
    <row r="67" spans="1:8" x14ac:dyDescent="0.2">
      <c r="A67" s="119" t="str">
        <f>IF(otherLoc="Yes",IF('Entry Tab'!M69="","",'Entry Tab'!M69),"")</f>
        <v/>
      </c>
      <c r="B67" s="119"/>
      <c r="C67" s="119" t="str">
        <f>IF(otherLoc="Yes",IF('Entry Tab'!N69="","",'Entry Tab'!N69),"")</f>
        <v/>
      </c>
      <c r="D67" s="119" t="str">
        <f>IF(otherLoc="Yes",IF('Entry Tab'!O69="","",'Entry Tab'!O69),"")</f>
        <v/>
      </c>
      <c r="E67" s="120">
        <f>IF(otherLoc="Yes",IF('Entry Tab'!P69="","",'Entry Tab'!P69),workZip)</f>
        <v>0</v>
      </c>
      <c r="F67" s="119"/>
      <c r="G67" s="119"/>
      <c r="H67"/>
    </row>
    <row r="68" spans="1:8" x14ac:dyDescent="0.2">
      <c r="A68" s="119" t="str">
        <f>IF(otherLoc="Yes",IF('Entry Tab'!M70="","",'Entry Tab'!M70),"")</f>
        <v/>
      </c>
      <c r="B68" s="119"/>
      <c r="C68" s="119" t="str">
        <f>IF(otherLoc="Yes",IF('Entry Tab'!N70="","",'Entry Tab'!N70),"")</f>
        <v/>
      </c>
      <c r="D68" s="119" t="str">
        <f>IF(otherLoc="Yes",IF('Entry Tab'!O70="","",'Entry Tab'!O70),"")</f>
        <v/>
      </c>
      <c r="E68" s="120">
        <f>IF(otherLoc="Yes",IF('Entry Tab'!P70="","",'Entry Tab'!P70),workZip)</f>
        <v>0</v>
      </c>
      <c r="F68" s="119"/>
      <c r="G68" s="119"/>
      <c r="H68"/>
    </row>
    <row r="69" spans="1:8" x14ac:dyDescent="0.2">
      <c r="A69" s="119" t="str">
        <f>IF(otherLoc="Yes",IF('Entry Tab'!M71="","",'Entry Tab'!M71),"")</f>
        <v/>
      </c>
      <c r="B69" s="119"/>
      <c r="C69" s="119" t="str">
        <f>IF(otherLoc="Yes",IF('Entry Tab'!N71="","",'Entry Tab'!N71),"")</f>
        <v/>
      </c>
      <c r="D69" s="119" t="str">
        <f>IF(otherLoc="Yes",IF('Entry Tab'!O71="","",'Entry Tab'!O71),"")</f>
        <v/>
      </c>
      <c r="E69" s="120">
        <f>IF(otherLoc="Yes",IF('Entry Tab'!P71="","",'Entry Tab'!P71),workZip)</f>
        <v>0</v>
      </c>
      <c r="F69" s="119"/>
      <c r="G69" s="119"/>
      <c r="H69"/>
    </row>
    <row r="70" spans="1:8" x14ac:dyDescent="0.2">
      <c r="A70" s="119" t="str">
        <f>IF(otherLoc="Yes",IF('Entry Tab'!M72="","",'Entry Tab'!M72),"")</f>
        <v/>
      </c>
      <c r="B70" s="119"/>
      <c r="C70" s="119" t="str">
        <f>IF(otherLoc="Yes",IF('Entry Tab'!N72="","",'Entry Tab'!N72),"")</f>
        <v/>
      </c>
      <c r="D70" s="119" t="str">
        <f>IF(otherLoc="Yes",IF('Entry Tab'!O72="","",'Entry Tab'!O72),"")</f>
        <v/>
      </c>
      <c r="E70" s="120">
        <f>IF(otherLoc="Yes",IF('Entry Tab'!P72="","",'Entry Tab'!P72),workZip)</f>
        <v>0</v>
      </c>
      <c r="F70" s="119"/>
      <c r="G70" s="119"/>
      <c r="H70"/>
    </row>
    <row r="71" spans="1:8" x14ac:dyDescent="0.2">
      <c r="A71" s="119" t="str">
        <f>IF(otherLoc="Yes",IF('Entry Tab'!M73="","",'Entry Tab'!M73),"")</f>
        <v/>
      </c>
      <c r="B71" s="119"/>
      <c r="C71" s="119" t="str">
        <f>IF(otherLoc="Yes",IF('Entry Tab'!N73="","",'Entry Tab'!N73),"")</f>
        <v/>
      </c>
      <c r="D71" s="119" t="str">
        <f>IF(otherLoc="Yes",IF('Entry Tab'!O73="","",'Entry Tab'!O73),"")</f>
        <v/>
      </c>
      <c r="E71" s="120">
        <f>IF(otherLoc="Yes",IF('Entry Tab'!P73="","",'Entry Tab'!P73),workZip)</f>
        <v>0</v>
      </c>
      <c r="F71" s="119"/>
      <c r="G71" s="119"/>
      <c r="H71"/>
    </row>
    <row r="72" spans="1:8" x14ac:dyDescent="0.2">
      <c r="A72" s="119" t="str">
        <f>IF(otherLoc="Yes",IF('Entry Tab'!M74="","",'Entry Tab'!M74),"")</f>
        <v/>
      </c>
      <c r="B72" s="119"/>
      <c r="C72" s="119" t="str">
        <f>IF(otherLoc="Yes",IF('Entry Tab'!N74="","",'Entry Tab'!N74),"")</f>
        <v/>
      </c>
      <c r="D72" s="119" t="str">
        <f>IF(otherLoc="Yes",IF('Entry Tab'!O74="","",'Entry Tab'!O74),"")</f>
        <v/>
      </c>
      <c r="E72" s="120">
        <f>IF(otherLoc="Yes",IF('Entry Tab'!P74="","",'Entry Tab'!P74),workZip)</f>
        <v>0</v>
      </c>
      <c r="F72" s="119"/>
      <c r="G72" s="119"/>
      <c r="H72"/>
    </row>
    <row r="73" spans="1:8" x14ac:dyDescent="0.2">
      <c r="A73" s="119" t="str">
        <f>IF(otherLoc="Yes",IF('Entry Tab'!M75="","",'Entry Tab'!M75),"")</f>
        <v/>
      </c>
      <c r="B73" s="119"/>
      <c r="C73" s="119" t="str">
        <f>IF(otherLoc="Yes",IF('Entry Tab'!N75="","",'Entry Tab'!N75),"")</f>
        <v/>
      </c>
      <c r="D73" s="119" t="str">
        <f>IF(otherLoc="Yes",IF('Entry Tab'!O75="","",'Entry Tab'!O75),"")</f>
        <v/>
      </c>
      <c r="E73" s="120">
        <f>IF(otherLoc="Yes",IF('Entry Tab'!P75="","",'Entry Tab'!P75),workZip)</f>
        <v>0</v>
      </c>
      <c r="F73" s="119"/>
      <c r="G73" s="119"/>
      <c r="H73"/>
    </row>
    <row r="74" spans="1:8" x14ac:dyDescent="0.2">
      <c r="A74" s="119" t="str">
        <f>IF(otherLoc="Yes",IF('Entry Tab'!M76="","",'Entry Tab'!M76),"")</f>
        <v/>
      </c>
      <c r="B74" s="119"/>
      <c r="C74" s="119" t="str">
        <f>IF(otherLoc="Yes",IF('Entry Tab'!N76="","",'Entry Tab'!N76),"")</f>
        <v/>
      </c>
      <c r="D74" s="119" t="str">
        <f>IF(otherLoc="Yes",IF('Entry Tab'!O76="","",'Entry Tab'!O76),"")</f>
        <v/>
      </c>
      <c r="E74" s="120">
        <f>IF(otherLoc="Yes",IF('Entry Tab'!P76="","",'Entry Tab'!P76),workZip)</f>
        <v>0</v>
      </c>
      <c r="F74" s="119"/>
      <c r="G74" s="119"/>
      <c r="H74"/>
    </row>
    <row r="75" spans="1:8" x14ac:dyDescent="0.2">
      <c r="A75" s="119" t="str">
        <f>IF(otherLoc="Yes",IF('Entry Tab'!M77="","",'Entry Tab'!M77),"")</f>
        <v/>
      </c>
      <c r="B75" s="119"/>
      <c r="C75" s="119" t="str">
        <f>IF(otherLoc="Yes",IF('Entry Tab'!N77="","",'Entry Tab'!N77),"")</f>
        <v/>
      </c>
      <c r="D75" s="119" t="str">
        <f>IF(otherLoc="Yes",IF('Entry Tab'!O77="","",'Entry Tab'!O77),"")</f>
        <v/>
      </c>
      <c r="E75" s="120">
        <f>IF(otherLoc="Yes",IF('Entry Tab'!P77="","",'Entry Tab'!P77),workZip)</f>
        <v>0</v>
      </c>
      <c r="F75" s="119"/>
      <c r="G75" s="119"/>
      <c r="H75"/>
    </row>
    <row r="76" spans="1:8" x14ac:dyDescent="0.2">
      <c r="A76" s="119" t="str">
        <f>IF(otherLoc="Yes",IF('Entry Tab'!M78="","",'Entry Tab'!M78),"")</f>
        <v/>
      </c>
      <c r="B76" s="119"/>
      <c r="C76" s="119" t="str">
        <f>IF(otherLoc="Yes",IF('Entry Tab'!N78="","",'Entry Tab'!N78),"")</f>
        <v/>
      </c>
      <c r="D76" s="119" t="str">
        <f>IF(otherLoc="Yes",IF('Entry Tab'!O78="","",'Entry Tab'!O78),"")</f>
        <v/>
      </c>
      <c r="E76" s="120">
        <f>IF(otherLoc="Yes",IF('Entry Tab'!P78="","",'Entry Tab'!P78),workZip)</f>
        <v>0</v>
      </c>
      <c r="F76" s="119"/>
      <c r="G76" s="119"/>
      <c r="H76"/>
    </row>
    <row r="77" spans="1:8" x14ac:dyDescent="0.2">
      <c r="A77" s="119" t="str">
        <f>IF(otherLoc="Yes",IF('Entry Tab'!M79="","",'Entry Tab'!M79),"")</f>
        <v/>
      </c>
      <c r="B77" s="119"/>
      <c r="C77" s="119" t="str">
        <f>IF(otherLoc="Yes",IF('Entry Tab'!N79="","",'Entry Tab'!N79),"")</f>
        <v/>
      </c>
      <c r="D77" s="119" t="str">
        <f>IF(otherLoc="Yes",IF('Entry Tab'!O79="","",'Entry Tab'!O79),"")</f>
        <v/>
      </c>
      <c r="E77" s="120">
        <f>IF(otherLoc="Yes",IF('Entry Tab'!P79="","",'Entry Tab'!P79),workZip)</f>
        <v>0</v>
      </c>
      <c r="F77" s="119"/>
      <c r="G77" s="119"/>
      <c r="H77"/>
    </row>
    <row r="78" spans="1:8" x14ac:dyDescent="0.2">
      <c r="A78" s="119" t="str">
        <f>IF(otherLoc="Yes",IF('Entry Tab'!M80="","",'Entry Tab'!M80),"")</f>
        <v/>
      </c>
      <c r="B78" s="119"/>
      <c r="C78" s="119" t="str">
        <f>IF(otherLoc="Yes",IF('Entry Tab'!N80="","",'Entry Tab'!N80),"")</f>
        <v/>
      </c>
      <c r="D78" s="119" t="str">
        <f>IF(otherLoc="Yes",IF('Entry Tab'!O80="","",'Entry Tab'!O80),"")</f>
        <v/>
      </c>
      <c r="E78" s="120">
        <f>IF(otherLoc="Yes",IF('Entry Tab'!P80="","",'Entry Tab'!P80),workZip)</f>
        <v>0</v>
      </c>
      <c r="F78" s="119"/>
      <c r="G78" s="119"/>
      <c r="H78"/>
    </row>
    <row r="79" spans="1:8" x14ac:dyDescent="0.2">
      <c r="A79" s="119" t="str">
        <f>IF(otherLoc="Yes",IF('Entry Tab'!M81="","",'Entry Tab'!M81),"")</f>
        <v/>
      </c>
      <c r="B79" s="119"/>
      <c r="C79" s="119" t="str">
        <f>IF(otherLoc="Yes",IF('Entry Tab'!N81="","",'Entry Tab'!N81),"")</f>
        <v/>
      </c>
      <c r="D79" s="119" t="str">
        <f>IF(otherLoc="Yes",IF('Entry Tab'!O81="","",'Entry Tab'!O81),"")</f>
        <v/>
      </c>
      <c r="E79" s="120">
        <f>IF(otherLoc="Yes",IF('Entry Tab'!P81="","",'Entry Tab'!P81),workZip)</f>
        <v>0</v>
      </c>
      <c r="F79" s="119"/>
      <c r="G79" s="119"/>
      <c r="H79"/>
    </row>
    <row r="80" spans="1:8" x14ac:dyDescent="0.2">
      <c r="A80" s="119" t="str">
        <f>IF(otherLoc="Yes",IF('Entry Tab'!M82="","",'Entry Tab'!M82),"")</f>
        <v/>
      </c>
      <c r="B80" s="119"/>
      <c r="C80" s="119" t="str">
        <f>IF(otherLoc="Yes",IF('Entry Tab'!N82="","",'Entry Tab'!N82),"")</f>
        <v/>
      </c>
      <c r="D80" s="119" t="str">
        <f>IF(otherLoc="Yes",IF('Entry Tab'!O82="","",'Entry Tab'!O82),"")</f>
        <v/>
      </c>
      <c r="E80" s="120">
        <f>IF(otherLoc="Yes",IF('Entry Tab'!P82="","",'Entry Tab'!P82),workZip)</f>
        <v>0</v>
      </c>
      <c r="F80" s="119"/>
      <c r="G80" s="119"/>
      <c r="H80"/>
    </row>
    <row r="81" spans="1:8" x14ac:dyDescent="0.2">
      <c r="A81" s="119" t="str">
        <f>IF(otherLoc="Yes",IF('Entry Tab'!M83="","",'Entry Tab'!M83),"")</f>
        <v/>
      </c>
      <c r="B81" s="119"/>
      <c r="C81" s="119" t="str">
        <f>IF(otherLoc="Yes",IF('Entry Tab'!N83="","",'Entry Tab'!N83),"")</f>
        <v/>
      </c>
      <c r="D81" s="119" t="str">
        <f>IF(otherLoc="Yes",IF('Entry Tab'!O83="","",'Entry Tab'!O83),"")</f>
        <v/>
      </c>
      <c r="E81" s="120">
        <f>IF(otherLoc="Yes",IF('Entry Tab'!P83="","",'Entry Tab'!P83),workZip)</f>
        <v>0</v>
      </c>
      <c r="F81" s="119"/>
      <c r="G81" s="119"/>
      <c r="H81"/>
    </row>
    <row r="82" spans="1:8" x14ac:dyDescent="0.2">
      <c r="A82" s="119" t="str">
        <f>IF(otherLoc="Yes",IF('Entry Tab'!M84="","",'Entry Tab'!M84),"")</f>
        <v/>
      </c>
      <c r="B82" s="119"/>
      <c r="C82" s="119" t="str">
        <f>IF(otherLoc="Yes",IF('Entry Tab'!N84="","",'Entry Tab'!N84),"")</f>
        <v/>
      </c>
      <c r="D82" s="119" t="str">
        <f>IF(otherLoc="Yes",IF('Entry Tab'!O84="","",'Entry Tab'!O84),"")</f>
        <v/>
      </c>
      <c r="E82" s="120">
        <f>IF(otherLoc="Yes",IF('Entry Tab'!P84="","",'Entry Tab'!P84),workZip)</f>
        <v>0</v>
      </c>
      <c r="F82" s="119"/>
      <c r="G82" s="119"/>
      <c r="H82"/>
    </row>
    <row r="83" spans="1:8" x14ac:dyDescent="0.2">
      <c r="A83" s="119" t="str">
        <f>IF(otherLoc="Yes",IF('Entry Tab'!M85="","",'Entry Tab'!M85),"")</f>
        <v/>
      </c>
      <c r="B83" s="119"/>
      <c r="C83" s="119" t="str">
        <f>IF(otherLoc="Yes",IF('Entry Tab'!N85="","",'Entry Tab'!N85),"")</f>
        <v/>
      </c>
      <c r="D83" s="119" t="str">
        <f>IF(otherLoc="Yes",IF('Entry Tab'!O85="","",'Entry Tab'!O85),"")</f>
        <v/>
      </c>
      <c r="E83" s="120">
        <f>IF(otherLoc="Yes",IF('Entry Tab'!P85="","",'Entry Tab'!P85),workZip)</f>
        <v>0</v>
      </c>
      <c r="F83" s="119"/>
      <c r="G83" s="119"/>
      <c r="H83"/>
    </row>
    <row r="84" spans="1:8" x14ac:dyDescent="0.2">
      <c r="A84" s="119" t="str">
        <f>IF(otherLoc="Yes",IF('Entry Tab'!M86="","",'Entry Tab'!M86),"")</f>
        <v/>
      </c>
      <c r="B84" s="119"/>
      <c r="C84" s="119" t="str">
        <f>IF(otherLoc="Yes",IF('Entry Tab'!N86="","",'Entry Tab'!N86),"")</f>
        <v/>
      </c>
      <c r="D84" s="119" t="str">
        <f>IF(otherLoc="Yes",IF('Entry Tab'!O86="","",'Entry Tab'!O86),"")</f>
        <v/>
      </c>
      <c r="E84" s="120">
        <f>IF(otherLoc="Yes",IF('Entry Tab'!P86="","",'Entry Tab'!P86),workZip)</f>
        <v>0</v>
      </c>
      <c r="F84" s="119"/>
      <c r="G84" s="119"/>
      <c r="H84"/>
    </row>
    <row r="85" spans="1:8" x14ac:dyDescent="0.2">
      <c r="A85" s="119" t="str">
        <f>IF(otherLoc="Yes",IF('Entry Tab'!M87="","",'Entry Tab'!M87),"")</f>
        <v/>
      </c>
      <c r="B85" s="119"/>
      <c r="C85" s="119" t="str">
        <f>IF(otherLoc="Yes",IF('Entry Tab'!N87="","",'Entry Tab'!N87),"")</f>
        <v/>
      </c>
      <c r="D85" s="119" t="str">
        <f>IF(otherLoc="Yes",IF('Entry Tab'!O87="","",'Entry Tab'!O87),"")</f>
        <v/>
      </c>
      <c r="E85" s="120">
        <f>IF(otherLoc="Yes",IF('Entry Tab'!P87="","",'Entry Tab'!P87),workZip)</f>
        <v>0</v>
      </c>
      <c r="F85" s="119"/>
      <c r="G85" s="119"/>
      <c r="H85"/>
    </row>
    <row r="86" spans="1:8" x14ac:dyDescent="0.2">
      <c r="A86" s="119" t="str">
        <f>IF(otherLoc="Yes",IF('Entry Tab'!M88="","",'Entry Tab'!M88),"")</f>
        <v/>
      </c>
      <c r="B86" s="119"/>
      <c r="C86" s="119" t="str">
        <f>IF(otherLoc="Yes",IF('Entry Tab'!N88="","",'Entry Tab'!N88),"")</f>
        <v/>
      </c>
      <c r="D86" s="119" t="str">
        <f>IF(otherLoc="Yes",IF('Entry Tab'!O88="","",'Entry Tab'!O88),"")</f>
        <v/>
      </c>
      <c r="E86" s="120">
        <f>IF(otherLoc="Yes",IF('Entry Tab'!P88="","",'Entry Tab'!P88),workZip)</f>
        <v>0</v>
      </c>
      <c r="F86" s="119"/>
      <c r="G86" s="119"/>
      <c r="H86"/>
    </row>
    <row r="87" spans="1:8" x14ac:dyDescent="0.2">
      <c r="A87" s="119" t="str">
        <f>IF(otherLoc="Yes",IF('Entry Tab'!M89="","",'Entry Tab'!M89),"")</f>
        <v/>
      </c>
      <c r="B87" s="119"/>
      <c r="C87" s="119" t="str">
        <f>IF(otherLoc="Yes",IF('Entry Tab'!N89="","",'Entry Tab'!N89),"")</f>
        <v/>
      </c>
      <c r="D87" s="119" t="str">
        <f>IF(otherLoc="Yes",IF('Entry Tab'!O89="","",'Entry Tab'!O89),"")</f>
        <v/>
      </c>
      <c r="E87" s="120">
        <f>IF(otherLoc="Yes",IF('Entry Tab'!P89="","",'Entry Tab'!P89),workZip)</f>
        <v>0</v>
      </c>
      <c r="F87" s="119"/>
      <c r="G87" s="119"/>
      <c r="H87"/>
    </row>
    <row r="88" spans="1:8" x14ac:dyDescent="0.2">
      <c r="A88" s="119" t="str">
        <f>IF(otherLoc="Yes",IF('Entry Tab'!M90="","",'Entry Tab'!M90),"")</f>
        <v/>
      </c>
      <c r="B88" s="119"/>
      <c r="C88" s="119" t="str">
        <f>IF(otherLoc="Yes",IF('Entry Tab'!N90="","",'Entry Tab'!N90),"")</f>
        <v/>
      </c>
      <c r="D88" s="119" t="str">
        <f>IF(otherLoc="Yes",IF('Entry Tab'!O90="","",'Entry Tab'!O90),"")</f>
        <v/>
      </c>
      <c r="E88" s="120">
        <f>IF(otherLoc="Yes",IF('Entry Tab'!P90="","",'Entry Tab'!P90),workZip)</f>
        <v>0</v>
      </c>
      <c r="F88" s="119"/>
      <c r="G88" s="119"/>
      <c r="H88"/>
    </row>
    <row r="89" spans="1:8" x14ac:dyDescent="0.2">
      <c r="A89" s="119" t="str">
        <f>IF(otherLoc="Yes",IF('Entry Tab'!M91="","",'Entry Tab'!M91),"")</f>
        <v/>
      </c>
      <c r="B89" s="119"/>
      <c r="C89" s="119" t="str">
        <f>IF(otherLoc="Yes",IF('Entry Tab'!N91="","",'Entry Tab'!N91),"")</f>
        <v/>
      </c>
      <c r="D89" s="119" t="str">
        <f>IF(otherLoc="Yes",IF('Entry Tab'!O91="","",'Entry Tab'!O91),"")</f>
        <v/>
      </c>
      <c r="E89" s="120">
        <f>IF(otherLoc="Yes",IF('Entry Tab'!P91="","",'Entry Tab'!P91),workZip)</f>
        <v>0</v>
      </c>
      <c r="F89" s="119"/>
      <c r="G89" s="119"/>
      <c r="H89"/>
    </row>
    <row r="90" spans="1:8" x14ac:dyDescent="0.2">
      <c r="A90" s="119" t="str">
        <f>IF(otherLoc="Yes",IF('Entry Tab'!M92="","",'Entry Tab'!M92),"")</f>
        <v/>
      </c>
      <c r="B90" s="119"/>
      <c r="C90" s="119" t="str">
        <f>IF(otherLoc="Yes",IF('Entry Tab'!N92="","",'Entry Tab'!N92),"")</f>
        <v/>
      </c>
      <c r="D90" s="119" t="str">
        <f>IF(otherLoc="Yes",IF('Entry Tab'!O92="","",'Entry Tab'!O92),"")</f>
        <v/>
      </c>
      <c r="E90" s="120">
        <f>IF(otherLoc="Yes",IF('Entry Tab'!P92="","",'Entry Tab'!P92),workZip)</f>
        <v>0</v>
      </c>
      <c r="F90" s="119"/>
      <c r="G90" s="119"/>
      <c r="H90"/>
    </row>
    <row r="91" spans="1:8" x14ac:dyDescent="0.2">
      <c r="A91" s="119" t="str">
        <f>IF(otherLoc="Yes",IF('Entry Tab'!M93="","",'Entry Tab'!M93),"")</f>
        <v/>
      </c>
      <c r="B91" s="119"/>
      <c r="C91" s="119" t="str">
        <f>IF(otherLoc="Yes",IF('Entry Tab'!N93="","",'Entry Tab'!N93),"")</f>
        <v/>
      </c>
      <c r="D91" s="119" t="str">
        <f>IF(otherLoc="Yes",IF('Entry Tab'!O93="","",'Entry Tab'!O93),"")</f>
        <v/>
      </c>
      <c r="E91" s="120">
        <f>IF(otherLoc="Yes",IF('Entry Tab'!P93="","",'Entry Tab'!P93),workZip)</f>
        <v>0</v>
      </c>
      <c r="F91" s="119"/>
      <c r="G91" s="119"/>
      <c r="H91"/>
    </row>
    <row r="92" spans="1:8" x14ac:dyDescent="0.2">
      <c r="A92" s="119" t="str">
        <f>IF(otherLoc="Yes",IF('Entry Tab'!M94="","",'Entry Tab'!M94),"")</f>
        <v/>
      </c>
      <c r="B92" s="119"/>
      <c r="C92" s="119" t="str">
        <f>IF(otherLoc="Yes",IF('Entry Tab'!N94="","",'Entry Tab'!N94),"")</f>
        <v/>
      </c>
      <c r="D92" s="119" t="str">
        <f>IF(otherLoc="Yes",IF('Entry Tab'!O94="","",'Entry Tab'!O94),"")</f>
        <v/>
      </c>
      <c r="E92" s="120">
        <f>IF(otherLoc="Yes",IF('Entry Tab'!P94="","",'Entry Tab'!P94),workZip)</f>
        <v>0</v>
      </c>
      <c r="F92" s="119"/>
      <c r="G92" s="119"/>
      <c r="H92"/>
    </row>
    <row r="93" spans="1:8" x14ac:dyDescent="0.2">
      <c r="A93" s="119" t="str">
        <f>IF(otherLoc="Yes",IF('Entry Tab'!M95="","",'Entry Tab'!M95),"")</f>
        <v/>
      </c>
      <c r="B93" s="119"/>
      <c r="C93" s="119" t="str">
        <f>IF(otherLoc="Yes",IF('Entry Tab'!N95="","",'Entry Tab'!N95),"")</f>
        <v/>
      </c>
      <c r="D93" s="119" t="str">
        <f>IF(otherLoc="Yes",IF('Entry Tab'!O95="","",'Entry Tab'!O95),"")</f>
        <v/>
      </c>
      <c r="E93" s="120">
        <f>IF(otherLoc="Yes",IF('Entry Tab'!P95="","",'Entry Tab'!P95),workZip)</f>
        <v>0</v>
      </c>
      <c r="F93" s="119"/>
      <c r="G93" s="119"/>
      <c r="H93"/>
    </row>
    <row r="94" spans="1:8" x14ac:dyDescent="0.2">
      <c r="A94" s="119" t="str">
        <f>IF(otherLoc="Yes",IF('Entry Tab'!M96="","",'Entry Tab'!M96),"")</f>
        <v/>
      </c>
      <c r="B94" s="119"/>
      <c r="C94" s="119" t="str">
        <f>IF(otherLoc="Yes",IF('Entry Tab'!N96="","",'Entry Tab'!N96),"")</f>
        <v/>
      </c>
      <c r="D94" s="119" t="str">
        <f>IF(otherLoc="Yes",IF('Entry Tab'!O96="","",'Entry Tab'!O96),"")</f>
        <v/>
      </c>
      <c r="E94" s="120">
        <f>IF(otherLoc="Yes",IF('Entry Tab'!P96="","",'Entry Tab'!P96),workZip)</f>
        <v>0</v>
      </c>
      <c r="F94" s="119"/>
      <c r="G94" s="119"/>
      <c r="H94"/>
    </row>
    <row r="95" spans="1:8" x14ac:dyDescent="0.2">
      <c r="A95" s="119" t="str">
        <f>IF(otherLoc="Yes",IF('Entry Tab'!M97="","",'Entry Tab'!M97),"")</f>
        <v/>
      </c>
      <c r="B95" s="119"/>
      <c r="C95" s="119" t="str">
        <f>IF(otherLoc="Yes",IF('Entry Tab'!N97="","",'Entry Tab'!N97),"")</f>
        <v/>
      </c>
      <c r="D95" s="119" t="str">
        <f>IF(otherLoc="Yes",IF('Entry Tab'!O97="","",'Entry Tab'!O97),"")</f>
        <v/>
      </c>
      <c r="E95" s="120">
        <f>IF(otherLoc="Yes",IF('Entry Tab'!P97="","",'Entry Tab'!P97),workZip)</f>
        <v>0</v>
      </c>
      <c r="F95" s="119"/>
      <c r="G95" s="119"/>
      <c r="H95"/>
    </row>
    <row r="96" spans="1:8" x14ac:dyDescent="0.2">
      <c r="A96" s="119" t="str">
        <f>IF(otherLoc="Yes",IF('Entry Tab'!M98="","",'Entry Tab'!M98),"")</f>
        <v/>
      </c>
      <c r="B96" s="119"/>
      <c r="C96" s="119" t="str">
        <f>IF(otherLoc="Yes",IF('Entry Tab'!N98="","",'Entry Tab'!N98),"")</f>
        <v/>
      </c>
      <c r="D96" s="119" t="str">
        <f>IF(otherLoc="Yes",IF('Entry Tab'!O98="","",'Entry Tab'!O98),"")</f>
        <v/>
      </c>
      <c r="E96" s="120">
        <f>IF(otherLoc="Yes",IF('Entry Tab'!P98="","",'Entry Tab'!P98),workZip)</f>
        <v>0</v>
      </c>
      <c r="F96" s="119"/>
      <c r="G96" s="119"/>
      <c r="H96"/>
    </row>
    <row r="97" spans="1:8" x14ac:dyDescent="0.2">
      <c r="A97" s="119" t="str">
        <f>IF(otherLoc="Yes",IF('Entry Tab'!M99="","",'Entry Tab'!M99),"")</f>
        <v/>
      </c>
      <c r="B97" s="119"/>
      <c r="C97" s="119" t="str">
        <f>IF(otherLoc="Yes",IF('Entry Tab'!N99="","",'Entry Tab'!N99),"")</f>
        <v/>
      </c>
      <c r="D97" s="119" t="str">
        <f>IF(otherLoc="Yes",IF('Entry Tab'!O99="","",'Entry Tab'!O99),"")</f>
        <v/>
      </c>
      <c r="E97" s="120">
        <f>IF(otherLoc="Yes",IF('Entry Tab'!P99="","",'Entry Tab'!P99),workZip)</f>
        <v>0</v>
      </c>
      <c r="F97" s="119"/>
      <c r="G97" s="119"/>
      <c r="H97"/>
    </row>
    <row r="98" spans="1:8" x14ac:dyDescent="0.2">
      <c r="A98" s="119" t="str">
        <f>IF(otherLoc="Yes",IF('Entry Tab'!M100="","",'Entry Tab'!M100),"")</f>
        <v/>
      </c>
      <c r="B98" s="119"/>
      <c r="C98" s="119" t="str">
        <f>IF(otherLoc="Yes",IF('Entry Tab'!N100="","",'Entry Tab'!N100),"")</f>
        <v/>
      </c>
      <c r="D98" s="119" t="str">
        <f>IF(otherLoc="Yes",IF('Entry Tab'!O100="","",'Entry Tab'!O100),"")</f>
        <v/>
      </c>
      <c r="E98" s="120">
        <f>IF(otherLoc="Yes",IF('Entry Tab'!P100="","",'Entry Tab'!P100),workZip)</f>
        <v>0</v>
      </c>
      <c r="F98" s="119"/>
      <c r="G98" s="119"/>
      <c r="H98"/>
    </row>
    <row r="99" spans="1:8" x14ac:dyDescent="0.2">
      <c r="A99" s="119" t="str">
        <f>IF(otherLoc="Yes",IF('Entry Tab'!M101="","",'Entry Tab'!M101),"")</f>
        <v/>
      </c>
      <c r="B99" s="119"/>
      <c r="C99" s="119" t="str">
        <f>IF(otherLoc="Yes",IF('Entry Tab'!N101="","",'Entry Tab'!N101),"")</f>
        <v/>
      </c>
      <c r="D99" s="119" t="str">
        <f>IF(otherLoc="Yes",IF('Entry Tab'!O101="","",'Entry Tab'!O101),"")</f>
        <v/>
      </c>
      <c r="E99" s="120">
        <f>IF(otherLoc="Yes",IF('Entry Tab'!P101="","",'Entry Tab'!P101),workZip)</f>
        <v>0</v>
      </c>
      <c r="F99" s="119"/>
      <c r="G99" s="119"/>
      <c r="H99"/>
    </row>
    <row r="100" spans="1:8" x14ac:dyDescent="0.2">
      <c r="A100" s="119" t="str">
        <f>IF(otherLoc="Yes",IF('Entry Tab'!M102="","",'Entry Tab'!M102),"")</f>
        <v/>
      </c>
      <c r="B100" s="119"/>
      <c r="C100" s="119" t="str">
        <f>IF(otherLoc="Yes",IF('Entry Tab'!N102="","",'Entry Tab'!N102),"")</f>
        <v/>
      </c>
      <c r="D100" s="119" t="str">
        <f>IF(otherLoc="Yes",IF('Entry Tab'!O102="","",'Entry Tab'!O102),"")</f>
        <v/>
      </c>
      <c r="E100" s="120">
        <f>IF(otherLoc="Yes",IF('Entry Tab'!P102="","",'Entry Tab'!P102),workZip)</f>
        <v>0</v>
      </c>
      <c r="F100" s="119"/>
      <c r="G100" s="119"/>
      <c r="H100"/>
    </row>
    <row r="101" spans="1:8" x14ac:dyDescent="0.2">
      <c r="A101" s="119" t="str">
        <f>IF(otherLoc="Yes",IF('Entry Tab'!M103="","",'Entry Tab'!M103),"")</f>
        <v/>
      </c>
      <c r="B101" s="119"/>
      <c r="C101" s="119" t="str">
        <f>IF(otherLoc="Yes",IF('Entry Tab'!N103="","",'Entry Tab'!N103),"")</f>
        <v/>
      </c>
      <c r="D101" s="119" t="str">
        <f>IF(otherLoc="Yes",IF('Entry Tab'!O103="","",'Entry Tab'!O103),"")</f>
        <v/>
      </c>
      <c r="E101" s="120">
        <f>IF(otherLoc="Yes",IF('Entry Tab'!P103="","",'Entry Tab'!P103),workZip)</f>
        <v>0</v>
      </c>
      <c r="F101" s="119"/>
      <c r="G101" s="119"/>
      <c r="H101"/>
    </row>
    <row r="102" spans="1:8" x14ac:dyDescent="0.2">
      <c r="A102" s="119" t="str">
        <f>IF(otherLoc="Yes",IF('Entry Tab'!M104="","",'Entry Tab'!M104),"")</f>
        <v/>
      </c>
      <c r="B102" s="119"/>
      <c r="C102" s="119" t="str">
        <f>IF(otherLoc="Yes",IF('Entry Tab'!N104="","",'Entry Tab'!N104),"")</f>
        <v/>
      </c>
      <c r="D102" s="119" t="str">
        <f>IF(otherLoc="Yes",IF('Entry Tab'!O104="","",'Entry Tab'!O104),"")</f>
        <v/>
      </c>
      <c r="E102" s="120">
        <f>IF(otherLoc="Yes",IF('Entry Tab'!P104="","",'Entry Tab'!P104),workZip)</f>
        <v>0</v>
      </c>
      <c r="F102" s="119"/>
      <c r="G102" s="119"/>
      <c r="H102"/>
    </row>
    <row r="103" spans="1:8" x14ac:dyDescent="0.2">
      <c r="A103" s="119" t="str">
        <f>IF(otherLoc="Yes",IF('Entry Tab'!M105="","",'Entry Tab'!M105),"")</f>
        <v/>
      </c>
      <c r="B103" s="119"/>
      <c r="C103" s="119" t="str">
        <f>IF(otherLoc="Yes",IF('Entry Tab'!N105="","",'Entry Tab'!N105),"")</f>
        <v/>
      </c>
      <c r="D103" s="119" t="str">
        <f>IF(otherLoc="Yes",IF('Entry Tab'!O105="","",'Entry Tab'!O105),"")</f>
        <v/>
      </c>
      <c r="E103" s="120">
        <f>IF(otherLoc="Yes",IF('Entry Tab'!P105="","",'Entry Tab'!P105),workZip)</f>
        <v>0</v>
      </c>
      <c r="F103" s="119"/>
      <c r="G103" s="119"/>
      <c r="H103"/>
    </row>
    <row r="104" spans="1:8" x14ac:dyDescent="0.2">
      <c r="A104" s="119" t="str">
        <f>IF(otherLoc="Yes",IF('Entry Tab'!M106="","",'Entry Tab'!M106),"")</f>
        <v/>
      </c>
      <c r="B104" s="119"/>
      <c r="C104" s="119" t="str">
        <f>IF(otherLoc="Yes",IF('Entry Tab'!N106="","",'Entry Tab'!N106),"")</f>
        <v/>
      </c>
      <c r="D104" s="119" t="str">
        <f>IF(otherLoc="Yes",IF('Entry Tab'!O106="","",'Entry Tab'!O106),"")</f>
        <v/>
      </c>
      <c r="E104" s="120">
        <f>IF(otherLoc="Yes",IF('Entry Tab'!P106="","",'Entry Tab'!P106),workZip)</f>
        <v>0</v>
      </c>
      <c r="F104" s="119"/>
      <c r="G104" s="119"/>
      <c r="H104"/>
    </row>
    <row r="105" spans="1:8" x14ac:dyDescent="0.2">
      <c r="A105" s="119" t="str">
        <f>IF(otherLoc="Yes",IF('Entry Tab'!M107="","",'Entry Tab'!M107),"")</f>
        <v/>
      </c>
      <c r="B105" s="119"/>
      <c r="C105" s="119" t="str">
        <f>IF(otherLoc="Yes",IF('Entry Tab'!N107="","",'Entry Tab'!N107),"")</f>
        <v/>
      </c>
      <c r="D105" s="119" t="str">
        <f>IF(otherLoc="Yes",IF('Entry Tab'!O107="","",'Entry Tab'!O107),"")</f>
        <v/>
      </c>
      <c r="E105" s="120">
        <f>IF(otherLoc="Yes",IF('Entry Tab'!P107="","",'Entry Tab'!P107),workZip)</f>
        <v>0</v>
      </c>
      <c r="F105" s="119"/>
      <c r="G105" s="119"/>
      <c r="H105"/>
    </row>
    <row r="106" spans="1:8" x14ac:dyDescent="0.2">
      <c r="A106" s="119" t="str">
        <f>IF(otherLoc="Yes",IF('Entry Tab'!M108="","",'Entry Tab'!M108),"")</f>
        <v/>
      </c>
      <c r="B106" s="119"/>
      <c r="C106" s="119" t="str">
        <f>IF(otherLoc="Yes",IF('Entry Tab'!N108="","",'Entry Tab'!N108),"")</f>
        <v/>
      </c>
      <c r="D106" s="119" t="str">
        <f>IF(otherLoc="Yes",IF('Entry Tab'!O108="","",'Entry Tab'!O108),"")</f>
        <v/>
      </c>
      <c r="E106" s="120">
        <f>IF(otherLoc="Yes",IF('Entry Tab'!P108="","",'Entry Tab'!P108),workZip)</f>
        <v>0</v>
      </c>
      <c r="F106" s="119"/>
      <c r="G106" s="119"/>
      <c r="H106"/>
    </row>
    <row r="107" spans="1:8" x14ac:dyDescent="0.2">
      <c r="A107" s="119" t="str">
        <f>IF(otherLoc="Yes",IF('Entry Tab'!M109="","",'Entry Tab'!M109),"")</f>
        <v/>
      </c>
      <c r="B107" s="119"/>
      <c r="C107" s="119" t="str">
        <f>IF(otherLoc="Yes",IF('Entry Tab'!N109="","",'Entry Tab'!N109),"")</f>
        <v/>
      </c>
      <c r="D107" s="119" t="str">
        <f>IF(otherLoc="Yes",IF('Entry Tab'!O109="","",'Entry Tab'!O109),"")</f>
        <v/>
      </c>
      <c r="E107" s="120">
        <f>IF(otherLoc="Yes",IF('Entry Tab'!P109="","",'Entry Tab'!P109),workZip)</f>
        <v>0</v>
      </c>
      <c r="F107" s="119"/>
      <c r="G107" s="119"/>
      <c r="H107"/>
    </row>
    <row r="108" spans="1:8" x14ac:dyDescent="0.2">
      <c r="A108" s="119" t="str">
        <f>IF(otherLoc="Yes",IF('Entry Tab'!M110="","",'Entry Tab'!M110),"")</f>
        <v/>
      </c>
      <c r="B108" s="119"/>
      <c r="C108" s="119" t="str">
        <f>IF(otherLoc="Yes",IF('Entry Tab'!N110="","",'Entry Tab'!N110),"")</f>
        <v/>
      </c>
      <c r="D108" s="119" t="str">
        <f>IF(otherLoc="Yes",IF('Entry Tab'!O110="","",'Entry Tab'!O110),"")</f>
        <v/>
      </c>
      <c r="E108" s="120">
        <f>IF(otherLoc="Yes",IF('Entry Tab'!P110="","",'Entry Tab'!P110),workZip)</f>
        <v>0</v>
      </c>
      <c r="F108" s="119"/>
      <c r="G108" s="119"/>
      <c r="H108"/>
    </row>
    <row r="109" spans="1:8" x14ac:dyDescent="0.2">
      <c r="A109" s="119" t="str">
        <f>IF(otherLoc="Yes",IF('Entry Tab'!M111="","",'Entry Tab'!M111),"")</f>
        <v/>
      </c>
      <c r="B109" s="119"/>
      <c r="C109" s="119" t="str">
        <f>IF(otherLoc="Yes",IF('Entry Tab'!N111="","",'Entry Tab'!N111),"")</f>
        <v/>
      </c>
      <c r="D109" s="119" t="str">
        <f>IF(otherLoc="Yes",IF('Entry Tab'!O111="","",'Entry Tab'!O111),"")</f>
        <v/>
      </c>
      <c r="E109" s="120">
        <f>IF(otherLoc="Yes",IF('Entry Tab'!P111="","",'Entry Tab'!P111),workZip)</f>
        <v>0</v>
      </c>
      <c r="F109" s="119"/>
      <c r="G109" s="119"/>
      <c r="H109"/>
    </row>
    <row r="110" spans="1:8" x14ac:dyDescent="0.2">
      <c r="A110" s="119" t="str">
        <f>IF(otherLoc="Yes",IF('Entry Tab'!M112="","",'Entry Tab'!M112),"")</f>
        <v/>
      </c>
      <c r="B110" s="119"/>
      <c r="C110" s="119" t="str">
        <f>IF(otherLoc="Yes",IF('Entry Tab'!N112="","",'Entry Tab'!N112),"")</f>
        <v/>
      </c>
      <c r="D110" s="119" t="str">
        <f>IF(otherLoc="Yes",IF('Entry Tab'!O112="","",'Entry Tab'!O112),"")</f>
        <v/>
      </c>
      <c r="E110" s="120">
        <f>IF(otherLoc="Yes",IF('Entry Tab'!P112="","",'Entry Tab'!P112),workZip)</f>
        <v>0</v>
      </c>
      <c r="F110" s="119"/>
      <c r="G110" s="119"/>
      <c r="H110"/>
    </row>
    <row r="111" spans="1:8" x14ac:dyDescent="0.2">
      <c r="A111" s="119" t="str">
        <f>IF(otherLoc="Yes",IF('Entry Tab'!M113="","",'Entry Tab'!M113),"")</f>
        <v/>
      </c>
      <c r="B111" s="119"/>
      <c r="C111" s="119" t="str">
        <f>IF(otherLoc="Yes",IF('Entry Tab'!N113="","",'Entry Tab'!N113),"")</f>
        <v/>
      </c>
      <c r="D111" s="119" t="str">
        <f>IF(otherLoc="Yes",IF('Entry Tab'!O113="","",'Entry Tab'!O113),"")</f>
        <v/>
      </c>
      <c r="E111" s="120">
        <f>IF(otherLoc="Yes",IF('Entry Tab'!P113="","",'Entry Tab'!P113),workZip)</f>
        <v>0</v>
      </c>
      <c r="F111" s="119"/>
      <c r="G111" s="119"/>
      <c r="H111"/>
    </row>
    <row r="112" spans="1:8" x14ac:dyDescent="0.2">
      <c r="A112" s="119" t="str">
        <f>IF(otherLoc="Yes",IF('Entry Tab'!M114="","",'Entry Tab'!M114),"")</f>
        <v/>
      </c>
      <c r="B112" s="119"/>
      <c r="C112" s="119" t="str">
        <f>IF(otherLoc="Yes",IF('Entry Tab'!N114="","",'Entry Tab'!N114),"")</f>
        <v/>
      </c>
      <c r="D112" s="119" t="str">
        <f>IF(otherLoc="Yes",IF('Entry Tab'!O114="","",'Entry Tab'!O114),"")</f>
        <v/>
      </c>
      <c r="E112" s="120">
        <f>IF(otherLoc="Yes",IF('Entry Tab'!P114="","",'Entry Tab'!P114),workZip)</f>
        <v>0</v>
      </c>
      <c r="F112" s="119"/>
      <c r="G112" s="119"/>
      <c r="H112"/>
    </row>
    <row r="113" spans="1:8" x14ac:dyDescent="0.2">
      <c r="A113" s="119" t="str">
        <f>IF(otherLoc="Yes",IF('Entry Tab'!M115="","",'Entry Tab'!M115),"")</f>
        <v/>
      </c>
      <c r="B113" s="119"/>
      <c r="C113" s="119" t="str">
        <f>IF(otherLoc="Yes",IF('Entry Tab'!N115="","",'Entry Tab'!N115),"")</f>
        <v/>
      </c>
      <c r="D113" s="119" t="str">
        <f>IF(otherLoc="Yes",IF('Entry Tab'!O115="","",'Entry Tab'!O115),"")</f>
        <v/>
      </c>
      <c r="E113" s="120">
        <f>IF(otherLoc="Yes",IF('Entry Tab'!P115="","",'Entry Tab'!P115),workZip)</f>
        <v>0</v>
      </c>
      <c r="F113" s="119"/>
      <c r="G113" s="119"/>
      <c r="H113"/>
    </row>
    <row r="114" spans="1:8" x14ac:dyDescent="0.2">
      <c r="A114" s="119" t="str">
        <f>IF(otherLoc="Yes",IF('Entry Tab'!M116="","",'Entry Tab'!M116),"")</f>
        <v/>
      </c>
      <c r="B114" s="119"/>
      <c r="C114" s="119" t="str">
        <f>IF(otherLoc="Yes",IF('Entry Tab'!N116="","",'Entry Tab'!N116),"")</f>
        <v/>
      </c>
      <c r="D114" s="119" t="str">
        <f>IF(otherLoc="Yes",IF('Entry Tab'!O116="","",'Entry Tab'!O116),"")</f>
        <v/>
      </c>
      <c r="E114" s="120">
        <f>IF(otherLoc="Yes",IF('Entry Tab'!P116="","",'Entry Tab'!P116),workZip)</f>
        <v>0</v>
      </c>
      <c r="F114" s="119"/>
      <c r="G114" s="119"/>
      <c r="H114"/>
    </row>
    <row r="115" spans="1:8" x14ac:dyDescent="0.2">
      <c r="A115" s="119" t="str">
        <f>IF(otherLoc="Yes",IF('Entry Tab'!M117="","",'Entry Tab'!M117),"")</f>
        <v/>
      </c>
      <c r="B115" s="119"/>
      <c r="C115" s="119" t="str">
        <f>IF(otherLoc="Yes",IF('Entry Tab'!N117="","",'Entry Tab'!N117),"")</f>
        <v/>
      </c>
      <c r="D115" s="119" t="str">
        <f>IF(otherLoc="Yes",IF('Entry Tab'!O117="","",'Entry Tab'!O117),"")</f>
        <v/>
      </c>
      <c r="E115" s="120">
        <f>IF(otherLoc="Yes",IF('Entry Tab'!P117="","",'Entry Tab'!P117),workZip)</f>
        <v>0</v>
      </c>
      <c r="F115" s="119"/>
      <c r="G115" s="119"/>
      <c r="H115"/>
    </row>
    <row r="116" spans="1:8" x14ac:dyDescent="0.2">
      <c r="A116" s="119" t="str">
        <f>IF(otherLoc="Yes",IF('Entry Tab'!M118="","",'Entry Tab'!M118),"")</f>
        <v/>
      </c>
      <c r="B116" s="119"/>
      <c r="C116" s="119" t="str">
        <f>IF(otherLoc="Yes",IF('Entry Tab'!N118="","",'Entry Tab'!N118),"")</f>
        <v/>
      </c>
      <c r="D116" s="119" t="str">
        <f>IF(otherLoc="Yes",IF('Entry Tab'!O118="","",'Entry Tab'!O118),"")</f>
        <v/>
      </c>
      <c r="E116" s="120">
        <f>IF(otherLoc="Yes",IF('Entry Tab'!P118="","",'Entry Tab'!P118),workZip)</f>
        <v>0</v>
      </c>
      <c r="F116" s="119"/>
      <c r="G116" s="119"/>
      <c r="H116"/>
    </row>
    <row r="117" spans="1:8" x14ac:dyDescent="0.2">
      <c r="A117" s="119" t="str">
        <f>IF(otherLoc="Yes",IF('Entry Tab'!M119="","",'Entry Tab'!M119),"")</f>
        <v/>
      </c>
      <c r="B117" s="119"/>
      <c r="C117" s="119" t="str">
        <f>IF(otherLoc="Yes",IF('Entry Tab'!N119="","",'Entry Tab'!N119),"")</f>
        <v/>
      </c>
      <c r="D117" s="119" t="str">
        <f>IF(otherLoc="Yes",IF('Entry Tab'!O119="","",'Entry Tab'!O119),"")</f>
        <v/>
      </c>
      <c r="E117" s="120">
        <f>IF(otherLoc="Yes",IF('Entry Tab'!P119="","",'Entry Tab'!P119),workZip)</f>
        <v>0</v>
      </c>
      <c r="F117" s="119"/>
      <c r="G117" s="119"/>
      <c r="H117"/>
    </row>
    <row r="118" spans="1:8" x14ac:dyDescent="0.2">
      <c r="A118" s="119" t="str">
        <f>IF(otherLoc="Yes",IF('Entry Tab'!M120="","",'Entry Tab'!M120),"")</f>
        <v/>
      </c>
      <c r="B118" s="119"/>
      <c r="C118" s="119" t="str">
        <f>IF(otherLoc="Yes",IF('Entry Tab'!N120="","",'Entry Tab'!N120),"")</f>
        <v/>
      </c>
      <c r="D118" s="119" t="str">
        <f>IF(otherLoc="Yes",IF('Entry Tab'!O120="","",'Entry Tab'!O120),"")</f>
        <v/>
      </c>
      <c r="E118" s="120">
        <f>IF(otherLoc="Yes",IF('Entry Tab'!P120="","",'Entry Tab'!P120),workZip)</f>
        <v>0</v>
      </c>
      <c r="F118" s="119"/>
      <c r="G118" s="119"/>
      <c r="H118"/>
    </row>
    <row r="119" spans="1:8" x14ac:dyDescent="0.2">
      <c r="A119" s="119" t="str">
        <f>IF(otherLoc="Yes",IF('Entry Tab'!M121="","",'Entry Tab'!M121),"")</f>
        <v/>
      </c>
      <c r="B119" s="119"/>
      <c r="C119" s="119" t="str">
        <f>IF(otherLoc="Yes",IF('Entry Tab'!N121="","",'Entry Tab'!N121),"")</f>
        <v/>
      </c>
      <c r="D119" s="119" t="str">
        <f>IF(otherLoc="Yes",IF('Entry Tab'!O121="","",'Entry Tab'!O121),"")</f>
        <v/>
      </c>
      <c r="E119" s="120">
        <f>IF(otherLoc="Yes",IF('Entry Tab'!P121="","",'Entry Tab'!P121),workZip)</f>
        <v>0</v>
      </c>
      <c r="F119" s="119"/>
      <c r="G119" s="119"/>
      <c r="H119"/>
    </row>
    <row r="120" spans="1:8" x14ac:dyDescent="0.2">
      <c r="A120" s="119" t="str">
        <f>IF(otherLoc="Yes",IF('Entry Tab'!M122="","",'Entry Tab'!M122),"")</f>
        <v/>
      </c>
      <c r="B120" s="119"/>
      <c r="C120" s="119" t="str">
        <f>IF(otherLoc="Yes",IF('Entry Tab'!N122="","",'Entry Tab'!N122),"")</f>
        <v/>
      </c>
      <c r="D120" s="119" t="str">
        <f>IF(otherLoc="Yes",IF('Entry Tab'!O122="","",'Entry Tab'!O122),"")</f>
        <v/>
      </c>
      <c r="E120" s="120">
        <f>IF(otherLoc="Yes",IF('Entry Tab'!P122="","",'Entry Tab'!P122),workZip)</f>
        <v>0</v>
      </c>
      <c r="F120" s="119"/>
      <c r="G120" s="119"/>
      <c r="H120"/>
    </row>
    <row r="121" spans="1:8" x14ac:dyDescent="0.2">
      <c r="A121" s="119" t="str">
        <f>IF(otherLoc="Yes",IF('Entry Tab'!M123="","",'Entry Tab'!M123),"")</f>
        <v/>
      </c>
      <c r="B121" s="119"/>
      <c r="C121" s="119" t="str">
        <f>IF(otherLoc="Yes",IF('Entry Tab'!N123="","",'Entry Tab'!N123),"")</f>
        <v/>
      </c>
      <c r="D121" s="119" t="str">
        <f>IF(otherLoc="Yes",IF('Entry Tab'!O123="","",'Entry Tab'!O123),"")</f>
        <v/>
      </c>
      <c r="E121" s="120">
        <f>IF(otherLoc="Yes",IF('Entry Tab'!P123="","",'Entry Tab'!P123),workZip)</f>
        <v>0</v>
      </c>
      <c r="F121" s="119"/>
      <c r="G121" s="119"/>
      <c r="H121"/>
    </row>
    <row r="122" spans="1:8" x14ac:dyDescent="0.2">
      <c r="A122" s="119" t="str">
        <f>IF(otherLoc="Yes",IF('Entry Tab'!M124="","",'Entry Tab'!M124),"")</f>
        <v/>
      </c>
      <c r="B122" s="119"/>
      <c r="C122" s="119" t="str">
        <f>IF(otherLoc="Yes",IF('Entry Tab'!N124="","",'Entry Tab'!N124),"")</f>
        <v/>
      </c>
      <c r="D122" s="119" t="str">
        <f>IF(otherLoc="Yes",IF('Entry Tab'!O124="","",'Entry Tab'!O124),"")</f>
        <v/>
      </c>
      <c r="E122" s="120">
        <f>IF(otherLoc="Yes",IF('Entry Tab'!P124="","",'Entry Tab'!P124),workZip)</f>
        <v>0</v>
      </c>
      <c r="F122" s="119"/>
      <c r="G122" s="119"/>
      <c r="H122"/>
    </row>
    <row r="123" spans="1:8" x14ac:dyDescent="0.2">
      <c r="A123" s="119" t="str">
        <f>IF(otherLoc="Yes",IF('Entry Tab'!M125="","",'Entry Tab'!M125),"")</f>
        <v/>
      </c>
      <c r="B123" s="119"/>
      <c r="C123" s="119" t="str">
        <f>IF(otherLoc="Yes",IF('Entry Tab'!N125="","",'Entry Tab'!N125),"")</f>
        <v/>
      </c>
      <c r="D123" s="119" t="str">
        <f>IF(otherLoc="Yes",IF('Entry Tab'!O125="","",'Entry Tab'!O125),"")</f>
        <v/>
      </c>
      <c r="E123" s="120">
        <f>IF(otherLoc="Yes",IF('Entry Tab'!P125="","",'Entry Tab'!P125),workZip)</f>
        <v>0</v>
      </c>
      <c r="F123" s="119"/>
      <c r="G123" s="119"/>
      <c r="H123"/>
    </row>
    <row r="124" spans="1:8" x14ac:dyDescent="0.2">
      <c r="A124" s="119" t="str">
        <f>IF(otherLoc="Yes",IF('Entry Tab'!M126="","",'Entry Tab'!M126),"")</f>
        <v/>
      </c>
      <c r="B124" s="119"/>
      <c r="C124" s="119" t="str">
        <f>IF(otherLoc="Yes",IF('Entry Tab'!N126="","",'Entry Tab'!N126),"")</f>
        <v/>
      </c>
      <c r="D124" s="119" t="str">
        <f>IF(otherLoc="Yes",IF('Entry Tab'!O126="","",'Entry Tab'!O126),"")</f>
        <v/>
      </c>
      <c r="E124" s="120">
        <f>IF(otherLoc="Yes",IF('Entry Tab'!P126="","",'Entry Tab'!P126),workZip)</f>
        <v>0</v>
      </c>
      <c r="F124" s="119"/>
      <c r="G124" s="119"/>
      <c r="H124"/>
    </row>
    <row r="125" spans="1:8" x14ac:dyDescent="0.2">
      <c r="A125" s="119" t="str">
        <f>IF(otherLoc="Yes",IF('Entry Tab'!M127="","",'Entry Tab'!M127),"")</f>
        <v/>
      </c>
      <c r="B125" s="119"/>
      <c r="C125" s="119" t="str">
        <f>IF(otherLoc="Yes",IF('Entry Tab'!N127="","",'Entry Tab'!N127),"")</f>
        <v/>
      </c>
      <c r="D125" s="119" t="str">
        <f>IF(otherLoc="Yes",IF('Entry Tab'!O127="","",'Entry Tab'!O127),"")</f>
        <v/>
      </c>
      <c r="E125" s="120">
        <f>IF(otherLoc="Yes",IF('Entry Tab'!P127="","",'Entry Tab'!P127),workZip)</f>
        <v>0</v>
      </c>
      <c r="F125" s="119"/>
      <c r="G125" s="119"/>
      <c r="H125"/>
    </row>
    <row r="126" spans="1:8" x14ac:dyDescent="0.2">
      <c r="A126" s="119" t="str">
        <f>IF(otherLoc="Yes",IF('Entry Tab'!M128="","",'Entry Tab'!M128),"")</f>
        <v/>
      </c>
      <c r="B126" s="119"/>
      <c r="C126" s="119" t="str">
        <f>IF(otherLoc="Yes",IF('Entry Tab'!N128="","",'Entry Tab'!N128),"")</f>
        <v/>
      </c>
      <c r="D126" s="119" t="str">
        <f>IF(otherLoc="Yes",IF('Entry Tab'!O128="","",'Entry Tab'!O128),"")</f>
        <v/>
      </c>
      <c r="E126" s="120">
        <f>IF(otherLoc="Yes",IF('Entry Tab'!P128="","",'Entry Tab'!P128),workZip)</f>
        <v>0</v>
      </c>
      <c r="F126" s="119"/>
      <c r="G126" s="119"/>
      <c r="H126"/>
    </row>
    <row r="127" spans="1:8" x14ac:dyDescent="0.2">
      <c r="A127" s="119" t="str">
        <f>IF(otherLoc="Yes",IF('Entry Tab'!M129="","",'Entry Tab'!M129),"")</f>
        <v/>
      </c>
      <c r="B127" s="119"/>
      <c r="C127" s="119" t="str">
        <f>IF(otherLoc="Yes",IF('Entry Tab'!N129="","",'Entry Tab'!N129),"")</f>
        <v/>
      </c>
      <c r="D127" s="119" t="str">
        <f>IF(otherLoc="Yes",IF('Entry Tab'!O129="","",'Entry Tab'!O129),"")</f>
        <v/>
      </c>
      <c r="E127" s="120">
        <f>IF(otherLoc="Yes",IF('Entry Tab'!P129="","",'Entry Tab'!P129),workZip)</f>
        <v>0</v>
      </c>
      <c r="F127" s="119"/>
      <c r="G127" s="119"/>
      <c r="H127"/>
    </row>
    <row r="128" spans="1:8" x14ac:dyDescent="0.2">
      <c r="A128" s="119" t="str">
        <f>IF(otherLoc="Yes",IF('Entry Tab'!M130="","",'Entry Tab'!M130),"")</f>
        <v/>
      </c>
      <c r="B128" s="119"/>
      <c r="C128" s="119" t="str">
        <f>IF(otherLoc="Yes",IF('Entry Tab'!N130="","",'Entry Tab'!N130),"")</f>
        <v/>
      </c>
      <c r="D128" s="119" t="str">
        <f>IF(otherLoc="Yes",IF('Entry Tab'!O130="","",'Entry Tab'!O130),"")</f>
        <v/>
      </c>
      <c r="E128" s="120">
        <f>IF(otherLoc="Yes",IF('Entry Tab'!P130="","",'Entry Tab'!P130),workZip)</f>
        <v>0</v>
      </c>
      <c r="F128" s="119"/>
      <c r="G128" s="119"/>
      <c r="H128"/>
    </row>
    <row r="129" spans="1:8" x14ac:dyDescent="0.2">
      <c r="A129" s="119" t="str">
        <f>IF(otherLoc="Yes",IF('Entry Tab'!M131="","",'Entry Tab'!M131),"")</f>
        <v/>
      </c>
      <c r="B129" s="119"/>
      <c r="C129" s="119" t="str">
        <f>IF(otherLoc="Yes",IF('Entry Tab'!N131="","",'Entry Tab'!N131),"")</f>
        <v/>
      </c>
      <c r="D129" s="119" t="str">
        <f>IF(otherLoc="Yes",IF('Entry Tab'!O131="","",'Entry Tab'!O131),"")</f>
        <v/>
      </c>
      <c r="E129" s="120">
        <f>IF(otherLoc="Yes",IF('Entry Tab'!P131="","",'Entry Tab'!P131),workZip)</f>
        <v>0</v>
      </c>
      <c r="F129" s="119"/>
      <c r="G129" s="119"/>
      <c r="H129"/>
    </row>
    <row r="130" spans="1:8" x14ac:dyDescent="0.2">
      <c r="A130" s="119" t="str">
        <f>IF(otherLoc="Yes",IF('Entry Tab'!M132="","",'Entry Tab'!M132),"")</f>
        <v/>
      </c>
      <c r="B130" s="119"/>
      <c r="C130" s="119" t="str">
        <f>IF(otherLoc="Yes",IF('Entry Tab'!N132="","",'Entry Tab'!N132),"")</f>
        <v/>
      </c>
      <c r="D130" s="119" t="str">
        <f>IF(otherLoc="Yes",IF('Entry Tab'!O132="","",'Entry Tab'!O132),"")</f>
        <v/>
      </c>
      <c r="E130" s="120">
        <f>IF(otherLoc="Yes",IF('Entry Tab'!P132="","",'Entry Tab'!P132),workZip)</f>
        <v>0</v>
      </c>
      <c r="F130" s="119"/>
      <c r="G130" s="119"/>
      <c r="H130"/>
    </row>
    <row r="131" spans="1:8" x14ac:dyDescent="0.2">
      <c r="A131" s="119" t="str">
        <f>IF(otherLoc="Yes",IF('Entry Tab'!M133="","",'Entry Tab'!M133),"")</f>
        <v/>
      </c>
      <c r="B131" s="119"/>
      <c r="C131" s="119" t="str">
        <f>IF(otherLoc="Yes",IF('Entry Tab'!N133="","",'Entry Tab'!N133),"")</f>
        <v/>
      </c>
      <c r="D131" s="119" t="str">
        <f>IF(otherLoc="Yes",IF('Entry Tab'!O133="","",'Entry Tab'!O133),"")</f>
        <v/>
      </c>
      <c r="E131" s="120">
        <f>IF(otherLoc="Yes",IF('Entry Tab'!P133="","",'Entry Tab'!P133),workZip)</f>
        <v>0</v>
      </c>
      <c r="F131" s="119"/>
      <c r="G131" s="119"/>
      <c r="H131"/>
    </row>
    <row r="132" spans="1:8" x14ac:dyDescent="0.2">
      <c r="A132" s="119" t="str">
        <f>IF(otherLoc="Yes",IF('Entry Tab'!M134="","",'Entry Tab'!M134),"")</f>
        <v/>
      </c>
      <c r="B132" s="119"/>
      <c r="C132" s="119" t="str">
        <f>IF(otherLoc="Yes",IF('Entry Tab'!N134="","",'Entry Tab'!N134),"")</f>
        <v/>
      </c>
      <c r="D132" s="119" t="str">
        <f>IF(otherLoc="Yes",IF('Entry Tab'!O134="","",'Entry Tab'!O134),"")</f>
        <v/>
      </c>
      <c r="E132" s="120">
        <f>IF(otherLoc="Yes",IF('Entry Tab'!P134="","",'Entry Tab'!P134),workZip)</f>
        <v>0</v>
      </c>
      <c r="F132" s="119"/>
      <c r="G132" s="119"/>
      <c r="H132"/>
    </row>
    <row r="133" spans="1:8" x14ac:dyDescent="0.2">
      <c r="A133" s="119" t="str">
        <f>IF(otherLoc="Yes",IF('Entry Tab'!M135="","",'Entry Tab'!M135),"")</f>
        <v/>
      </c>
      <c r="B133" s="119"/>
      <c r="C133" s="119" t="str">
        <f>IF(otherLoc="Yes",IF('Entry Tab'!N135="","",'Entry Tab'!N135),"")</f>
        <v/>
      </c>
      <c r="D133" s="119" t="str">
        <f>IF(otherLoc="Yes",IF('Entry Tab'!O135="","",'Entry Tab'!O135),"")</f>
        <v/>
      </c>
      <c r="E133" s="120">
        <f>IF(otherLoc="Yes",IF('Entry Tab'!P135="","",'Entry Tab'!P135),workZip)</f>
        <v>0</v>
      </c>
      <c r="F133" s="119"/>
      <c r="G133" s="119"/>
      <c r="H133"/>
    </row>
    <row r="134" spans="1:8" x14ac:dyDescent="0.2">
      <c r="A134" s="119" t="str">
        <f>IF(otherLoc="Yes",IF('Entry Tab'!M136="","",'Entry Tab'!M136),"")</f>
        <v/>
      </c>
      <c r="B134" s="119"/>
      <c r="C134" s="119" t="str">
        <f>IF(otherLoc="Yes",IF('Entry Tab'!N136="","",'Entry Tab'!N136),"")</f>
        <v/>
      </c>
      <c r="D134" s="119" t="str">
        <f>IF(otherLoc="Yes",IF('Entry Tab'!O136="","",'Entry Tab'!O136),"")</f>
        <v/>
      </c>
      <c r="E134" s="120">
        <f>IF(otherLoc="Yes",IF('Entry Tab'!P136="","",'Entry Tab'!P136),workZip)</f>
        <v>0</v>
      </c>
      <c r="F134" s="119"/>
      <c r="G134" s="119"/>
      <c r="H134"/>
    </row>
    <row r="135" spans="1:8" x14ac:dyDescent="0.2">
      <c r="A135" s="119" t="str">
        <f>IF(otherLoc="Yes",IF('Entry Tab'!M137="","",'Entry Tab'!M137),"")</f>
        <v/>
      </c>
      <c r="B135" s="119"/>
      <c r="C135" s="119" t="str">
        <f>IF(otherLoc="Yes",IF('Entry Tab'!N137="","",'Entry Tab'!N137),"")</f>
        <v/>
      </c>
      <c r="D135" s="119" t="str">
        <f>IF(otherLoc="Yes",IF('Entry Tab'!O137="","",'Entry Tab'!O137),"")</f>
        <v/>
      </c>
      <c r="E135" s="120">
        <f>IF(otherLoc="Yes",IF('Entry Tab'!P137="","",'Entry Tab'!P137),workZip)</f>
        <v>0</v>
      </c>
      <c r="F135" s="119"/>
      <c r="G135" s="119"/>
      <c r="H135"/>
    </row>
    <row r="136" spans="1:8" x14ac:dyDescent="0.2">
      <c r="A136" s="119" t="str">
        <f>IF(otherLoc="Yes",IF('Entry Tab'!M138="","",'Entry Tab'!M138),"")</f>
        <v/>
      </c>
      <c r="B136" s="119"/>
      <c r="C136" s="119" t="str">
        <f>IF(otherLoc="Yes",IF('Entry Tab'!N138="","",'Entry Tab'!N138),"")</f>
        <v/>
      </c>
      <c r="D136" s="119" t="str">
        <f>IF(otherLoc="Yes",IF('Entry Tab'!O138="","",'Entry Tab'!O138),"")</f>
        <v/>
      </c>
      <c r="E136" s="120">
        <f>IF(otherLoc="Yes",IF('Entry Tab'!P138="","",'Entry Tab'!P138),workZip)</f>
        <v>0</v>
      </c>
      <c r="F136" s="119"/>
      <c r="G136" s="119"/>
      <c r="H136"/>
    </row>
    <row r="137" spans="1:8" x14ac:dyDescent="0.2">
      <c r="A137" s="119" t="str">
        <f>IF(otherLoc="Yes",IF('Entry Tab'!M139="","",'Entry Tab'!M139),"")</f>
        <v/>
      </c>
      <c r="B137" s="119"/>
      <c r="C137" s="119" t="str">
        <f>IF(otherLoc="Yes",IF('Entry Tab'!N139="","",'Entry Tab'!N139),"")</f>
        <v/>
      </c>
      <c r="D137" s="119" t="str">
        <f>IF(otherLoc="Yes",IF('Entry Tab'!O139="","",'Entry Tab'!O139),"")</f>
        <v/>
      </c>
      <c r="E137" s="120">
        <f>IF(otherLoc="Yes",IF('Entry Tab'!P139="","",'Entry Tab'!P139),workZip)</f>
        <v>0</v>
      </c>
      <c r="F137" s="119"/>
      <c r="G137" s="119"/>
      <c r="H137"/>
    </row>
    <row r="138" spans="1:8" x14ac:dyDescent="0.2">
      <c r="A138" s="119" t="str">
        <f>IF(otherLoc="Yes",IF('Entry Tab'!M140="","",'Entry Tab'!M140),"")</f>
        <v/>
      </c>
      <c r="B138" s="119"/>
      <c r="C138" s="119" t="str">
        <f>IF(otherLoc="Yes",IF('Entry Tab'!N140="","",'Entry Tab'!N140),"")</f>
        <v/>
      </c>
      <c r="D138" s="119" t="str">
        <f>IF(otherLoc="Yes",IF('Entry Tab'!O140="","",'Entry Tab'!O140),"")</f>
        <v/>
      </c>
      <c r="E138" s="120">
        <f>IF(otherLoc="Yes",IF('Entry Tab'!P140="","",'Entry Tab'!P140),workZip)</f>
        <v>0</v>
      </c>
      <c r="F138" s="119"/>
      <c r="G138" s="119"/>
      <c r="H138"/>
    </row>
    <row r="139" spans="1:8" x14ac:dyDescent="0.2">
      <c r="A139" s="119" t="str">
        <f>IF(otherLoc="Yes",IF('Entry Tab'!M141="","",'Entry Tab'!M141),"")</f>
        <v/>
      </c>
      <c r="B139" s="119"/>
      <c r="C139" s="119" t="str">
        <f>IF(otherLoc="Yes",IF('Entry Tab'!N141="","",'Entry Tab'!N141),"")</f>
        <v/>
      </c>
      <c r="D139" s="119" t="str">
        <f>IF(otherLoc="Yes",IF('Entry Tab'!O141="","",'Entry Tab'!O141),"")</f>
        <v/>
      </c>
      <c r="E139" s="120">
        <f>IF(otherLoc="Yes",IF('Entry Tab'!P141="","",'Entry Tab'!P141),workZip)</f>
        <v>0</v>
      </c>
      <c r="F139" s="119"/>
      <c r="G139" s="119"/>
      <c r="H139"/>
    </row>
    <row r="140" spans="1:8" x14ac:dyDescent="0.2">
      <c r="A140" s="119" t="str">
        <f>IF(otherLoc="Yes",IF('Entry Tab'!M142="","",'Entry Tab'!M142),"")</f>
        <v/>
      </c>
      <c r="B140" s="119"/>
      <c r="C140" s="119" t="str">
        <f>IF(otherLoc="Yes",IF('Entry Tab'!N142="","",'Entry Tab'!N142),"")</f>
        <v/>
      </c>
      <c r="D140" s="119" t="str">
        <f>IF(otherLoc="Yes",IF('Entry Tab'!O142="","",'Entry Tab'!O142),"")</f>
        <v/>
      </c>
      <c r="E140" s="120">
        <f>IF(otherLoc="Yes",IF('Entry Tab'!P142="","",'Entry Tab'!P142),workZip)</f>
        <v>0</v>
      </c>
      <c r="F140" s="119"/>
      <c r="G140" s="119"/>
      <c r="H140"/>
    </row>
    <row r="141" spans="1:8" x14ac:dyDescent="0.2">
      <c r="A141" s="119" t="str">
        <f>IF(otherLoc="Yes",IF('Entry Tab'!M143="","",'Entry Tab'!M143),"")</f>
        <v/>
      </c>
      <c r="B141" s="119"/>
      <c r="C141" s="119" t="str">
        <f>IF(otherLoc="Yes",IF('Entry Tab'!N143="","",'Entry Tab'!N143),"")</f>
        <v/>
      </c>
      <c r="D141" s="119" t="str">
        <f>IF(otherLoc="Yes",IF('Entry Tab'!O143="","",'Entry Tab'!O143),"")</f>
        <v/>
      </c>
      <c r="E141" s="120">
        <f>IF(otherLoc="Yes",IF('Entry Tab'!P143="","",'Entry Tab'!P143),workZip)</f>
        <v>0</v>
      </c>
      <c r="F141" s="119"/>
      <c r="G141" s="119"/>
      <c r="H141"/>
    </row>
    <row r="142" spans="1:8" x14ac:dyDescent="0.2">
      <c r="A142" s="119" t="str">
        <f>IF(otherLoc="Yes",IF('Entry Tab'!M144="","",'Entry Tab'!M144),"")</f>
        <v/>
      </c>
      <c r="B142" s="119"/>
      <c r="C142" s="119" t="str">
        <f>IF(otherLoc="Yes",IF('Entry Tab'!N144="","",'Entry Tab'!N144),"")</f>
        <v/>
      </c>
      <c r="D142" s="119" t="str">
        <f>IF(otherLoc="Yes",IF('Entry Tab'!O144="","",'Entry Tab'!O144),"")</f>
        <v/>
      </c>
      <c r="E142" s="120">
        <f>IF(otherLoc="Yes",IF('Entry Tab'!P144="","",'Entry Tab'!P144),workZip)</f>
        <v>0</v>
      </c>
      <c r="F142" s="119"/>
      <c r="G142" s="119"/>
      <c r="H142"/>
    </row>
    <row r="143" spans="1:8" x14ac:dyDescent="0.2">
      <c r="A143" s="119" t="str">
        <f>IF(otherLoc="Yes",IF('Entry Tab'!M145="","",'Entry Tab'!M145),"")</f>
        <v/>
      </c>
      <c r="B143" s="119"/>
      <c r="C143" s="119" t="str">
        <f>IF(otherLoc="Yes",IF('Entry Tab'!N145="","",'Entry Tab'!N145),"")</f>
        <v/>
      </c>
      <c r="D143" s="119" t="str">
        <f>IF(otherLoc="Yes",IF('Entry Tab'!O145="","",'Entry Tab'!O145),"")</f>
        <v/>
      </c>
      <c r="E143" s="120">
        <f>IF(otherLoc="Yes",IF('Entry Tab'!P145="","",'Entry Tab'!P145),workZip)</f>
        <v>0</v>
      </c>
      <c r="F143" s="119"/>
      <c r="G143" s="119"/>
      <c r="H143"/>
    </row>
    <row r="144" spans="1:8" x14ac:dyDescent="0.2">
      <c r="A144" s="119" t="str">
        <f>IF(otherLoc="Yes",IF('Entry Tab'!M146="","",'Entry Tab'!M146),"")</f>
        <v/>
      </c>
      <c r="B144" s="119"/>
      <c r="C144" s="119" t="str">
        <f>IF(otherLoc="Yes",IF('Entry Tab'!N146="","",'Entry Tab'!N146),"")</f>
        <v/>
      </c>
      <c r="D144" s="119" t="str">
        <f>IF(otherLoc="Yes",IF('Entry Tab'!O146="","",'Entry Tab'!O146),"")</f>
        <v/>
      </c>
      <c r="E144" s="120">
        <f>IF(otherLoc="Yes",IF('Entry Tab'!P146="","",'Entry Tab'!P146),workZip)</f>
        <v>0</v>
      </c>
      <c r="F144" s="119"/>
      <c r="G144" s="119"/>
      <c r="H144"/>
    </row>
    <row r="145" spans="1:8" x14ac:dyDescent="0.2">
      <c r="A145" s="119" t="str">
        <f>IF(otherLoc="Yes",IF('Entry Tab'!M147="","",'Entry Tab'!M147),"")</f>
        <v/>
      </c>
      <c r="B145" s="119"/>
      <c r="C145" s="119" t="str">
        <f>IF(otherLoc="Yes",IF('Entry Tab'!N147="","",'Entry Tab'!N147),"")</f>
        <v/>
      </c>
      <c r="D145" s="119" t="str">
        <f>IF(otherLoc="Yes",IF('Entry Tab'!O147="","",'Entry Tab'!O147),"")</f>
        <v/>
      </c>
      <c r="E145" s="120">
        <f>IF(otherLoc="Yes",IF('Entry Tab'!P147="","",'Entry Tab'!P147),workZip)</f>
        <v>0</v>
      </c>
      <c r="F145" s="119"/>
      <c r="G145" s="119"/>
      <c r="H145"/>
    </row>
    <row r="146" spans="1:8" x14ac:dyDescent="0.2">
      <c r="A146" s="119" t="str">
        <f>IF(otherLoc="Yes",IF('Entry Tab'!M148="","",'Entry Tab'!M148),"")</f>
        <v/>
      </c>
      <c r="B146" s="119"/>
      <c r="C146" s="119" t="str">
        <f>IF(otherLoc="Yes",IF('Entry Tab'!N148="","",'Entry Tab'!N148),"")</f>
        <v/>
      </c>
      <c r="D146" s="119" t="str">
        <f>IF(otherLoc="Yes",IF('Entry Tab'!O148="","",'Entry Tab'!O148),"")</f>
        <v/>
      </c>
      <c r="E146" s="120">
        <f>IF(otherLoc="Yes",IF('Entry Tab'!P148="","",'Entry Tab'!P148),workZip)</f>
        <v>0</v>
      </c>
      <c r="F146" s="119"/>
      <c r="G146" s="119"/>
      <c r="H146"/>
    </row>
    <row r="147" spans="1:8" x14ac:dyDescent="0.2">
      <c r="A147" s="119" t="str">
        <f>IF(otherLoc="Yes",IF('Entry Tab'!M149="","",'Entry Tab'!M149),"")</f>
        <v/>
      </c>
      <c r="B147" s="119"/>
      <c r="C147" s="119" t="str">
        <f>IF(otherLoc="Yes",IF('Entry Tab'!N149="","",'Entry Tab'!N149),"")</f>
        <v/>
      </c>
      <c r="D147" s="119" t="str">
        <f>IF(otherLoc="Yes",IF('Entry Tab'!O149="","",'Entry Tab'!O149),"")</f>
        <v/>
      </c>
      <c r="E147" s="120">
        <f>IF(otherLoc="Yes",IF('Entry Tab'!P149="","",'Entry Tab'!P149),workZip)</f>
        <v>0</v>
      </c>
      <c r="F147" s="119"/>
      <c r="G147" s="119"/>
      <c r="H147"/>
    </row>
    <row r="148" spans="1:8" x14ac:dyDescent="0.2">
      <c r="A148" s="119" t="str">
        <f>IF(otherLoc="Yes",IF('Entry Tab'!M150="","",'Entry Tab'!M150),"")</f>
        <v/>
      </c>
      <c r="B148" s="119"/>
      <c r="C148" s="119" t="str">
        <f>IF(otherLoc="Yes",IF('Entry Tab'!N150="","",'Entry Tab'!N150),"")</f>
        <v/>
      </c>
      <c r="D148" s="119" t="str">
        <f>IF(otherLoc="Yes",IF('Entry Tab'!O150="","",'Entry Tab'!O150),"")</f>
        <v/>
      </c>
      <c r="E148" s="120">
        <f>IF(otherLoc="Yes",IF('Entry Tab'!P150="","",'Entry Tab'!P150),workZip)</f>
        <v>0</v>
      </c>
      <c r="F148" s="119"/>
      <c r="G148" s="119"/>
      <c r="H148"/>
    </row>
    <row r="149" spans="1:8" x14ac:dyDescent="0.2">
      <c r="A149" s="119" t="str">
        <f>IF(otherLoc="Yes",IF('Entry Tab'!M151="","",'Entry Tab'!M151),"")</f>
        <v/>
      </c>
      <c r="B149" s="119"/>
      <c r="C149" s="119" t="str">
        <f>IF(otherLoc="Yes",IF('Entry Tab'!N151="","",'Entry Tab'!N151),"")</f>
        <v/>
      </c>
      <c r="D149" s="119" t="str">
        <f>IF(otherLoc="Yes",IF('Entry Tab'!O151="","",'Entry Tab'!O151),"")</f>
        <v/>
      </c>
      <c r="E149" s="120">
        <f>IF(otherLoc="Yes",IF('Entry Tab'!P151="","",'Entry Tab'!P151),workZip)</f>
        <v>0</v>
      </c>
      <c r="F149" s="119"/>
      <c r="G149" s="119"/>
      <c r="H149"/>
    </row>
    <row r="150" spans="1:8" x14ac:dyDescent="0.2">
      <c r="A150" s="119" t="str">
        <f>IF(otherLoc="Yes",IF('Entry Tab'!M152="","",'Entry Tab'!M152),"")</f>
        <v/>
      </c>
      <c r="B150" s="119"/>
      <c r="C150" s="119" t="str">
        <f>IF(otherLoc="Yes",IF('Entry Tab'!N152="","",'Entry Tab'!N152),"")</f>
        <v/>
      </c>
      <c r="D150" s="119" t="str">
        <f>IF(otherLoc="Yes",IF('Entry Tab'!O152="","",'Entry Tab'!O152),"")</f>
        <v/>
      </c>
      <c r="E150" s="120">
        <f>IF(otherLoc="Yes",IF('Entry Tab'!P152="","",'Entry Tab'!P152),workZip)</f>
        <v>0</v>
      </c>
      <c r="F150" s="119"/>
      <c r="G150" s="119"/>
      <c r="H150"/>
    </row>
    <row r="151" spans="1:8" x14ac:dyDescent="0.2">
      <c r="A151" s="119" t="str">
        <f>IF(otherLoc="Yes",IF('Entry Tab'!M153="","",'Entry Tab'!M153),"")</f>
        <v/>
      </c>
      <c r="B151" s="119"/>
      <c r="C151" s="119" t="str">
        <f>IF(otherLoc="Yes",IF('Entry Tab'!N153="","",'Entry Tab'!N153),"")</f>
        <v/>
      </c>
      <c r="D151" s="119" t="str">
        <f>IF(otherLoc="Yes",IF('Entry Tab'!O153="","",'Entry Tab'!O153),"")</f>
        <v/>
      </c>
      <c r="E151" s="120">
        <f>IF(otherLoc="Yes",IF('Entry Tab'!P153="","",'Entry Tab'!P153),workZip)</f>
        <v>0</v>
      </c>
      <c r="F151" s="119"/>
      <c r="G151" s="119"/>
      <c r="H151"/>
    </row>
    <row r="152" spans="1:8" x14ac:dyDescent="0.2">
      <c r="A152" s="119" t="str">
        <f>IF(otherLoc="Yes",IF('Entry Tab'!M154="","",'Entry Tab'!M154),"")</f>
        <v/>
      </c>
      <c r="B152" s="119"/>
      <c r="C152" s="119" t="str">
        <f>IF(otherLoc="Yes",IF('Entry Tab'!N154="","",'Entry Tab'!N154),"")</f>
        <v/>
      </c>
      <c r="D152" s="119" t="str">
        <f>IF(otherLoc="Yes",IF('Entry Tab'!O154="","",'Entry Tab'!O154),"")</f>
        <v/>
      </c>
      <c r="E152" s="120">
        <f>IF(otherLoc="Yes",IF('Entry Tab'!P154="","",'Entry Tab'!P154),workZip)</f>
        <v>0</v>
      </c>
      <c r="F152" s="119"/>
      <c r="G152" s="119"/>
      <c r="H152"/>
    </row>
    <row r="153" spans="1:8" x14ac:dyDescent="0.2">
      <c r="A153" s="119" t="str">
        <f>IF(otherLoc="Yes",IF('Entry Tab'!M155="","",'Entry Tab'!M155),"")</f>
        <v/>
      </c>
      <c r="B153" s="119"/>
      <c r="C153" s="119" t="str">
        <f>IF(otherLoc="Yes",IF('Entry Tab'!N155="","",'Entry Tab'!N155),"")</f>
        <v/>
      </c>
      <c r="D153" s="119" t="str">
        <f>IF(otherLoc="Yes",IF('Entry Tab'!O155="","",'Entry Tab'!O155),"")</f>
        <v/>
      </c>
      <c r="E153" s="120">
        <f>IF(otherLoc="Yes",IF('Entry Tab'!P155="","",'Entry Tab'!P155),workZip)</f>
        <v>0</v>
      </c>
      <c r="F153" s="119"/>
      <c r="G153" s="119"/>
      <c r="H153"/>
    </row>
    <row r="154" spans="1:8" x14ac:dyDescent="0.2">
      <c r="A154" s="119" t="str">
        <f>IF(otherLoc="Yes",IF('Entry Tab'!M156="","",'Entry Tab'!M156),"")</f>
        <v/>
      </c>
      <c r="B154" s="119"/>
      <c r="C154" s="119" t="str">
        <f>IF(otherLoc="Yes",IF('Entry Tab'!N156="","",'Entry Tab'!N156),"")</f>
        <v/>
      </c>
      <c r="D154" s="119" t="str">
        <f>IF(otherLoc="Yes",IF('Entry Tab'!O156="","",'Entry Tab'!O156),"")</f>
        <v/>
      </c>
      <c r="E154" s="120">
        <f>IF(otherLoc="Yes",IF('Entry Tab'!P156="","",'Entry Tab'!P156),workZip)</f>
        <v>0</v>
      </c>
      <c r="F154" s="119"/>
      <c r="G154" s="119"/>
      <c r="H154"/>
    </row>
    <row r="155" spans="1:8" x14ac:dyDescent="0.2">
      <c r="A155" s="119" t="str">
        <f>IF(otherLoc="Yes",IF('Entry Tab'!M157="","",'Entry Tab'!M157),"")</f>
        <v/>
      </c>
      <c r="B155" s="119"/>
      <c r="C155" s="119" t="str">
        <f>IF(otherLoc="Yes",IF('Entry Tab'!N157="","",'Entry Tab'!N157),"")</f>
        <v/>
      </c>
      <c r="D155" s="119" t="str">
        <f>IF(otherLoc="Yes",IF('Entry Tab'!O157="","",'Entry Tab'!O157),"")</f>
        <v/>
      </c>
      <c r="E155" s="120">
        <f>IF(otherLoc="Yes",IF('Entry Tab'!P157="","",'Entry Tab'!P157),workZip)</f>
        <v>0</v>
      </c>
      <c r="F155" s="119"/>
      <c r="G155" s="119"/>
      <c r="H155"/>
    </row>
    <row r="156" spans="1:8" x14ac:dyDescent="0.2">
      <c r="A156" s="119" t="str">
        <f>IF(otherLoc="Yes",IF('Entry Tab'!M158="","",'Entry Tab'!M158),"")</f>
        <v/>
      </c>
      <c r="B156" s="119"/>
      <c r="C156" s="119" t="str">
        <f>IF(otherLoc="Yes",IF('Entry Tab'!N158="","",'Entry Tab'!N158),"")</f>
        <v/>
      </c>
      <c r="D156" s="119" t="str">
        <f>IF(otherLoc="Yes",IF('Entry Tab'!O158="","",'Entry Tab'!O158),"")</f>
        <v/>
      </c>
      <c r="E156" s="120">
        <f>IF(otherLoc="Yes",IF('Entry Tab'!P158="","",'Entry Tab'!P158),workZip)</f>
        <v>0</v>
      </c>
      <c r="F156" s="119"/>
      <c r="G156" s="119"/>
      <c r="H156"/>
    </row>
    <row r="157" spans="1:8" x14ac:dyDescent="0.2">
      <c r="A157" s="119" t="str">
        <f>IF(otherLoc="Yes",IF('Entry Tab'!M159="","",'Entry Tab'!M159),"")</f>
        <v/>
      </c>
      <c r="B157" s="119"/>
      <c r="C157" s="119" t="str">
        <f>IF(otherLoc="Yes",IF('Entry Tab'!N159="","",'Entry Tab'!N159),"")</f>
        <v/>
      </c>
      <c r="D157" s="119" t="str">
        <f>IF(otherLoc="Yes",IF('Entry Tab'!O159="","",'Entry Tab'!O159),"")</f>
        <v/>
      </c>
      <c r="E157" s="120">
        <f>IF(otherLoc="Yes",IF('Entry Tab'!P159="","",'Entry Tab'!P159),workZip)</f>
        <v>0</v>
      </c>
      <c r="F157" s="119"/>
      <c r="G157" s="119"/>
      <c r="H157"/>
    </row>
    <row r="158" spans="1:8" x14ac:dyDescent="0.2">
      <c r="A158" s="119" t="str">
        <f>IF(otherLoc="Yes",IF('Entry Tab'!M160="","",'Entry Tab'!M160),"")</f>
        <v/>
      </c>
      <c r="B158" s="119"/>
      <c r="C158" s="119" t="str">
        <f>IF(otherLoc="Yes",IF('Entry Tab'!N160="","",'Entry Tab'!N160),"")</f>
        <v/>
      </c>
      <c r="D158" s="119" t="str">
        <f>IF(otherLoc="Yes",IF('Entry Tab'!O160="","",'Entry Tab'!O160),"")</f>
        <v/>
      </c>
      <c r="E158" s="120">
        <f>IF(otherLoc="Yes",IF('Entry Tab'!P160="","",'Entry Tab'!P160),workZip)</f>
        <v>0</v>
      </c>
      <c r="F158" s="119"/>
      <c r="G158" s="119"/>
      <c r="H158"/>
    </row>
    <row r="159" spans="1:8" x14ac:dyDescent="0.2">
      <c r="A159" s="119" t="str">
        <f>IF(otherLoc="Yes",IF('Entry Tab'!M161="","",'Entry Tab'!M161),"")</f>
        <v/>
      </c>
      <c r="B159" s="119"/>
      <c r="C159" s="119" t="str">
        <f>IF(otherLoc="Yes",IF('Entry Tab'!N161="","",'Entry Tab'!N161),"")</f>
        <v/>
      </c>
      <c r="D159" s="119" t="str">
        <f>IF(otherLoc="Yes",IF('Entry Tab'!O161="","",'Entry Tab'!O161),"")</f>
        <v/>
      </c>
      <c r="E159" s="120">
        <f>IF(otherLoc="Yes",IF('Entry Tab'!P161="","",'Entry Tab'!P161),workZip)</f>
        <v>0</v>
      </c>
      <c r="F159" s="119"/>
      <c r="G159" s="119"/>
      <c r="H159"/>
    </row>
    <row r="160" spans="1:8" x14ac:dyDescent="0.2">
      <c r="A160" s="119" t="str">
        <f>IF(otherLoc="Yes",IF('Entry Tab'!M162="","",'Entry Tab'!M162),"")</f>
        <v/>
      </c>
      <c r="B160" s="119"/>
      <c r="C160" s="119" t="str">
        <f>IF(otherLoc="Yes",IF('Entry Tab'!N162="","",'Entry Tab'!N162),"")</f>
        <v/>
      </c>
      <c r="D160" s="119" t="str">
        <f>IF(otherLoc="Yes",IF('Entry Tab'!O162="","",'Entry Tab'!O162),"")</f>
        <v/>
      </c>
      <c r="E160" s="120">
        <f>IF(otherLoc="Yes",IF('Entry Tab'!P162="","",'Entry Tab'!P162),workZip)</f>
        <v>0</v>
      </c>
      <c r="F160" s="119"/>
      <c r="G160" s="119"/>
      <c r="H160"/>
    </row>
    <row r="161" spans="1:8" x14ac:dyDescent="0.2">
      <c r="A161" s="119" t="str">
        <f>IF(otherLoc="Yes",IF('Entry Tab'!M163="","",'Entry Tab'!M163),"")</f>
        <v/>
      </c>
      <c r="B161" s="119"/>
      <c r="C161" s="119" t="str">
        <f>IF(otherLoc="Yes",IF('Entry Tab'!N163="","",'Entry Tab'!N163),"")</f>
        <v/>
      </c>
      <c r="D161" s="119" t="str">
        <f>IF(otherLoc="Yes",IF('Entry Tab'!O163="","",'Entry Tab'!O163),"")</f>
        <v/>
      </c>
      <c r="E161" s="120">
        <f>IF(otherLoc="Yes",IF('Entry Tab'!P163="","",'Entry Tab'!P163),workZip)</f>
        <v>0</v>
      </c>
      <c r="F161" s="119"/>
      <c r="G161" s="119"/>
      <c r="H161"/>
    </row>
    <row r="162" spans="1:8" x14ac:dyDescent="0.2">
      <c r="A162" s="119" t="str">
        <f>IF(otherLoc="Yes",IF('Entry Tab'!M164="","",'Entry Tab'!M164),"")</f>
        <v/>
      </c>
      <c r="B162" s="119"/>
      <c r="C162" s="119" t="str">
        <f>IF(otherLoc="Yes",IF('Entry Tab'!N164="","",'Entry Tab'!N164),"")</f>
        <v/>
      </c>
      <c r="D162" s="119" t="str">
        <f>IF(otherLoc="Yes",IF('Entry Tab'!O164="","",'Entry Tab'!O164),"")</f>
        <v/>
      </c>
      <c r="E162" s="120">
        <f>IF(otherLoc="Yes",IF('Entry Tab'!P164="","",'Entry Tab'!P164),workZip)</f>
        <v>0</v>
      </c>
      <c r="F162" s="119"/>
      <c r="G162" s="119"/>
      <c r="H162"/>
    </row>
    <row r="163" spans="1:8" x14ac:dyDescent="0.2">
      <c r="A163" s="119" t="str">
        <f>IF(otherLoc="Yes",IF('Entry Tab'!M165="","",'Entry Tab'!M165),"")</f>
        <v/>
      </c>
      <c r="B163" s="119"/>
      <c r="C163" s="119" t="str">
        <f>IF(otherLoc="Yes",IF('Entry Tab'!N165="","",'Entry Tab'!N165),"")</f>
        <v/>
      </c>
      <c r="D163" s="119" t="str">
        <f>IF(otherLoc="Yes",IF('Entry Tab'!O165="","",'Entry Tab'!O165),"")</f>
        <v/>
      </c>
      <c r="E163" s="120">
        <f>IF(otherLoc="Yes",IF('Entry Tab'!P165="","",'Entry Tab'!P165),workZip)</f>
        <v>0</v>
      </c>
      <c r="F163" s="119"/>
      <c r="G163" s="119"/>
      <c r="H163"/>
    </row>
    <row r="164" spans="1:8" x14ac:dyDescent="0.2">
      <c r="A164" s="119" t="str">
        <f>IF(otherLoc="Yes",IF('Entry Tab'!M166="","",'Entry Tab'!M166),"")</f>
        <v/>
      </c>
      <c r="B164" s="119"/>
      <c r="C164" s="119" t="str">
        <f>IF(otherLoc="Yes",IF('Entry Tab'!N166="","",'Entry Tab'!N166),"")</f>
        <v/>
      </c>
      <c r="D164" s="119" t="str">
        <f>IF(otherLoc="Yes",IF('Entry Tab'!O166="","",'Entry Tab'!O166),"")</f>
        <v/>
      </c>
      <c r="E164" s="120">
        <f>IF(otherLoc="Yes",IF('Entry Tab'!P166="","",'Entry Tab'!P166),workZip)</f>
        <v>0</v>
      </c>
      <c r="F164" s="119"/>
      <c r="G164" s="119"/>
      <c r="H164"/>
    </row>
    <row r="165" spans="1:8" x14ac:dyDescent="0.2">
      <c r="A165" s="119" t="str">
        <f>IF(otherLoc="Yes",IF('Entry Tab'!M167="","",'Entry Tab'!M167),"")</f>
        <v/>
      </c>
      <c r="B165" s="119"/>
      <c r="C165" s="119" t="str">
        <f>IF(otherLoc="Yes",IF('Entry Tab'!N167="","",'Entry Tab'!N167),"")</f>
        <v/>
      </c>
      <c r="D165" s="119" t="str">
        <f>IF(otherLoc="Yes",IF('Entry Tab'!O167="","",'Entry Tab'!O167),"")</f>
        <v/>
      </c>
      <c r="E165" s="120">
        <f>IF(otherLoc="Yes",IF('Entry Tab'!P167="","",'Entry Tab'!P167),workZip)</f>
        <v>0</v>
      </c>
      <c r="F165" s="119"/>
      <c r="G165" s="119"/>
      <c r="H165"/>
    </row>
    <row r="166" spans="1:8" x14ac:dyDescent="0.2">
      <c r="A166" s="119" t="str">
        <f>IF(otherLoc="Yes",IF('Entry Tab'!M168="","",'Entry Tab'!M168),"")</f>
        <v/>
      </c>
      <c r="B166" s="119"/>
      <c r="C166" s="119" t="str">
        <f>IF(otherLoc="Yes",IF('Entry Tab'!N168="","",'Entry Tab'!N168),"")</f>
        <v/>
      </c>
      <c r="D166" s="119" t="str">
        <f>IF(otherLoc="Yes",IF('Entry Tab'!O168="","",'Entry Tab'!O168),"")</f>
        <v/>
      </c>
      <c r="E166" s="120">
        <f>IF(otherLoc="Yes",IF('Entry Tab'!P168="","",'Entry Tab'!P168),workZip)</f>
        <v>0</v>
      </c>
      <c r="F166" s="119"/>
      <c r="G166" s="119"/>
      <c r="H166"/>
    </row>
    <row r="167" spans="1:8" x14ac:dyDescent="0.2">
      <c r="A167" s="119" t="str">
        <f>IF(otherLoc="Yes",IF('Entry Tab'!M169="","",'Entry Tab'!M169),"")</f>
        <v/>
      </c>
      <c r="B167" s="119"/>
      <c r="C167" s="119" t="str">
        <f>IF(otherLoc="Yes",IF('Entry Tab'!N169="","",'Entry Tab'!N169),"")</f>
        <v/>
      </c>
      <c r="D167" s="119" t="str">
        <f>IF(otherLoc="Yes",IF('Entry Tab'!O169="","",'Entry Tab'!O169),"")</f>
        <v/>
      </c>
      <c r="E167" s="120">
        <f>IF(otherLoc="Yes",IF('Entry Tab'!P169="","",'Entry Tab'!P169),workZip)</f>
        <v>0</v>
      </c>
      <c r="F167" s="119"/>
      <c r="G167" s="119"/>
      <c r="H167"/>
    </row>
    <row r="168" spans="1:8" x14ac:dyDescent="0.2">
      <c r="A168" s="119" t="str">
        <f>IF(otherLoc="Yes",IF('Entry Tab'!M170="","",'Entry Tab'!M170),"")</f>
        <v/>
      </c>
      <c r="B168" s="119"/>
      <c r="C168" s="119" t="str">
        <f>IF(otherLoc="Yes",IF('Entry Tab'!N170="","",'Entry Tab'!N170),"")</f>
        <v/>
      </c>
      <c r="D168" s="119" t="str">
        <f>IF(otherLoc="Yes",IF('Entry Tab'!O170="","",'Entry Tab'!O170),"")</f>
        <v/>
      </c>
      <c r="E168" s="120">
        <f>IF(otherLoc="Yes",IF('Entry Tab'!P170="","",'Entry Tab'!P170),workZip)</f>
        <v>0</v>
      </c>
      <c r="F168" s="119"/>
      <c r="G168" s="119"/>
      <c r="H168"/>
    </row>
    <row r="169" spans="1:8" x14ac:dyDescent="0.2">
      <c r="A169" s="119" t="str">
        <f>IF(otherLoc="Yes",IF('Entry Tab'!M171="","",'Entry Tab'!M171),"")</f>
        <v/>
      </c>
      <c r="B169" s="119"/>
      <c r="C169" s="119" t="str">
        <f>IF(otherLoc="Yes",IF('Entry Tab'!N171="","",'Entry Tab'!N171),"")</f>
        <v/>
      </c>
      <c r="D169" s="119" t="str">
        <f>IF(otherLoc="Yes",IF('Entry Tab'!O171="","",'Entry Tab'!O171),"")</f>
        <v/>
      </c>
      <c r="E169" s="120">
        <f>IF(otherLoc="Yes",IF('Entry Tab'!P171="","",'Entry Tab'!P171),workZip)</f>
        <v>0</v>
      </c>
      <c r="F169" s="119"/>
      <c r="G169" s="119"/>
      <c r="H169"/>
    </row>
    <row r="170" spans="1:8" x14ac:dyDescent="0.2">
      <c r="A170" s="119" t="str">
        <f>IF(otherLoc="Yes",IF('Entry Tab'!M172="","",'Entry Tab'!M172),"")</f>
        <v/>
      </c>
      <c r="B170" s="119"/>
      <c r="C170" s="119" t="str">
        <f>IF(otherLoc="Yes",IF('Entry Tab'!N172="","",'Entry Tab'!N172),"")</f>
        <v/>
      </c>
      <c r="D170" s="119" t="str">
        <f>IF(otherLoc="Yes",IF('Entry Tab'!O172="","",'Entry Tab'!O172),"")</f>
        <v/>
      </c>
      <c r="E170" s="120">
        <f>IF(otherLoc="Yes",IF('Entry Tab'!P172="","",'Entry Tab'!P172),workZip)</f>
        <v>0</v>
      </c>
      <c r="F170" s="119"/>
      <c r="G170" s="119"/>
      <c r="H170"/>
    </row>
    <row r="171" spans="1:8" x14ac:dyDescent="0.2">
      <c r="A171" s="119" t="str">
        <f>IF(otherLoc="Yes",IF('Entry Tab'!M173="","",'Entry Tab'!M173),"")</f>
        <v/>
      </c>
      <c r="B171" s="119"/>
      <c r="C171" s="119" t="str">
        <f>IF(otherLoc="Yes",IF('Entry Tab'!N173="","",'Entry Tab'!N173),"")</f>
        <v/>
      </c>
      <c r="D171" s="119" t="str">
        <f>IF(otherLoc="Yes",IF('Entry Tab'!O173="","",'Entry Tab'!O173),"")</f>
        <v/>
      </c>
      <c r="E171" s="120">
        <f>IF(otherLoc="Yes",IF('Entry Tab'!P173="","",'Entry Tab'!P173),workZip)</f>
        <v>0</v>
      </c>
      <c r="F171" s="119"/>
      <c r="G171" s="119"/>
      <c r="H171"/>
    </row>
    <row r="172" spans="1:8" x14ac:dyDescent="0.2">
      <c r="A172" s="119" t="str">
        <f>IF(otherLoc="Yes",IF('Entry Tab'!M174="","",'Entry Tab'!M174),"")</f>
        <v/>
      </c>
      <c r="B172" s="119"/>
      <c r="C172" s="119" t="str">
        <f>IF(otherLoc="Yes",IF('Entry Tab'!N174="","",'Entry Tab'!N174),"")</f>
        <v/>
      </c>
      <c r="D172" s="119" t="str">
        <f>IF(otherLoc="Yes",IF('Entry Tab'!O174="","",'Entry Tab'!O174),"")</f>
        <v/>
      </c>
      <c r="E172" s="120">
        <f>IF(otherLoc="Yes",IF('Entry Tab'!P174="","",'Entry Tab'!P174),workZip)</f>
        <v>0</v>
      </c>
      <c r="F172" s="119"/>
      <c r="G172" s="119"/>
      <c r="H172"/>
    </row>
    <row r="173" spans="1:8" x14ac:dyDescent="0.2">
      <c r="A173" s="119" t="str">
        <f>IF(otherLoc="Yes",IF('Entry Tab'!M175="","",'Entry Tab'!M175),"")</f>
        <v/>
      </c>
      <c r="B173" s="119"/>
      <c r="C173" s="119" t="str">
        <f>IF(otherLoc="Yes",IF('Entry Tab'!N175="","",'Entry Tab'!N175),"")</f>
        <v/>
      </c>
      <c r="D173" s="119" t="str">
        <f>IF(otherLoc="Yes",IF('Entry Tab'!O175="","",'Entry Tab'!O175),"")</f>
        <v/>
      </c>
      <c r="E173" s="120">
        <f>IF(otherLoc="Yes",IF('Entry Tab'!P175="","",'Entry Tab'!P175),workZip)</f>
        <v>0</v>
      </c>
      <c r="F173" s="119"/>
      <c r="G173" s="119"/>
      <c r="H173"/>
    </row>
    <row r="174" spans="1:8" x14ac:dyDescent="0.2">
      <c r="A174" s="119" t="str">
        <f>IF(otherLoc="Yes",IF('Entry Tab'!M176="","",'Entry Tab'!M176),"")</f>
        <v/>
      </c>
      <c r="B174" s="119"/>
      <c r="C174" s="119" t="str">
        <f>IF(otherLoc="Yes",IF('Entry Tab'!N176="","",'Entry Tab'!N176),"")</f>
        <v/>
      </c>
      <c r="D174" s="119" t="str">
        <f>IF(otherLoc="Yes",IF('Entry Tab'!O176="","",'Entry Tab'!O176),"")</f>
        <v/>
      </c>
      <c r="E174" s="120">
        <f>IF(otherLoc="Yes",IF('Entry Tab'!P176="","",'Entry Tab'!P176),workZip)</f>
        <v>0</v>
      </c>
      <c r="F174" s="119"/>
      <c r="G174" s="119"/>
      <c r="H174"/>
    </row>
    <row r="175" spans="1:8" x14ac:dyDescent="0.2">
      <c r="A175" s="119" t="str">
        <f>IF(otherLoc="Yes",IF('Entry Tab'!M177="","",'Entry Tab'!M177),"")</f>
        <v/>
      </c>
      <c r="B175" s="119"/>
      <c r="C175" s="119" t="str">
        <f>IF(otherLoc="Yes",IF('Entry Tab'!N177="","",'Entry Tab'!N177),"")</f>
        <v/>
      </c>
      <c r="D175" s="119" t="str">
        <f>IF(otherLoc="Yes",IF('Entry Tab'!O177="","",'Entry Tab'!O177),"")</f>
        <v/>
      </c>
      <c r="E175" s="120">
        <f>IF(otherLoc="Yes",IF('Entry Tab'!P177="","",'Entry Tab'!P177),workZip)</f>
        <v>0</v>
      </c>
      <c r="F175" s="119"/>
      <c r="G175" s="119"/>
      <c r="H175"/>
    </row>
    <row r="176" spans="1:8" x14ac:dyDescent="0.2">
      <c r="A176" s="119" t="str">
        <f>IF(otherLoc="Yes",IF('Entry Tab'!M178="","",'Entry Tab'!M178),"")</f>
        <v/>
      </c>
      <c r="B176" s="119"/>
      <c r="C176" s="119" t="str">
        <f>IF(otherLoc="Yes",IF('Entry Tab'!N178="","",'Entry Tab'!N178),"")</f>
        <v/>
      </c>
      <c r="D176" s="119" t="str">
        <f>IF(otherLoc="Yes",IF('Entry Tab'!O178="","",'Entry Tab'!O178),"")</f>
        <v/>
      </c>
      <c r="E176" s="120">
        <f>IF(otherLoc="Yes",IF('Entry Tab'!P178="","",'Entry Tab'!P178),workZip)</f>
        <v>0</v>
      </c>
      <c r="F176" s="119"/>
      <c r="G176" s="119"/>
      <c r="H176"/>
    </row>
    <row r="177" spans="1:8" x14ac:dyDescent="0.2">
      <c r="A177" s="119" t="str">
        <f>IF(otherLoc="Yes",IF('Entry Tab'!M179="","",'Entry Tab'!M179),"")</f>
        <v/>
      </c>
      <c r="B177" s="119"/>
      <c r="C177" s="119" t="str">
        <f>IF(otherLoc="Yes",IF('Entry Tab'!N179="","",'Entry Tab'!N179),"")</f>
        <v/>
      </c>
      <c r="D177" s="119" t="str">
        <f>IF(otherLoc="Yes",IF('Entry Tab'!O179="","",'Entry Tab'!O179),"")</f>
        <v/>
      </c>
      <c r="E177" s="120">
        <f>IF(otherLoc="Yes",IF('Entry Tab'!P179="","",'Entry Tab'!P179),workZip)</f>
        <v>0</v>
      </c>
      <c r="F177" s="119"/>
      <c r="G177" s="119"/>
      <c r="H177"/>
    </row>
    <row r="178" spans="1:8" x14ac:dyDescent="0.2">
      <c r="A178" s="119" t="str">
        <f>IF(otherLoc="Yes",IF('Entry Tab'!M180="","",'Entry Tab'!M180),"")</f>
        <v/>
      </c>
      <c r="B178" s="119"/>
      <c r="C178" s="119" t="str">
        <f>IF(otherLoc="Yes",IF('Entry Tab'!N180="","",'Entry Tab'!N180),"")</f>
        <v/>
      </c>
      <c r="D178" s="119" t="str">
        <f>IF(otherLoc="Yes",IF('Entry Tab'!O180="","",'Entry Tab'!O180),"")</f>
        <v/>
      </c>
      <c r="E178" s="120">
        <f>IF(otherLoc="Yes",IF('Entry Tab'!P180="","",'Entry Tab'!P180),workZip)</f>
        <v>0</v>
      </c>
      <c r="F178" s="119"/>
      <c r="G178" s="119"/>
      <c r="H178"/>
    </row>
    <row r="179" spans="1:8" x14ac:dyDescent="0.2">
      <c r="A179" s="119" t="str">
        <f>IF(otherLoc="Yes",IF('Entry Tab'!M181="","",'Entry Tab'!M181),"")</f>
        <v/>
      </c>
      <c r="B179" s="119"/>
      <c r="C179" s="119" t="str">
        <f>IF(otherLoc="Yes",IF('Entry Tab'!N181="","",'Entry Tab'!N181),"")</f>
        <v/>
      </c>
      <c r="D179" s="119" t="str">
        <f>IF(otherLoc="Yes",IF('Entry Tab'!O181="","",'Entry Tab'!O181),"")</f>
        <v/>
      </c>
      <c r="E179" s="120">
        <f>IF(otherLoc="Yes",IF('Entry Tab'!P181="","",'Entry Tab'!P181),workZip)</f>
        <v>0</v>
      </c>
      <c r="F179" s="119"/>
      <c r="G179" s="119"/>
      <c r="H179"/>
    </row>
    <row r="180" spans="1:8" x14ac:dyDescent="0.2">
      <c r="A180" s="119" t="str">
        <f>IF(otherLoc="Yes",IF('Entry Tab'!M182="","",'Entry Tab'!M182),"")</f>
        <v/>
      </c>
      <c r="B180" s="119"/>
      <c r="C180" s="119" t="str">
        <f>IF(otherLoc="Yes",IF('Entry Tab'!N182="","",'Entry Tab'!N182),"")</f>
        <v/>
      </c>
      <c r="D180" s="119" t="str">
        <f>IF(otherLoc="Yes",IF('Entry Tab'!O182="","",'Entry Tab'!O182),"")</f>
        <v/>
      </c>
      <c r="E180" s="120">
        <f>IF(otherLoc="Yes",IF('Entry Tab'!P182="","",'Entry Tab'!P182),workZip)</f>
        <v>0</v>
      </c>
      <c r="F180" s="119"/>
      <c r="G180" s="119"/>
      <c r="H180"/>
    </row>
    <row r="181" spans="1:8" x14ac:dyDescent="0.2">
      <c r="A181" s="119" t="str">
        <f>IF(otherLoc="Yes",IF('Entry Tab'!M183="","",'Entry Tab'!M183),"")</f>
        <v/>
      </c>
      <c r="B181" s="119"/>
      <c r="C181" s="119" t="str">
        <f>IF(otherLoc="Yes",IF('Entry Tab'!N183="","",'Entry Tab'!N183),"")</f>
        <v/>
      </c>
      <c r="D181" s="119" t="str">
        <f>IF(otherLoc="Yes",IF('Entry Tab'!O183="","",'Entry Tab'!O183),"")</f>
        <v/>
      </c>
      <c r="E181" s="120">
        <f>IF(otherLoc="Yes",IF('Entry Tab'!P183="","",'Entry Tab'!P183),workZip)</f>
        <v>0</v>
      </c>
      <c r="F181" s="119"/>
      <c r="G181" s="119"/>
      <c r="H181"/>
    </row>
    <row r="182" spans="1:8" x14ac:dyDescent="0.2">
      <c r="A182" s="119" t="str">
        <f>IF(otherLoc="Yes",IF('Entry Tab'!M184="","",'Entry Tab'!M184),"")</f>
        <v/>
      </c>
      <c r="B182" s="119"/>
      <c r="C182" s="119" t="str">
        <f>IF(otherLoc="Yes",IF('Entry Tab'!N184="","",'Entry Tab'!N184),"")</f>
        <v/>
      </c>
      <c r="D182" s="119" t="str">
        <f>IF(otherLoc="Yes",IF('Entry Tab'!O184="","",'Entry Tab'!O184),"")</f>
        <v/>
      </c>
      <c r="E182" s="120">
        <f>IF(otherLoc="Yes",IF('Entry Tab'!P184="","",'Entry Tab'!P184),workZip)</f>
        <v>0</v>
      </c>
      <c r="F182" s="119"/>
      <c r="G182" s="119"/>
      <c r="H182"/>
    </row>
    <row r="183" spans="1:8" x14ac:dyDescent="0.2">
      <c r="A183" s="119" t="str">
        <f>IF(otherLoc="Yes",IF('Entry Tab'!M185="","",'Entry Tab'!M185),"")</f>
        <v/>
      </c>
      <c r="B183" s="119"/>
      <c r="C183" s="119" t="str">
        <f>IF(otherLoc="Yes",IF('Entry Tab'!N185="","",'Entry Tab'!N185),"")</f>
        <v/>
      </c>
      <c r="D183" s="119" t="str">
        <f>IF(otherLoc="Yes",IF('Entry Tab'!O185="","",'Entry Tab'!O185),"")</f>
        <v/>
      </c>
      <c r="E183" s="120">
        <f>IF(otherLoc="Yes",IF('Entry Tab'!P185="","",'Entry Tab'!P185),workZip)</f>
        <v>0</v>
      </c>
      <c r="F183" s="119"/>
      <c r="G183" s="119"/>
      <c r="H183"/>
    </row>
    <row r="184" spans="1:8" x14ac:dyDescent="0.2">
      <c r="A184" s="119" t="str">
        <f>IF(otherLoc="Yes",IF('Entry Tab'!M186="","",'Entry Tab'!M186),"")</f>
        <v/>
      </c>
      <c r="B184" s="119"/>
      <c r="C184" s="119" t="str">
        <f>IF(otherLoc="Yes",IF('Entry Tab'!N186="","",'Entry Tab'!N186),"")</f>
        <v/>
      </c>
      <c r="D184" s="119" t="str">
        <f>IF(otherLoc="Yes",IF('Entry Tab'!O186="","",'Entry Tab'!O186),"")</f>
        <v/>
      </c>
      <c r="E184" s="120">
        <f>IF(otherLoc="Yes",IF('Entry Tab'!P186="","",'Entry Tab'!P186),workZip)</f>
        <v>0</v>
      </c>
      <c r="F184" s="119"/>
      <c r="G184" s="119"/>
      <c r="H184"/>
    </row>
    <row r="185" spans="1:8" x14ac:dyDescent="0.2">
      <c r="A185" s="119" t="str">
        <f>IF(otherLoc="Yes",IF('Entry Tab'!M187="","",'Entry Tab'!M187),"")</f>
        <v/>
      </c>
      <c r="B185" s="119"/>
      <c r="C185" s="119" t="str">
        <f>IF(otherLoc="Yes",IF('Entry Tab'!N187="","",'Entry Tab'!N187),"")</f>
        <v/>
      </c>
      <c r="D185" s="119" t="str">
        <f>IF(otherLoc="Yes",IF('Entry Tab'!O187="","",'Entry Tab'!O187),"")</f>
        <v/>
      </c>
      <c r="E185" s="120">
        <f>IF(otherLoc="Yes",IF('Entry Tab'!P187="","",'Entry Tab'!P187),workZip)</f>
        <v>0</v>
      </c>
      <c r="F185" s="119"/>
      <c r="G185" s="119"/>
      <c r="H185"/>
    </row>
    <row r="186" spans="1:8" x14ac:dyDescent="0.2">
      <c r="A186" s="119" t="str">
        <f>IF(otherLoc="Yes",IF('Entry Tab'!M188="","",'Entry Tab'!M188),"")</f>
        <v/>
      </c>
      <c r="B186" s="119"/>
      <c r="C186" s="119" t="str">
        <f>IF(otherLoc="Yes",IF('Entry Tab'!N188="","",'Entry Tab'!N188),"")</f>
        <v/>
      </c>
      <c r="D186" s="119" t="str">
        <f>IF(otherLoc="Yes",IF('Entry Tab'!O188="","",'Entry Tab'!O188),"")</f>
        <v/>
      </c>
      <c r="E186" s="120">
        <f>IF(otherLoc="Yes",IF('Entry Tab'!P188="","",'Entry Tab'!P188),workZip)</f>
        <v>0</v>
      </c>
      <c r="F186" s="119"/>
      <c r="G186" s="119"/>
      <c r="H186"/>
    </row>
    <row r="187" spans="1:8" x14ac:dyDescent="0.2">
      <c r="A187" s="119" t="str">
        <f>IF(otherLoc="Yes",IF('Entry Tab'!M189="","",'Entry Tab'!M189),"")</f>
        <v/>
      </c>
      <c r="B187" s="119"/>
      <c r="C187" s="119" t="str">
        <f>IF(otherLoc="Yes",IF('Entry Tab'!N189="","",'Entry Tab'!N189),"")</f>
        <v/>
      </c>
      <c r="D187" s="119" t="str">
        <f>IF(otherLoc="Yes",IF('Entry Tab'!O189="","",'Entry Tab'!O189),"")</f>
        <v/>
      </c>
      <c r="E187" s="120">
        <f>IF(otherLoc="Yes",IF('Entry Tab'!P189="","",'Entry Tab'!P189),workZip)</f>
        <v>0</v>
      </c>
      <c r="F187" s="119"/>
      <c r="G187" s="119"/>
      <c r="H187"/>
    </row>
    <row r="188" spans="1:8" x14ac:dyDescent="0.2">
      <c r="A188" s="119" t="str">
        <f>IF(otherLoc="Yes",IF('Entry Tab'!M190="","",'Entry Tab'!M190),"")</f>
        <v/>
      </c>
      <c r="B188" s="119"/>
      <c r="C188" s="119" t="str">
        <f>IF(otherLoc="Yes",IF('Entry Tab'!N190="","",'Entry Tab'!N190),"")</f>
        <v/>
      </c>
      <c r="D188" s="119" t="str">
        <f>IF(otherLoc="Yes",IF('Entry Tab'!O190="","",'Entry Tab'!O190),"")</f>
        <v/>
      </c>
      <c r="E188" s="120">
        <f>IF(otherLoc="Yes",IF('Entry Tab'!P190="","",'Entry Tab'!P190),workZip)</f>
        <v>0</v>
      </c>
      <c r="F188" s="119"/>
      <c r="G188" s="119"/>
      <c r="H188"/>
    </row>
    <row r="189" spans="1:8" x14ac:dyDescent="0.2">
      <c r="A189" s="119" t="str">
        <f>IF(otherLoc="Yes",IF('Entry Tab'!M191="","",'Entry Tab'!M191),"")</f>
        <v/>
      </c>
      <c r="B189" s="119"/>
      <c r="C189" s="119" t="str">
        <f>IF(otherLoc="Yes",IF('Entry Tab'!N191="","",'Entry Tab'!N191),"")</f>
        <v/>
      </c>
      <c r="D189" s="119" t="str">
        <f>IF(otherLoc="Yes",IF('Entry Tab'!O191="","",'Entry Tab'!O191),"")</f>
        <v/>
      </c>
      <c r="E189" s="120">
        <f>IF(otherLoc="Yes",IF('Entry Tab'!P191="","",'Entry Tab'!P191),workZip)</f>
        <v>0</v>
      </c>
      <c r="F189" s="119"/>
      <c r="G189" s="119"/>
      <c r="H189"/>
    </row>
    <row r="190" spans="1:8" x14ac:dyDescent="0.2">
      <c r="A190" s="119" t="str">
        <f>IF(otherLoc="Yes",IF('Entry Tab'!M192="","",'Entry Tab'!M192),"")</f>
        <v/>
      </c>
      <c r="B190" s="119"/>
      <c r="C190" s="119" t="str">
        <f>IF(otherLoc="Yes",IF('Entry Tab'!N192="","",'Entry Tab'!N192),"")</f>
        <v/>
      </c>
      <c r="D190" s="119" t="str">
        <f>IF(otherLoc="Yes",IF('Entry Tab'!O192="","",'Entry Tab'!O192),"")</f>
        <v/>
      </c>
      <c r="E190" s="120">
        <f>IF(otherLoc="Yes",IF('Entry Tab'!P192="","",'Entry Tab'!P192),workZip)</f>
        <v>0</v>
      </c>
      <c r="F190" s="119"/>
      <c r="G190" s="119"/>
      <c r="H190"/>
    </row>
    <row r="191" spans="1:8" x14ac:dyDescent="0.2">
      <c r="A191" s="119" t="str">
        <f>IF(otherLoc="Yes",IF('Entry Tab'!M193="","",'Entry Tab'!M193),"")</f>
        <v/>
      </c>
      <c r="B191" s="119"/>
      <c r="C191" s="119" t="str">
        <f>IF(otherLoc="Yes",IF('Entry Tab'!N193="","",'Entry Tab'!N193),"")</f>
        <v/>
      </c>
      <c r="D191" s="119" t="str">
        <f>IF(otherLoc="Yes",IF('Entry Tab'!O193="","",'Entry Tab'!O193),"")</f>
        <v/>
      </c>
      <c r="E191" s="120">
        <f>IF(otherLoc="Yes",IF('Entry Tab'!P193="","",'Entry Tab'!P193),workZip)</f>
        <v>0</v>
      </c>
      <c r="F191" s="119"/>
      <c r="G191" s="119"/>
      <c r="H191"/>
    </row>
    <row r="192" spans="1:8" x14ac:dyDescent="0.2">
      <c r="A192" s="119" t="str">
        <f>IF(otherLoc="Yes",IF('Entry Tab'!M194="","",'Entry Tab'!M194),"")</f>
        <v/>
      </c>
      <c r="B192" s="119"/>
      <c r="C192" s="119" t="str">
        <f>IF(otherLoc="Yes",IF('Entry Tab'!N194="","",'Entry Tab'!N194),"")</f>
        <v/>
      </c>
      <c r="D192" s="119" t="str">
        <f>IF(otherLoc="Yes",IF('Entry Tab'!O194="","",'Entry Tab'!O194),"")</f>
        <v/>
      </c>
      <c r="E192" s="120">
        <f>IF(otherLoc="Yes",IF('Entry Tab'!P194="","",'Entry Tab'!P194),workZip)</f>
        <v>0</v>
      </c>
      <c r="F192" s="119"/>
      <c r="G192" s="119"/>
      <c r="H192"/>
    </row>
    <row r="193" spans="1:8" x14ac:dyDescent="0.2">
      <c r="A193" s="119" t="str">
        <f>IF(otherLoc="Yes",IF('Entry Tab'!M195="","",'Entry Tab'!M195),"")</f>
        <v/>
      </c>
      <c r="B193" s="119"/>
      <c r="C193" s="119" t="str">
        <f>IF(otherLoc="Yes",IF('Entry Tab'!N195="","",'Entry Tab'!N195),"")</f>
        <v/>
      </c>
      <c r="D193" s="119" t="str">
        <f>IF(otherLoc="Yes",IF('Entry Tab'!O195="","",'Entry Tab'!O195),"")</f>
        <v/>
      </c>
      <c r="E193" s="120">
        <f>IF(otherLoc="Yes",IF('Entry Tab'!P195="","",'Entry Tab'!P195),workZip)</f>
        <v>0</v>
      </c>
      <c r="F193" s="119"/>
      <c r="G193" s="119"/>
      <c r="H193"/>
    </row>
    <row r="194" spans="1:8" x14ac:dyDescent="0.2">
      <c r="A194" s="119" t="str">
        <f>IF(otherLoc="Yes",IF('Entry Tab'!M196="","",'Entry Tab'!M196),"")</f>
        <v/>
      </c>
      <c r="B194" s="119"/>
      <c r="C194" s="119" t="str">
        <f>IF(otherLoc="Yes",IF('Entry Tab'!N196="","",'Entry Tab'!N196),"")</f>
        <v/>
      </c>
      <c r="D194" s="119" t="str">
        <f>IF(otherLoc="Yes",IF('Entry Tab'!O196="","",'Entry Tab'!O196),"")</f>
        <v/>
      </c>
      <c r="E194" s="120">
        <f>IF(otherLoc="Yes",IF('Entry Tab'!P196="","",'Entry Tab'!P196),workZip)</f>
        <v>0</v>
      </c>
      <c r="F194" s="119"/>
      <c r="G194" s="119"/>
      <c r="H194"/>
    </row>
    <row r="195" spans="1:8" x14ac:dyDescent="0.2">
      <c r="A195" s="119" t="str">
        <f>IF(otherLoc="Yes",IF('Entry Tab'!M197="","",'Entry Tab'!M197),"")</f>
        <v/>
      </c>
      <c r="B195" s="119"/>
      <c r="C195" s="119" t="str">
        <f>IF(otherLoc="Yes",IF('Entry Tab'!N197="","",'Entry Tab'!N197),"")</f>
        <v/>
      </c>
      <c r="D195" s="119" t="str">
        <f>IF(otherLoc="Yes",IF('Entry Tab'!O197="","",'Entry Tab'!O197),"")</f>
        <v/>
      </c>
      <c r="E195" s="120">
        <f>IF(otherLoc="Yes",IF('Entry Tab'!P197="","",'Entry Tab'!P197),workZip)</f>
        <v>0</v>
      </c>
      <c r="F195" s="119"/>
      <c r="G195" s="119"/>
      <c r="H195"/>
    </row>
    <row r="196" spans="1:8" x14ac:dyDescent="0.2">
      <c r="A196" s="119" t="str">
        <f>IF(otherLoc="Yes",IF('Entry Tab'!M198="","",'Entry Tab'!M198),"")</f>
        <v/>
      </c>
      <c r="B196" s="119"/>
      <c r="C196" s="119" t="str">
        <f>IF(otherLoc="Yes",IF('Entry Tab'!N198="","",'Entry Tab'!N198),"")</f>
        <v/>
      </c>
      <c r="D196" s="119" t="str">
        <f>IF(otherLoc="Yes",IF('Entry Tab'!O198="","",'Entry Tab'!O198),"")</f>
        <v/>
      </c>
      <c r="E196" s="120">
        <f>IF(otherLoc="Yes",IF('Entry Tab'!P198="","",'Entry Tab'!P198),workZip)</f>
        <v>0</v>
      </c>
      <c r="F196" s="119"/>
      <c r="G196" s="119"/>
      <c r="H196"/>
    </row>
    <row r="197" spans="1:8" x14ac:dyDescent="0.2">
      <c r="A197" s="119" t="str">
        <f>IF(otherLoc="Yes",IF('Entry Tab'!M199="","",'Entry Tab'!M199),"")</f>
        <v/>
      </c>
      <c r="B197" s="119"/>
      <c r="C197" s="119" t="str">
        <f>IF(otherLoc="Yes",IF('Entry Tab'!N199="","",'Entry Tab'!N199),"")</f>
        <v/>
      </c>
      <c r="D197" s="119" t="str">
        <f>IF(otherLoc="Yes",IF('Entry Tab'!O199="","",'Entry Tab'!O199),"")</f>
        <v/>
      </c>
      <c r="E197" s="120">
        <f>IF(otherLoc="Yes",IF('Entry Tab'!P199="","",'Entry Tab'!P199),workZip)</f>
        <v>0</v>
      </c>
      <c r="F197" s="119"/>
      <c r="G197" s="119"/>
      <c r="H197"/>
    </row>
    <row r="198" spans="1:8" x14ac:dyDescent="0.2">
      <c r="A198" s="119" t="str">
        <f>IF(otherLoc="Yes",IF('Entry Tab'!M200="","",'Entry Tab'!M200),"")</f>
        <v/>
      </c>
      <c r="B198" s="119"/>
      <c r="C198" s="119" t="str">
        <f>IF(otherLoc="Yes",IF('Entry Tab'!N200="","",'Entry Tab'!N200),"")</f>
        <v/>
      </c>
      <c r="D198" s="119" t="str">
        <f>IF(otherLoc="Yes",IF('Entry Tab'!O200="","",'Entry Tab'!O200),"")</f>
        <v/>
      </c>
      <c r="E198" s="120">
        <f>IF(otherLoc="Yes",IF('Entry Tab'!P200="","",'Entry Tab'!P200),workZip)</f>
        <v>0</v>
      </c>
      <c r="F198" s="119"/>
      <c r="G198" s="119"/>
      <c r="H198"/>
    </row>
    <row r="199" spans="1:8" x14ac:dyDescent="0.2">
      <c r="A199" s="119" t="str">
        <f>IF(otherLoc="Yes",IF('Entry Tab'!M201="","",'Entry Tab'!M201),"")</f>
        <v/>
      </c>
      <c r="B199" s="119"/>
      <c r="C199" s="119" t="str">
        <f>IF(otherLoc="Yes",IF('Entry Tab'!N201="","",'Entry Tab'!N201),"")</f>
        <v/>
      </c>
      <c r="D199" s="119" t="str">
        <f>IF(otherLoc="Yes",IF('Entry Tab'!O201="","",'Entry Tab'!O201),"")</f>
        <v/>
      </c>
      <c r="E199" s="120">
        <f>IF(otherLoc="Yes",IF('Entry Tab'!P201="","",'Entry Tab'!P201),workZip)</f>
        <v>0</v>
      </c>
      <c r="F199" s="119"/>
      <c r="G199" s="119"/>
      <c r="H199"/>
    </row>
    <row r="200" spans="1:8" x14ac:dyDescent="0.2">
      <c r="A200" s="119" t="str">
        <f>IF(otherLoc="Yes",IF('Entry Tab'!M202="","",'Entry Tab'!M202),"")</f>
        <v/>
      </c>
      <c r="B200" s="119"/>
      <c r="C200" s="119" t="str">
        <f>IF(otherLoc="Yes",IF('Entry Tab'!N202="","",'Entry Tab'!N202),"")</f>
        <v/>
      </c>
      <c r="D200" s="119" t="str">
        <f>IF(otherLoc="Yes",IF('Entry Tab'!O202="","",'Entry Tab'!O202),"")</f>
        <v/>
      </c>
      <c r="E200" s="120">
        <f>IF(otherLoc="Yes",IF('Entry Tab'!P202="","",'Entry Tab'!P202),workZip)</f>
        <v>0</v>
      </c>
      <c r="F200" s="119"/>
      <c r="G200" s="119"/>
      <c r="H200"/>
    </row>
    <row r="201" spans="1:8" x14ac:dyDescent="0.2">
      <c r="A201" s="119" t="str">
        <f>IF(otherLoc="Yes",IF('Entry Tab'!M203="","",'Entry Tab'!M203),"")</f>
        <v/>
      </c>
      <c r="B201" s="119"/>
      <c r="C201" s="119" t="str">
        <f>IF(otherLoc="Yes",IF('Entry Tab'!N203="","",'Entry Tab'!N203),"")</f>
        <v/>
      </c>
      <c r="D201" s="119" t="str">
        <f>IF(otherLoc="Yes",IF('Entry Tab'!O203="","",'Entry Tab'!O203),"")</f>
        <v/>
      </c>
      <c r="E201" s="120">
        <f>IF(otherLoc="Yes",IF('Entry Tab'!P203="","",'Entry Tab'!P203),workZip)</f>
        <v>0</v>
      </c>
      <c r="F201" s="119"/>
      <c r="G201" s="119"/>
      <c r="H201"/>
    </row>
    <row r="202" spans="1:8" x14ac:dyDescent="0.2">
      <c r="A202" s="119" t="str">
        <f>IF(otherLoc="Yes",IF('Entry Tab'!M204="","",'Entry Tab'!M204),"")</f>
        <v/>
      </c>
      <c r="B202" s="119"/>
      <c r="C202" s="119" t="str">
        <f>IF(otherLoc="Yes",IF('Entry Tab'!N204="","",'Entry Tab'!N204),"")</f>
        <v/>
      </c>
      <c r="D202" s="119" t="str">
        <f>IF(otherLoc="Yes",IF('Entry Tab'!O204="","",'Entry Tab'!O204),"")</f>
        <v/>
      </c>
      <c r="E202" s="120">
        <f>IF(otherLoc="Yes",IF('Entry Tab'!P204="","",'Entry Tab'!P204),workZip)</f>
        <v>0</v>
      </c>
      <c r="F202" s="119"/>
      <c r="G202" s="119"/>
      <c r="H202"/>
    </row>
    <row r="203" spans="1:8" x14ac:dyDescent="0.2">
      <c r="A203" s="119" t="str">
        <f>IF(otherLoc="Yes",IF('Entry Tab'!M205="","",'Entry Tab'!M205),"")</f>
        <v/>
      </c>
      <c r="B203" s="119"/>
      <c r="C203" s="119" t="str">
        <f>IF(otherLoc="Yes",IF('Entry Tab'!N205="","",'Entry Tab'!N205),"")</f>
        <v/>
      </c>
      <c r="D203" s="119" t="str">
        <f>IF(otherLoc="Yes",IF('Entry Tab'!O205="","",'Entry Tab'!O205),"")</f>
        <v/>
      </c>
      <c r="E203" s="120">
        <f>IF(otherLoc="Yes",IF('Entry Tab'!P205="","",'Entry Tab'!P205),workZip)</f>
        <v>0</v>
      </c>
      <c r="F203" s="119"/>
      <c r="G203" s="119"/>
      <c r="H203"/>
    </row>
    <row r="204" spans="1:8" x14ac:dyDescent="0.2">
      <c r="A204" s="119" t="str">
        <f>IF(otherLoc="Yes",IF('Entry Tab'!M206="","",'Entry Tab'!M206),"")</f>
        <v/>
      </c>
      <c r="B204" s="119"/>
      <c r="C204" s="119" t="str">
        <f>IF(otherLoc="Yes",IF('Entry Tab'!N206="","",'Entry Tab'!N206),"")</f>
        <v/>
      </c>
      <c r="D204" s="119" t="str">
        <f>IF(otherLoc="Yes",IF('Entry Tab'!O206="","",'Entry Tab'!O206),"")</f>
        <v/>
      </c>
      <c r="E204" s="120">
        <f>IF(otherLoc="Yes",IF('Entry Tab'!P206="","",'Entry Tab'!P206),workZip)</f>
        <v>0</v>
      </c>
      <c r="F204" s="119"/>
      <c r="G204" s="119"/>
      <c r="H204"/>
    </row>
    <row r="205" spans="1:8" x14ac:dyDescent="0.2">
      <c r="A205" s="119" t="str">
        <f>IF(otherLoc="Yes",IF('Entry Tab'!M207="","",'Entry Tab'!M207),"")</f>
        <v/>
      </c>
      <c r="B205" s="119"/>
      <c r="C205" s="119" t="str">
        <f>IF(otherLoc="Yes",IF('Entry Tab'!N207="","",'Entry Tab'!N207),"")</f>
        <v/>
      </c>
      <c r="D205" s="119" t="str">
        <f>IF(otherLoc="Yes",IF('Entry Tab'!O207="","",'Entry Tab'!O207),"")</f>
        <v/>
      </c>
      <c r="E205" s="120">
        <f>IF(otherLoc="Yes",IF('Entry Tab'!P207="","",'Entry Tab'!P207),workZip)</f>
        <v>0</v>
      </c>
      <c r="F205" s="119"/>
      <c r="G205" s="119"/>
      <c r="H205"/>
    </row>
    <row r="206" spans="1:8" x14ac:dyDescent="0.2">
      <c r="A206" s="119" t="str">
        <f>IF(otherLoc="Yes",IF('Entry Tab'!M208="","",'Entry Tab'!M208),"")</f>
        <v/>
      </c>
      <c r="B206" s="119"/>
      <c r="C206" s="119" t="str">
        <f>IF(otherLoc="Yes",IF('Entry Tab'!N208="","",'Entry Tab'!N208),"")</f>
        <v/>
      </c>
      <c r="D206" s="119" t="str">
        <f>IF(otherLoc="Yes",IF('Entry Tab'!O208="","",'Entry Tab'!O208),"")</f>
        <v/>
      </c>
      <c r="E206" s="120">
        <f>IF(otherLoc="Yes",IF('Entry Tab'!P208="","",'Entry Tab'!P208),workZip)</f>
        <v>0</v>
      </c>
      <c r="F206" s="119"/>
      <c r="G206" s="119"/>
      <c r="H206"/>
    </row>
    <row r="207" spans="1:8" x14ac:dyDescent="0.2">
      <c r="A207" s="119" t="str">
        <f>IF(otherLoc="Yes",IF('Entry Tab'!M209="","",'Entry Tab'!M209),"")</f>
        <v/>
      </c>
      <c r="B207" s="119"/>
      <c r="C207" s="119" t="str">
        <f>IF(otherLoc="Yes",IF('Entry Tab'!N209="","",'Entry Tab'!N209),"")</f>
        <v/>
      </c>
      <c r="D207" s="119" t="str">
        <f>IF(otherLoc="Yes",IF('Entry Tab'!O209="","",'Entry Tab'!O209),"")</f>
        <v/>
      </c>
      <c r="E207" s="120">
        <f>IF(otherLoc="Yes",IF('Entry Tab'!P209="","",'Entry Tab'!P209),workZip)</f>
        <v>0</v>
      </c>
      <c r="F207" s="119"/>
      <c r="G207" s="119"/>
      <c r="H207"/>
    </row>
    <row r="208" spans="1:8" x14ac:dyDescent="0.2">
      <c r="A208" s="119" t="str">
        <f>IF(otherLoc="Yes",IF('Entry Tab'!M210="","",'Entry Tab'!M210),"")</f>
        <v/>
      </c>
      <c r="B208" s="119"/>
      <c r="C208" s="119" t="str">
        <f>IF(otherLoc="Yes",IF('Entry Tab'!N210="","",'Entry Tab'!N210),"")</f>
        <v/>
      </c>
      <c r="D208" s="119" t="str">
        <f>IF(otherLoc="Yes",IF('Entry Tab'!O210="","",'Entry Tab'!O210),"")</f>
        <v/>
      </c>
      <c r="E208" s="120">
        <f>IF(otherLoc="Yes",IF('Entry Tab'!P210="","",'Entry Tab'!P210),workZip)</f>
        <v>0</v>
      </c>
      <c r="F208" s="119"/>
      <c r="G208" s="119"/>
      <c r="H208"/>
    </row>
    <row r="209" spans="1:8" x14ac:dyDescent="0.2">
      <c r="A209" s="119" t="str">
        <f>IF(otherLoc="Yes",IF('Entry Tab'!M211="","",'Entry Tab'!M211),"")</f>
        <v/>
      </c>
      <c r="B209" s="119"/>
      <c r="C209" s="119" t="str">
        <f>IF(otherLoc="Yes",IF('Entry Tab'!N211="","",'Entry Tab'!N211),"")</f>
        <v/>
      </c>
      <c r="D209" s="119" t="str">
        <f>IF(otherLoc="Yes",IF('Entry Tab'!O211="","",'Entry Tab'!O211),"")</f>
        <v/>
      </c>
      <c r="E209" s="120">
        <f>IF(otherLoc="Yes",IF('Entry Tab'!P211="","",'Entry Tab'!P211),workZip)</f>
        <v>0</v>
      </c>
      <c r="F209" s="119"/>
      <c r="G209" s="119"/>
      <c r="H209"/>
    </row>
    <row r="210" spans="1:8" x14ac:dyDescent="0.2">
      <c r="A210" s="119" t="str">
        <f>IF(otherLoc="Yes",IF('Entry Tab'!M212="","",'Entry Tab'!M212),"")</f>
        <v/>
      </c>
      <c r="B210" s="119"/>
      <c r="C210" s="119" t="str">
        <f>IF(otherLoc="Yes",IF('Entry Tab'!N212="","",'Entry Tab'!N212),"")</f>
        <v/>
      </c>
      <c r="D210" s="119" t="str">
        <f>IF(otherLoc="Yes",IF('Entry Tab'!O212="","",'Entry Tab'!O212),"")</f>
        <v/>
      </c>
      <c r="E210" s="120">
        <f>IF(otherLoc="Yes",IF('Entry Tab'!P212="","",'Entry Tab'!P212),workZip)</f>
        <v>0</v>
      </c>
      <c r="F210" s="119"/>
      <c r="G210" s="119"/>
      <c r="H210"/>
    </row>
    <row r="211" spans="1:8" x14ac:dyDescent="0.2">
      <c r="A211" s="119" t="str">
        <f>IF(otherLoc="Yes",IF('Entry Tab'!M213="","",'Entry Tab'!M213),"")</f>
        <v/>
      </c>
      <c r="B211" s="119"/>
      <c r="C211" s="119" t="str">
        <f>IF(otherLoc="Yes",IF('Entry Tab'!N213="","",'Entry Tab'!N213),"")</f>
        <v/>
      </c>
      <c r="D211" s="119" t="str">
        <f>IF(otherLoc="Yes",IF('Entry Tab'!O213="","",'Entry Tab'!O213),"")</f>
        <v/>
      </c>
      <c r="E211" s="120">
        <f>IF(otherLoc="Yes",IF('Entry Tab'!P213="","",'Entry Tab'!P213),workZip)</f>
        <v>0</v>
      </c>
      <c r="F211" s="119"/>
      <c r="G211" s="119"/>
      <c r="H211"/>
    </row>
    <row r="212" spans="1:8" x14ac:dyDescent="0.2">
      <c r="A212" s="119" t="str">
        <f>IF(otherLoc="Yes",IF('Entry Tab'!M214="","",'Entry Tab'!M214),"")</f>
        <v/>
      </c>
      <c r="B212" s="119"/>
      <c r="C212" s="119" t="str">
        <f>IF(otherLoc="Yes",IF('Entry Tab'!N214="","",'Entry Tab'!N214),"")</f>
        <v/>
      </c>
      <c r="D212" s="119" t="str">
        <f>IF(otherLoc="Yes",IF('Entry Tab'!O214="","",'Entry Tab'!O214),"")</f>
        <v/>
      </c>
      <c r="E212" s="120">
        <f>IF(otherLoc="Yes",IF('Entry Tab'!P214="","",'Entry Tab'!P214),workZip)</f>
        <v>0</v>
      </c>
      <c r="F212" s="119"/>
      <c r="G212" s="119"/>
      <c r="H212"/>
    </row>
    <row r="213" spans="1:8" x14ac:dyDescent="0.2">
      <c r="A213" s="119" t="str">
        <f>IF(otherLoc="Yes",IF('Entry Tab'!M215="","",'Entry Tab'!M215),"")</f>
        <v/>
      </c>
      <c r="B213" s="119"/>
      <c r="C213" s="119" t="str">
        <f>IF(otherLoc="Yes",IF('Entry Tab'!N215="","",'Entry Tab'!N215),"")</f>
        <v/>
      </c>
      <c r="D213" s="119" t="str">
        <f>IF(otherLoc="Yes",IF('Entry Tab'!O215="","",'Entry Tab'!O215),"")</f>
        <v/>
      </c>
      <c r="E213" s="120">
        <f>IF(otherLoc="Yes",IF('Entry Tab'!P215="","",'Entry Tab'!P215),workZip)</f>
        <v>0</v>
      </c>
      <c r="F213" s="119"/>
      <c r="G213" s="119"/>
      <c r="H213"/>
    </row>
    <row r="214" spans="1:8" x14ac:dyDescent="0.2">
      <c r="A214" s="119" t="str">
        <f>IF(otherLoc="Yes",IF('Entry Tab'!M216="","",'Entry Tab'!M216),"")</f>
        <v/>
      </c>
      <c r="B214" s="119"/>
      <c r="C214" s="119" t="str">
        <f>IF(otherLoc="Yes",IF('Entry Tab'!N216="","",'Entry Tab'!N216),"")</f>
        <v/>
      </c>
      <c r="D214" s="119" t="str">
        <f>IF(otherLoc="Yes",IF('Entry Tab'!O216="","",'Entry Tab'!O216),"")</f>
        <v/>
      </c>
      <c r="E214" s="120">
        <f>IF(otherLoc="Yes",IF('Entry Tab'!P216="","",'Entry Tab'!P216),workZip)</f>
        <v>0</v>
      </c>
      <c r="F214" s="119"/>
      <c r="G214" s="119"/>
      <c r="H214"/>
    </row>
    <row r="215" spans="1:8" x14ac:dyDescent="0.2">
      <c r="A215" s="119" t="str">
        <f>IF(otherLoc="Yes",IF('Entry Tab'!M217="","",'Entry Tab'!M217),"")</f>
        <v/>
      </c>
      <c r="B215" s="119"/>
      <c r="C215" s="119" t="str">
        <f>IF(otherLoc="Yes",IF('Entry Tab'!N217="","",'Entry Tab'!N217),"")</f>
        <v/>
      </c>
      <c r="D215" s="119" t="str">
        <f>IF(otherLoc="Yes",IF('Entry Tab'!O217="","",'Entry Tab'!O217),"")</f>
        <v/>
      </c>
      <c r="E215" s="120">
        <f>IF(otherLoc="Yes",IF('Entry Tab'!P217="","",'Entry Tab'!P217),workZip)</f>
        <v>0</v>
      </c>
      <c r="F215" s="119"/>
      <c r="G215" s="119"/>
      <c r="H215"/>
    </row>
    <row r="216" spans="1:8" x14ac:dyDescent="0.2">
      <c r="A216" s="119" t="str">
        <f>IF(otherLoc="Yes",IF('Entry Tab'!M218="","",'Entry Tab'!M218),"")</f>
        <v/>
      </c>
      <c r="B216" s="119"/>
      <c r="C216" s="119" t="str">
        <f>IF(otherLoc="Yes",IF('Entry Tab'!N218="","",'Entry Tab'!N218),"")</f>
        <v/>
      </c>
      <c r="D216" s="119" t="str">
        <f>IF(otherLoc="Yes",IF('Entry Tab'!O218="","",'Entry Tab'!O218),"")</f>
        <v/>
      </c>
      <c r="E216" s="120">
        <f>IF(otherLoc="Yes",IF('Entry Tab'!P218="","",'Entry Tab'!P218),workZip)</f>
        <v>0</v>
      </c>
      <c r="F216" s="119"/>
      <c r="G216" s="119"/>
      <c r="H216"/>
    </row>
    <row r="217" spans="1:8" x14ac:dyDescent="0.2">
      <c r="A217" s="119" t="str">
        <f>IF(otherLoc="Yes",IF('Entry Tab'!M219="","",'Entry Tab'!M219),"")</f>
        <v/>
      </c>
      <c r="B217" s="119"/>
      <c r="C217" s="119" t="str">
        <f>IF(otherLoc="Yes",IF('Entry Tab'!N219="","",'Entry Tab'!N219),"")</f>
        <v/>
      </c>
      <c r="D217" s="119" t="str">
        <f>IF(otherLoc="Yes",IF('Entry Tab'!O219="","",'Entry Tab'!O219),"")</f>
        <v/>
      </c>
      <c r="E217" s="120">
        <f>IF(otherLoc="Yes",IF('Entry Tab'!P219="","",'Entry Tab'!P219),workZip)</f>
        <v>0</v>
      </c>
      <c r="F217" s="119"/>
      <c r="G217" s="119"/>
      <c r="H217"/>
    </row>
    <row r="218" spans="1:8" x14ac:dyDescent="0.2">
      <c r="A218" s="119" t="str">
        <f>IF(otherLoc="Yes",IF('Entry Tab'!M220="","",'Entry Tab'!M220),"")</f>
        <v/>
      </c>
      <c r="B218" s="119"/>
      <c r="C218" s="119" t="str">
        <f>IF(otherLoc="Yes",IF('Entry Tab'!N220="","",'Entry Tab'!N220),"")</f>
        <v/>
      </c>
      <c r="D218" s="119" t="str">
        <f>IF(otherLoc="Yes",IF('Entry Tab'!O220="","",'Entry Tab'!O220),"")</f>
        <v/>
      </c>
      <c r="E218" s="120">
        <f>IF(otherLoc="Yes",IF('Entry Tab'!P220="","",'Entry Tab'!P220),workZip)</f>
        <v>0</v>
      </c>
      <c r="F218" s="119"/>
      <c r="G218" s="119"/>
      <c r="H218"/>
    </row>
    <row r="219" spans="1:8" x14ac:dyDescent="0.2">
      <c r="A219" s="119" t="str">
        <f>IF(otherLoc="Yes",IF('Entry Tab'!M221="","",'Entry Tab'!M221),"")</f>
        <v/>
      </c>
      <c r="B219" s="119"/>
      <c r="C219" s="119" t="str">
        <f>IF(otherLoc="Yes",IF('Entry Tab'!N221="","",'Entry Tab'!N221),"")</f>
        <v/>
      </c>
      <c r="D219" s="119" t="str">
        <f>IF(otherLoc="Yes",IF('Entry Tab'!O221="","",'Entry Tab'!O221),"")</f>
        <v/>
      </c>
      <c r="E219" s="120">
        <f>IF(otherLoc="Yes",IF('Entry Tab'!P221="","",'Entry Tab'!P221),workZip)</f>
        <v>0</v>
      </c>
      <c r="F219" s="119"/>
      <c r="G219" s="119"/>
      <c r="H219"/>
    </row>
    <row r="220" spans="1:8" x14ac:dyDescent="0.2">
      <c r="A220" s="119" t="str">
        <f>IF(otherLoc="Yes",IF('Entry Tab'!M222="","",'Entry Tab'!M222),"")</f>
        <v/>
      </c>
      <c r="B220" s="119"/>
      <c r="C220" s="119" t="str">
        <f>IF(otherLoc="Yes",IF('Entry Tab'!N222="","",'Entry Tab'!N222),"")</f>
        <v/>
      </c>
      <c r="D220" s="119" t="str">
        <f>IF(otherLoc="Yes",IF('Entry Tab'!O222="","",'Entry Tab'!O222),"")</f>
        <v/>
      </c>
      <c r="E220" s="120">
        <f>IF(otherLoc="Yes",IF('Entry Tab'!P222="","",'Entry Tab'!P222),workZip)</f>
        <v>0</v>
      </c>
      <c r="F220" s="119"/>
      <c r="G220" s="119"/>
      <c r="H220"/>
    </row>
    <row r="221" spans="1:8" x14ac:dyDescent="0.2">
      <c r="A221" s="119" t="str">
        <f>IF(otherLoc="Yes",IF('Entry Tab'!M223="","",'Entry Tab'!M223),"")</f>
        <v/>
      </c>
      <c r="B221" s="119"/>
      <c r="C221" s="119" t="str">
        <f>IF(otherLoc="Yes",IF('Entry Tab'!N223="","",'Entry Tab'!N223),"")</f>
        <v/>
      </c>
      <c r="D221" s="119" t="str">
        <f>IF(otherLoc="Yes",IF('Entry Tab'!O223="","",'Entry Tab'!O223),"")</f>
        <v/>
      </c>
      <c r="E221" s="120">
        <f>IF(otherLoc="Yes",IF('Entry Tab'!P223="","",'Entry Tab'!P223),workZip)</f>
        <v>0</v>
      </c>
      <c r="F221" s="119"/>
      <c r="G221" s="119"/>
      <c r="H221"/>
    </row>
    <row r="222" spans="1:8" x14ac:dyDescent="0.2">
      <c r="A222" s="119" t="str">
        <f>IF(otherLoc="Yes",IF('Entry Tab'!M224="","",'Entry Tab'!M224),"")</f>
        <v/>
      </c>
      <c r="B222" s="119"/>
      <c r="C222" s="119" t="str">
        <f>IF(otherLoc="Yes",IF('Entry Tab'!N224="","",'Entry Tab'!N224),"")</f>
        <v/>
      </c>
      <c r="D222" s="119" t="str">
        <f>IF(otherLoc="Yes",IF('Entry Tab'!O224="","",'Entry Tab'!O224),"")</f>
        <v/>
      </c>
      <c r="E222" s="120">
        <f>IF(otherLoc="Yes",IF('Entry Tab'!P224="","",'Entry Tab'!P224),workZip)</f>
        <v>0</v>
      </c>
      <c r="F222" s="119"/>
      <c r="G222" s="119"/>
      <c r="H222"/>
    </row>
    <row r="223" spans="1:8" x14ac:dyDescent="0.2">
      <c r="A223" s="119" t="str">
        <f>IF(otherLoc="Yes",IF('Entry Tab'!M225="","",'Entry Tab'!M225),"")</f>
        <v/>
      </c>
      <c r="B223" s="119"/>
      <c r="C223" s="119" t="str">
        <f>IF(otherLoc="Yes",IF('Entry Tab'!N225="","",'Entry Tab'!N225),"")</f>
        <v/>
      </c>
      <c r="D223" s="119" t="str">
        <f>IF(otherLoc="Yes",IF('Entry Tab'!O225="","",'Entry Tab'!O225),"")</f>
        <v/>
      </c>
      <c r="E223" s="120">
        <f>IF(otherLoc="Yes",IF('Entry Tab'!P225="","",'Entry Tab'!P225),workZip)</f>
        <v>0</v>
      </c>
      <c r="F223" s="119"/>
      <c r="G223" s="119"/>
      <c r="H223"/>
    </row>
    <row r="224" spans="1:8" x14ac:dyDescent="0.2">
      <c r="A224" s="119" t="str">
        <f>IF(otherLoc="Yes",IF('Entry Tab'!M226="","",'Entry Tab'!M226),"")</f>
        <v/>
      </c>
      <c r="B224" s="119"/>
      <c r="C224" s="119" t="str">
        <f>IF(otherLoc="Yes",IF('Entry Tab'!N226="","",'Entry Tab'!N226),"")</f>
        <v/>
      </c>
      <c r="D224" s="119" t="str">
        <f>IF(otherLoc="Yes",IF('Entry Tab'!O226="","",'Entry Tab'!O226),"")</f>
        <v/>
      </c>
      <c r="E224" s="120">
        <f>IF(otherLoc="Yes",IF('Entry Tab'!P226="","",'Entry Tab'!P226),workZip)</f>
        <v>0</v>
      </c>
      <c r="F224" s="119"/>
      <c r="G224" s="119"/>
      <c r="H224"/>
    </row>
    <row r="225" spans="1:8" x14ac:dyDescent="0.2">
      <c r="A225" s="119" t="str">
        <f>IF(otherLoc="Yes",IF('Entry Tab'!M227="","",'Entry Tab'!M227),"")</f>
        <v/>
      </c>
      <c r="B225" s="119"/>
      <c r="C225" s="119" t="str">
        <f>IF(otherLoc="Yes",IF('Entry Tab'!N227="","",'Entry Tab'!N227),"")</f>
        <v/>
      </c>
      <c r="D225" s="119" t="str">
        <f>IF(otherLoc="Yes",IF('Entry Tab'!O227="","",'Entry Tab'!O227),"")</f>
        <v/>
      </c>
      <c r="E225" s="120">
        <f>IF(otherLoc="Yes",IF('Entry Tab'!P227="","",'Entry Tab'!P227),workZip)</f>
        <v>0</v>
      </c>
      <c r="F225" s="119"/>
      <c r="G225" s="119"/>
      <c r="H225"/>
    </row>
    <row r="226" spans="1:8" x14ac:dyDescent="0.2">
      <c r="A226" s="119" t="str">
        <f>IF(otherLoc="Yes",IF('Entry Tab'!M228="","",'Entry Tab'!M228),"")</f>
        <v/>
      </c>
      <c r="B226" s="119"/>
      <c r="C226" s="119" t="str">
        <f>IF(otherLoc="Yes",IF('Entry Tab'!N228="","",'Entry Tab'!N228),"")</f>
        <v/>
      </c>
      <c r="D226" s="119" t="str">
        <f>IF(otherLoc="Yes",IF('Entry Tab'!O228="","",'Entry Tab'!O228),"")</f>
        <v/>
      </c>
      <c r="E226" s="120">
        <f>IF(otherLoc="Yes",IF('Entry Tab'!P228="","",'Entry Tab'!P228),workZip)</f>
        <v>0</v>
      </c>
      <c r="F226" s="119"/>
      <c r="G226" s="119"/>
      <c r="H226"/>
    </row>
    <row r="227" spans="1:8" x14ac:dyDescent="0.2">
      <c r="A227" s="119" t="str">
        <f>IF(otherLoc="Yes",IF('Entry Tab'!M229="","",'Entry Tab'!M229),"")</f>
        <v/>
      </c>
      <c r="B227" s="119"/>
      <c r="C227" s="119" t="str">
        <f>IF(otherLoc="Yes",IF('Entry Tab'!N229="","",'Entry Tab'!N229),"")</f>
        <v/>
      </c>
      <c r="D227" s="119" t="str">
        <f>IF(otherLoc="Yes",IF('Entry Tab'!O229="","",'Entry Tab'!O229),"")</f>
        <v/>
      </c>
      <c r="E227" s="120">
        <f>IF(otherLoc="Yes",IF('Entry Tab'!P229="","",'Entry Tab'!P229),workZip)</f>
        <v>0</v>
      </c>
      <c r="F227" s="119"/>
      <c r="G227" s="119"/>
      <c r="H227"/>
    </row>
    <row r="228" spans="1:8" x14ac:dyDescent="0.2">
      <c r="A228" s="119" t="str">
        <f>IF(otherLoc="Yes",IF('Entry Tab'!M230="","",'Entry Tab'!M230),"")</f>
        <v/>
      </c>
      <c r="B228" s="119"/>
      <c r="C228" s="119" t="str">
        <f>IF(otherLoc="Yes",IF('Entry Tab'!N230="","",'Entry Tab'!N230),"")</f>
        <v/>
      </c>
      <c r="D228" s="119" t="str">
        <f>IF(otherLoc="Yes",IF('Entry Tab'!O230="","",'Entry Tab'!O230),"")</f>
        <v/>
      </c>
      <c r="E228" s="120">
        <f>IF(otherLoc="Yes",IF('Entry Tab'!P230="","",'Entry Tab'!P230),workZip)</f>
        <v>0</v>
      </c>
      <c r="F228" s="119"/>
      <c r="G228" s="119"/>
      <c r="H228"/>
    </row>
    <row r="229" spans="1:8" x14ac:dyDescent="0.2">
      <c r="A229" s="119" t="str">
        <f>IF(otherLoc="Yes",IF('Entry Tab'!M231="","",'Entry Tab'!M231),"")</f>
        <v/>
      </c>
      <c r="B229" s="119"/>
      <c r="C229" s="119" t="str">
        <f>IF(otherLoc="Yes",IF('Entry Tab'!N231="","",'Entry Tab'!N231),"")</f>
        <v/>
      </c>
      <c r="D229" s="119" t="str">
        <f>IF(otherLoc="Yes",IF('Entry Tab'!O231="","",'Entry Tab'!O231),"")</f>
        <v/>
      </c>
      <c r="E229" s="120">
        <f>IF(otherLoc="Yes",IF('Entry Tab'!P231="","",'Entry Tab'!P231),workZip)</f>
        <v>0</v>
      </c>
      <c r="F229" s="119"/>
      <c r="G229" s="119"/>
      <c r="H229"/>
    </row>
    <row r="230" spans="1:8" x14ac:dyDescent="0.2">
      <c r="A230" s="119" t="str">
        <f>IF(otherLoc="Yes",IF('Entry Tab'!M232="","",'Entry Tab'!M232),"")</f>
        <v/>
      </c>
      <c r="B230" s="119"/>
      <c r="C230" s="119" t="str">
        <f>IF(otherLoc="Yes",IF('Entry Tab'!N232="","",'Entry Tab'!N232),"")</f>
        <v/>
      </c>
      <c r="D230" s="119" t="str">
        <f>IF(otherLoc="Yes",IF('Entry Tab'!O232="","",'Entry Tab'!O232),"")</f>
        <v/>
      </c>
      <c r="E230" s="120">
        <f>IF(otherLoc="Yes",IF('Entry Tab'!P232="","",'Entry Tab'!P232),workZip)</f>
        <v>0</v>
      </c>
      <c r="F230" s="119"/>
      <c r="G230" s="119"/>
      <c r="H230"/>
    </row>
    <row r="231" spans="1:8" x14ac:dyDescent="0.2">
      <c r="A231" s="119" t="str">
        <f>IF(otherLoc="Yes",IF('Entry Tab'!M233="","",'Entry Tab'!M233),"")</f>
        <v/>
      </c>
      <c r="B231" s="119"/>
      <c r="C231" s="119" t="str">
        <f>IF(otherLoc="Yes",IF('Entry Tab'!N233="","",'Entry Tab'!N233),"")</f>
        <v/>
      </c>
      <c r="D231" s="119" t="str">
        <f>IF(otherLoc="Yes",IF('Entry Tab'!O233="","",'Entry Tab'!O233),"")</f>
        <v/>
      </c>
      <c r="E231" s="120">
        <f>IF(otherLoc="Yes",IF('Entry Tab'!P233="","",'Entry Tab'!P233),workZip)</f>
        <v>0</v>
      </c>
      <c r="F231" s="119"/>
      <c r="G231" s="119"/>
      <c r="H231"/>
    </row>
    <row r="232" spans="1:8" x14ac:dyDescent="0.2">
      <c r="A232" s="119" t="str">
        <f>IF(otherLoc="Yes",IF('Entry Tab'!M234="","",'Entry Tab'!M234),"")</f>
        <v/>
      </c>
      <c r="B232" s="119"/>
      <c r="C232" s="119" t="str">
        <f>IF(otherLoc="Yes",IF('Entry Tab'!N234="","",'Entry Tab'!N234),"")</f>
        <v/>
      </c>
      <c r="D232" s="119" t="str">
        <f>IF(otherLoc="Yes",IF('Entry Tab'!O234="","",'Entry Tab'!O234),"")</f>
        <v/>
      </c>
      <c r="E232" s="120">
        <f>IF(otherLoc="Yes",IF('Entry Tab'!P234="","",'Entry Tab'!P234),workZip)</f>
        <v>0</v>
      </c>
      <c r="F232" s="119"/>
      <c r="G232" s="119"/>
      <c r="H232"/>
    </row>
    <row r="233" spans="1:8" x14ac:dyDescent="0.2">
      <c r="A233" s="119" t="str">
        <f>IF(otherLoc="Yes",IF('Entry Tab'!M235="","",'Entry Tab'!M235),"")</f>
        <v/>
      </c>
      <c r="B233" s="119"/>
      <c r="C233" s="119" t="str">
        <f>IF(otherLoc="Yes",IF('Entry Tab'!N235="","",'Entry Tab'!N235),"")</f>
        <v/>
      </c>
      <c r="D233" s="119" t="str">
        <f>IF(otherLoc="Yes",IF('Entry Tab'!O235="","",'Entry Tab'!O235),"")</f>
        <v/>
      </c>
      <c r="E233" s="120">
        <f>IF(otherLoc="Yes",IF('Entry Tab'!P235="","",'Entry Tab'!P235),workZip)</f>
        <v>0</v>
      </c>
      <c r="F233" s="119"/>
      <c r="G233" s="119"/>
      <c r="H233"/>
    </row>
    <row r="234" spans="1:8" x14ac:dyDescent="0.2">
      <c r="A234" s="119" t="str">
        <f>IF(otherLoc="Yes",IF('Entry Tab'!M236="","",'Entry Tab'!M236),"")</f>
        <v/>
      </c>
      <c r="B234" s="119"/>
      <c r="C234" s="119" t="str">
        <f>IF(otherLoc="Yes",IF('Entry Tab'!N236="","",'Entry Tab'!N236),"")</f>
        <v/>
      </c>
      <c r="D234" s="119" t="str">
        <f>IF(otherLoc="Yes",IF('Entry Tab'!O236="","",'Entry Tab'!O236),"")</f>
        <v/>
      </c>
      <c r="E234" s="120">
        <f>IF(otherLoc="Yes",IF('Entry Tab'!P236="","",'Entry Tab'!P236),workZip)</f>
        <v>0</v>
      </c>
      <c r="F234" s="119"/>
      <c r="G234" s="119"/>
      <c r="H234"/>
    </row>
    <row r="235" spans="1:8" x14ac:dyDescent="0.2">
      <c r="A235" s="119" t="str">
        <f>IF(otherLoc="Yes",IF('Entry Tab'!M237="","",'Entry Tab'!M237),"")</f>
        <v/>
      </c>
      <c r="B235" s="119"/>
      <c r="C235" s="119" t="str">
        <f>IF(otherLoc="Yes",IF('Entry Tab'!N237="","",'Entry Tab'!N237),"")</f>
        <v/>
      </c>
      <c r="D235" s="119" t="str">
        <f>IF(otherLoc="Yes",IF('Entry Tab'!O237="","",'Entry Tab'!O237),"")</f>
        <v/>
      </c>
      <c r="E235" s="120">
        <f>IF(otherLoc="Yes",IF('Entry Tab'!P237="","",'Entry Tab'!P237),workZip)</f>
        <v>0</v>
      </c>
      <c r="F235" s="119"/>
      <c r="G235" s="119"/>
      <c r="H235"/>
    </row>
    <row r="236" spans="1:8" x14ac:dyDescent="0.2">
      <c r="A236" s="119" t="str">
        <f>IF(otherLoc="Yes",IF('Entry Tab'!M238="","",'Entry Tab'!M238),"")</f>
        <v/>
      </c>
      <c r="B236" s="119"/>
      <c r="C236" s="119" t="str">
        <f>IF(otherLoc="Yes",IF('Entry Tab'!N238="","",'Entry Tab'!N238),"")</f>
        <v/>
      </c>
      <c r="D236" s="119" t="str">
        <f>IF(otherLoc="Yes",IF('Entry Tab'!O238="","",'Entry Tab'!O238),"")</f>
        <v/>
      </c>
      <c r="E236" s="120">
        <f>IF(otherLoc="Yes",IF('Entry Tab'!P238="","",'Entry Tab'!P238),workZip)</f>
        <v>0</v>
      </c>
      <c r="F236" s="119"/>
      <c r="G236" s="119"/>
      <c r="H236"/>
    </row>
    <row r="237" spans="1:8" x14ac:dyDescent="0.2">
      <c r="A237" s="119" t="str">
        <f>IF(otherLoc="Yes",IF('Entry Tab'!M239="","",'Entry Tab'!M239),"")</f>
        <v/>
      </c>
      <c r="B237" s="119"/>
      <c r="C237" s="119" t="str">
        <f>IF(otherLoc="Yes",IF('Entry Tab'!N239="","",'Entry Tab'!N239),"")</f>
        <v/>
      </c>
      <c r="D237" s="119" t="str">
        <f>IF(otherLoc="Yes",IF('Entry Tab'!O239="","",'Entry Tab'!O239),"")</f>
        <v/>
      </c>
      <c r="E237" s="120">
        <f>IF(otherLoc="Yes",IF('Entry Tab'!P239="","",'Entry Tab'!P239),workZip)</f>
        <v>0</v>
      </c>
      <c r="F237" s="119"/>
      <c r="G237" s="119"/>
      <c r="H237"/>
    </row>
    <row r="238" spans="1:8" x14ac:dyDescent="0.2">
      <c r="A238" s="119" t="str">
        <f>IF(otherLoc="Yes",IF('Entry Tab'!M240="","",'Entry Tab'!M240),"")</f>
        <v/>
      </c>
      <c r="B238" s="119"/>
      <c r="C238" s="119" t="str">
        <f>IF(otherLoc="Yes",IF('Entry Tab'!N240="","",'Entry Tab'!N240),"")</f>
        <v/>
      </c>
      <c r="D238" s="119" t="str">
        <f>IF(otherLoc="Yes",IF('Entry Tab'!O240="","",'Entry Tab'!O240),"")</f>
        <v/>
      </c>
      <c r="E238" s="120">
        <f>IF(otherLoc="Yes",IF('Entry Tab'!P240="","",'Entry Tab'!P240),workZip)</f>
        <v>0</v>
      </c>
      <c r="F238" s="119"/>
      <c r="G238" s="119"/>
      <c r="H238"/>
    </row>
    <row r="239" spans="1:8" x14ac:dyDescent="0.2">
      <c r="A239" s="119" t="str">
        <f>IF(otherLoc="Yes",IF('Entry Tab'!M241="","",'Entry Tab'!M241),"")</f>
        <v/>
      </c>
      <c r="B239" s="119"/>
      <c r="C239" s="119" t="str">
        <f>IF(otherLoc="Yes",IF('Entry Tab'!N241="","",'Entry Tab'!N241),"")</f>
        <v/>
      </c>
      <c r="D239" s="119" t="str">
        <f>IF(otherLoc="Yes",IF('Entry Tab'!O241="","",'Entry Tab'!O241),"")</f>
        <v/>
      </c>
      <c r="E239" s="120">
        <f>IF(otherLoc="Yes",IF('Entry Tab'!P241="","",'Entry Tab'!P241),workZip)</f>
        <v>0</v>
      </c>
      <c r="F239" s="119"/>
      <c r="G239" s="119"/>
      <c r="H239"/>
    </row>
    <row r="240" spans="1:8" x14ac:dyDescent="0.2">
      <c r="A240" s="119" t="str">
        <f>IF(otherLoc="Yes",IF('Entry Tab'!M242="","",'Entry Tab'!M242),"")</f>
        <v/>
      </c>
      <c r="B240" s="119"/>
      <c r="C240" s="119" t="str">
        <f>IF(otherLoc="Yes",IF('Entry Tab'!N242="","",'Entry Tab'!N242),"")</f>
        <v/>
      </c>
      <c r="D240" s="119" t="str">
        <f>IF(otherLoc="Yes",IF('Entry Tab'!O242="","",'Entry Tab'!O242),"")</f>
        <v/>
      </c>
      <c r="E240" s="120">
        <f>IF(otherLoc="Yes",IF('Entry Tab'!P242="","",'Entry Tab'!P242),workZip)</f>
        <v>0</v>
      </c>
      <c r="F240" s="119"/>
      <c r="G240" s="119"/>
      <c r="H240"/>
    </row>
    <row r="241" spans="1:8" x14ac:dyDescent="0.2">
      <c r="A241" s="119" t="str">
        <f>IF(otherLoc="Yes",IF('Entry Tab'!M243="","",'Entry Tab'!M243),"")</f>
        <v/>
      </c>
      <c r="B241" s="119"/>
      <c r="C241" s="119" t="str">
        <f>IF(otherLoc="Yes",IF('Entry Tab'!N243="","",'Entry Tab'!N243),"")</f>
        <v/>
      </c>
      <c r="D241" s="119" t="str">
        <f>IF(otherLoc="Yes",IF('Entry Tab'!O243="","",'Entry Tab'!O243),"")</f>
        <v/>
      </c>
      <c r="E241" s="120">
        <f>IF(otherLoc="Yes",IF('Entry Tab'!P243="","",'Entry Tab'!P243),workZip)</f>
        <v>0</v>
      </c>
      <c r="F241" s="119"/>
      <c r="G241" s="119"/>
      <c r="H241"/>
    </row>
    <row r="242" spans="1:8" x14ac:dyDescent="0.2">
      <c r="A242" s="119" t="str">
        <f>IF(otherLoc="Yes",IF('Entry Tab'!M244="","",'Entry Tab'!M244),"")</f>
        <v/>
      </c>
      <c r="B242" s="119"/>
      <c r="C242" s="119" t="str">
        <f>IF(otherLoc="Yes",IF('Entry Tab'!N244="","",'Entry Tab'!N244),"")</f>
        <v/>
      </c>
      <c r="D242" s="119" t="str">
        <f>IF(otherLoc="Yes",IF('Entry Tab'!O244="","",'Entry Tab'!O244),"")</f>
        <v/>
      </c>
      <c r="E242" s="120">
        <f>IF(otherLoc="Yes",IF('Entry Tab'!P244="","",'Entry Tab'!P244),workZip)</f>
        <v>0</v>
      </c>
      <c r="F242" s="119"/>
      <c r="G242" s="119"/>
      <c r="H242"/>
    </row>
    <row r="243" spans="1:8" x14ac:dyDescent="0.2">
      <c r="A243" s="119" t="str">
        <f>IF(otherLoc="Yes",IF('Entry Tab'!M245="","",'Entry Tab'!M245),"")</f>
        <v/>
      </c>
      <c r="B243" s="119"/>
      <c r="C243" s="119" t="str">
        <f>IF(otherLoc="Yes",IF('Entry Tab'!N245="","",'Entry Tab'!N245),"")</f>
        <v/>
      </c>
      <c r="D243" s="119" t="str">
        <f>IF(otherLoc="Yes",IF('Entry Tab'!O245="","",'Entry Tab'!O245),"")</f>
        <v/>
      </c>
      <c r="E243" s="120">
        <f>IF(otherLoc="Yes",IF('Entry Tab'!P245="","",'Entry Tab'!P245),workZip)</f>
        <v>0</v>
      </c>
      <c r="F243" s="119"/>
      <c r="G243" s="119"/>
      <c r="H243"/>
    </row>
    <row r="244" spans="1:8" x14ac:dyDescent="0.2">
      <c r="A244" s="119" t="str">
        <f>IF(otherLoc="Yes",IF('Entry Tab'!M246="","",'Entry Tab'!M246),"")</f>
        <v/>
      </c>
      <c r="B244" s="119"/>
      <c r="C244" s="119" t="str">
        <f>IF(otherLoc="Yes",IF('Entry Tab'!N246="","",'Entry Tab'!N246),"")</f>
        <v/>
      </c>
      <c r="D244" s="119" t="str">
        <f>IF(otherLoc="Yes",IF('Entry Tab'!O246="","",'Entry Tab'!O246),"")</f>
        <v/>
      </c>
      <c r="E244" s="120">
        <f>IF(otherLoc="Yes",IF('Entry Tab'!P246="","",'Entry Tab'!P246),workZip)</f>
        <v>0</v>
      </c>
      <c r="F244" s="119"/>
      <c r="G244" s="119"/>
      <c r="H244"/>
    </row>
    <row r="245" spans="1:8" x14ac:dyDescent="0.2">
      <c r="A245" s="119" t="str">
        <f>IF(otherLoc="Yes",IF('Entry Tab'!M247="","",'Entry Tab'!M247),"")</f>
        <v/>
      </c>
      <c r="B245" s="119"/>
      <c r="C245" s="119" t="str">
        <f>IF(otherLoc="Yes",IF('Entry Tab'!N247="","",'Entry Tab'!N247),"")</f>
        <v/>
      </c>
      <c r="D245" s="119" t="str">
        <f>IF(otherLoc="Yes",IF('Entry Tab'!O247="","",'Entry Tab'!O247),"")</f>
        <v/>
      </c>
      <c r="E245" s="120">
        <f>IF(otherLoc="Yes",IF('Entry Tab'!P247="","",'Entry Tab'!P247),workZip)</f>
        <v>0</v>
      </c>
      <c r="F245" s="119"/>
      <c r="G245" s="119"/>
      <c r="H245"/>
    </row>
    <row r="246" spans="1:8" x14ac:dyDescent="0.2">
      <c r="A246" s="119" t="str">
        <f>IF(otherLoc="Yes",IF('Entry Tab'!M248="","",'Entry Tab'!M248),"")</f>
        <v/>
      </c>
      <c r="B246" s="119"/>
      <c r="C246" s="119" t="str">
        <f>IF(otherLoc="Yes",IF('Entry Tab'!N248="","",'Entry Tab'!N248),"")</f>
        <v/>
      </c>
      <c r="D246" s="119" t="str">
        <f>IF(otherLoc="Yes",IF('Entry Tab'!O248="","",'Entry Tab'!O248),"")</f>
        <v/>
      </c>
      <c r="E246" s="120">
        <f>IF(otherLoc="Yes",IF('Entry Tab'!P248="","",'Entry Tab'!P248),workZip)</f>
        <v>0</v>
      </c>
      <c r="F246" s="119"/>
      <c r="G246" s="119"/>
      <c r="H246"/>
    </row>
    <row r="247" spans="1:8" x14ac:dyDescent="0.2">
      <c r="A247" s="119" t="str">
        <f>IF(otherLoc="Yes",IF('Entry Tab'!M249="","",'Entry Tab'!M249),"")</f>
        <v/>
      </c>
      <c r="B247" s="119"/>
      <c r="C247" s="119" t="str">
        <f>IF(otherLoc="Yes",IF('Entry Tab'!N249="","",'Entry Tab'!N249),"")</f>
        <v/>
      </c>
      <c r="D247" s="119" t="str">
        <f>IF(otherLoc="Yes",IF('Entry Tab'!O249="","",'Entry Tab'!O249),"")</f>
        <v/>
      </c>
      <c r="E247" s="120">
        <f>IF(otherLoc="Yes",IF('Entry Tab'!P249="","",'Entry Tab'!P249),workZip)</f>
        <v>0</v>
      </c>
      <c r="F247" s="119"/>
      <c r="G247" s="119"/>
      <c r="H247"/>
    </row>
    <row r="248" spans="1:8" x14ac:dyDescent="0.2">
      <c r="A248" s="119" t="str">
        <f>IF(otherLoc="Yes",IF('Entry Tab'!M250="","",'Entry Tab'!M250),"")</f>
        <v/>
      </c>
      <c r="B248" s="119"/>
      <c r="C248" s="119" t="str">
        <f>IF(otherLoc="Yes",IF('Entry Tab'!N250="","",'Entry Tab'!N250),"")</f>
        <v/>
      </c>
      <c r="D248" s="119" t="str">
        <f>IF(otherLoc="Yes",IF('Entry Tab'!O250="","",'Entry Tab'!O250),"")</f>
        <v/>
      </c>
      <c r="E248" s="120">
        <f>IF(otherLoc="Yes",IF('Entry Tab'!P250="","",'Entry Tab'!P250),workZip)</f>
        <v>0</v>
      </c>
      <c r="F248" s="119"/>
      <c r="G248" s="119"/>
      <c r="H248"/>
    </row>
    <row r="249" spans="1:8" x14ac:dyDescent="0.2">
      <c r="A249" s="119" t="str">
        <f>IF(otherLoc="Yes",IF('Entry Tab'!M251="","",'Entry Tab'!M251),"")</f>
        <v/>
      </c>
      <c r="B249" s="119"/>
      <c r="C249" s="119" t="str">
        <f>IF(otherLoc="Yes",IF('Entry Tab'!N251="","",'Entry Tab'!N251),"")</f>
        <v/>
      </c>
      <c r="D249" s="119" t="str">
        <f>IF(otherLoc="Yes",IF('Entry Tab'!O251="","",'Entry Tab'!O251),"")</f>
        <v/>
      </c>
      <c r="E249" s="120">
        <f>IF(otherLoc="Yes",IF('Entry Tab'!P251="","",'Entry Tab'!P251),workZip)</f>
        <v>0</v>
      </c>
      <c r="F249" s="119"/>
      <c r="G249" s="119"/>
      <c r="H249"/>
    </row>
    <row r="250" spans="1:8" x14ac:dyDescent="0.2">
      <c r="A250" s="119" t="str">
        <f>IF(otherLoc="Yes",IF('Entry Tab'!M252="","",'Entry Tab'!M252),"")</f>
        <v/>
      </c>
      <c r="B250" s="119"/>
      <c r="C250" s="119" t="str">
        <f>IF(otherLoc="Yes",IF('Entry Tab'!N252="","",'Entry Tab'!N252),"")</f>
        <v/>
      </c>
      <c r="D250" s="119" t="str">
        <f>IF(otherLoc="Yes",IF('Entry Tab'!O252="","",'Entry Tab'!O252),"")</f>
        <v/>
      </c>
      <c r="E250" s="120">
        <f>IF(otherLoc="Yes",IF('Entry Tab'!P252="","",'Entry Tab'!P252),workZip)</f>
        <v>0</v>
      </c>
      <c r="F250" s="119"/>
      <c r="G250" s="119"/>
      <c r="H250"/>
    </row>
    <row r="251" spans="1:8" x14ac:dyDescent="0.2">
      <c r="A251" s="119" t="str">
        <f>IF(otherLoc="Yes",IF('Entry Tab'!M253="","",'Entry Tab'!M253),"")</f>
        <v/>
      </c>
      <c r="B251" s="119"/>
      <c r="C251" s="119" t="str">
        <f>IF(otherLoc="Yes",IF('Entry Tab'!N253="","",'Entry Tab'!N253),"")</f>
        <v/>
      </c>
      <c r="D251" s="119" t="str">
        <f>IF(otherLoc="Yes",IF('Entry Tab'!O253="","",'Entry Tab'!O253),"")</f>
        <v/>
      </c>
      <c r="E251" s="120">
        <f>IF(otherLoc="Yes",IF('Entry Tab'!P253="","",'Entry Tab'!P253),workZip)</f>
        <v>0</v>
      </c>
      <c r="F251" s="119"/>
      <c r="G251" s="119"/>
      <c r="H251"/>
    </row>
    <row r="252" spans="1:8" x14ac:dyDescent="0.2">
      <c r="A252" s="119" t="str">
        <f>IF(otherLoc="Yes",IF('Entry Tab'!M254="","",'Entry Tab'!M254),"")</f>
        <v/>
      </c>
      <c r="B252" s="119"/>
      <c r="C252" s="119" t="str">
        <f>IF(otherLoc="Yes",IF('Entry Tab'!N254="","",'Entry Tab'!N254),"")</f>
        <v/>
      </c>
      <c r="D252" s="119" t="str">
        <f>IF(otherLoc="Yes",IF('Entry Tab'!O254="","",'Entry Tab'!O254),"")</f>
        <v/>
      </c>
      <c r="E252" s="120">
        <f>IF(otherLoc="Yes",IF('Entry Tab'!P254="","",'Entry Tab'!P254),workZip)</f>
        <v>0</v>
      </c>
      <c r="F252" s="119"/>
      <c r="G252" s="119"/>
      <c r="H252"/>
    </row>
    <row r="253" spans="1:8" x14ac:dyDescent="0.2">
      <c r="A253" s="119" t="str">
        <f>IF(otherLoc="Yes",IF('Entry Tab'!M255="","",'Entry Tab'!M255),"")</f>
        <v/>
      </c>
      <c r="B253" s="119"/>
      <c r="C253" s="119" t="str">
        <f>IF(otherLoc="Yes",IF('Entry Tab'!N255="","",'Entry Tab'!N255),"")</f>
        <v/>
      </c>
      <c r="D253" s="119" t="str">
        <f>IF(otherLoc="Yes",IF('Entry Tab'!O255="","",'Entry Tab'!O255),"")</f>
        <v/>
      </c>
      <c r="E253" s="120">
        <f>IF(otherLoc="Yes",IF('Entry Tab'!P255="","",'Entry Tab'!P255),workZip)</f>
        <v>0</v>
      </c>
      <c r="F253" s="119"/>
      <c r="G253" s="119"/>
      <c r="H253"/>
    </row>
    <row r="254" spans="1:8" x14ac:dyDescent="0.2">
      <c r="A254" s="119" t="str">
        <f>IF(otherLoc="Yes",IF('Entry Tab'!M256="","",'Entry Tab'!M256),"")</f>
        <v/>
      </c>
      <c r="B254" s="119"/>
      <c r="C254" s="119" t="str">
        <f>IF(otherLoc="Yes",IF('Entry Tab'!N256="","",'Entry Tab'!N256),"")</f>
        <v/>
      </c>
      <c r="D254" s="119" t="str">
        <f>IF(otherLoc="Yes",IF('Entry Tab'!O256="","",'Entry Tab'!O256),"")</f>
        <v/>
      </c>
      <c r="E254" s="120">
        <f>IF(otherLoc="Yes",IF('Entry Tab'!P256="","",'Entry Tab'!P256),workZip)</f>
        <v>0</v>
      </c>
      <c r="F254" s="119"/>
      <c r="G254" s="119"/>
      <c r="H254"/>
    </row>
    <row r="255" spans="1:8" x14ac:dyDescent="0.2">
      <c r="A255" s="119" t="str">
        <f>IF(otherLoc="Yes",IF('Entry Tab'!M257="","",'Entry Tab'!M257),"")</f>
        <v/>
      </c>
      <c r="B255" s="119"/>
      <c r="C255" s="119" t="str">
        <f>IF(otherLoc="Yes",IF('Entry Tab'!N257="","",'Entry Tab'!N257),"")</f>
        <v/>
      </c>
      <c r="D255" s="119" t="str">
        <f>IF(otherLoc="Yes",IF('Entry Tab'!O257="","",'Entry Tab'!O257),"")</f>
        <v/>
      </c>
      <c r="E255" s="120">
        <f>IF(otherLoc="Yes",IF('Entry Tab'!P257="","",'Entry Tab'!P257),workZip)</f>
        <v>0</v>
      </c>
      <c r="F255" s="119"/>
      <c r="G255" s="119"/>
      <c r="H255"/>
    </row>
    <row r="256" spans="1:8" x14ac:dyDescent="0.2">
      <c r="A256" s="119" t="str">
        <f>IF(otherLoc="Yes",IF('Entry Tab'!M258="","",'Entry Tab'!M258),"")</f>
        <v/>
      </c>
      <c r="B256" s="119"/>
      <c r="C256" s="119" t="str">
        <f>IF(otherLoc="Yes",IF('Entry Tab'!N258="","",'Entry Tab'!N258),"")</f>
        <v/>
      </c>
      <c r="D256" s="119" t="str">
        <f>IF(otherLoc="Yes",IF('Entry Tab'!O258="","",'Entry Tab'!O258),"")</f>
        <v/>
      </c>
      <c r="E256" s="120">
        <f>IF(otherLoc="Yes",IF('Entry Tab'!P258="","",'Entry Tab'!P258),workZip)</f>
        <v>0</v>
      </c>
      <c r="F256" s="119"/>
      <c r="G256" s="119"/>
      <c r="H256"/>
    </row>
    <row r="257" spans="1:8" x14ac:dyDescent="0.2">
      <c r="A257" s="119" t="str">
        <f>IF(otherLoc="Yes",IF('Entry Tab'!M259="","",'Entry Tab'!M259),"")</f>
        <v/>
      </c>
      <c r="B257" s="119"/>
      <c r="C257" s="119" t="str">
        <f>IF(otherLoc="Yes",IF('Entry Tab'!N259="","",'Entry Tab'!N259),"")</f>
        <v/>
      </c>
      <c r="D257" s="119" t="str">
        <f>IF(otherLoc="Yes",IF('Entry Tab'!O259="","",'Entry Tab'!O259),"")</f>
        <v/>
      </c>
      <c r="E257" s="120">
        <f>IF(otherLoc="Yes",IF('Entry Tab'!P259="","",'Entry Tab'!P259),workZip)</f>
        <v>0</v>
      </c>
      <c r="F257" s="119"/>
      <c r="G257" s="119"/>
      <c r="H257"/>
    </row>
    <row r="258" spans="1:8" x14ac:dyDescent="0.2">
      <c r="A258" s="119" t="str">
        <f>IF(otherLoc="Yes",IF('Entry Tab'!M260="","",'Entry Tab'!M260),"")</f>
        <v/>
      </c>
      <c r="B258" s="119"/>
      <c r="C258" s="119" t="str">
        <f>IF(otherLoc="Yes",IF('Entry Tab'!N260="","",'Entry Tab'!N260),"")</f>
        <v/>
      </c>
      <c r="D258" s="119" t="str">
        <f>IF(otherLoc="Yes",IF('Entry Tab'!O260="","",'Entry Tab'!O260),"")</f>
        <v/>
      </c>
      <c r="E258" s="120">
        <f>IF(otherLoc="Yes",IF('Entry Tab'!P260="","",'Entry Tab'!P260),workZip)</f>
        <v>0</v>
      </c>
      <c r="F258" s="119"/>
      <c r="G258" s="119"/>
      <c r="H258"/>
    </row>
    <row r="259" spans="1:8" x14ac:dyDescent="0.2">
      <c r="A259" s="119" t="str">
        <f>IF(otherLoc="Yes",IF('Entry Tab'!M261="","",'Entry Tab'!M261),"")</f>
        <v/>
      </c>
      <c r="B259" s="119"/>
      <c r="C259" s="119" t="str">
        <f>IF(otherLoc="Yes",IF('Entry Tab'!N261="","",'Entry Tab'!N261),"")</f>
        <v/>
      </c>
      <c r="D259" s="119" t="str">
        <f>IF(otherLoc="Yes",IF('Entry Tab'!O261="","",'Entry Tab'!O261),"")</f>
        <v/>
      </c>
      <c r="E259" s="120">
        <f>IF(otherLoc="Yes",IF('Entry Tab'!P261="","",'Entry Tab'!P261),workZip)</f>
        <v>0</v>
      </c>
      <c r="F259" s="119"/>
      <c r="G259" s="119"/>
      <c r="H259"/>
    </row>
    <row r="260" spans="1:8" x14ac:dyDescent="0.2">
      <c r="A260" s="119" t="str">
        <f>IF(otherLoc="Yes",IF('Entry Tab'!M262="","",'Entry Tab'!M262),"")</f>
        <v/>
      </c>
      <c r="B260" s="119"/>
      <c r="C260" s="119" t="str">
        <f>IF(otherLoc="Yes",IF('Entry Tab'!N262="","",'Entry Tab'!N262),"")</f>
        <v/>
      </c>
      <c r="D260" s="119" t="str">
        <f>IF(otherLoc="Yes",IF('Entry Tab'!O262="","",'Entry Tab'!O262),"")</f>
        <v/>
      </c>
      <c r="E260" s="120">
        <f>IF(otherLoc="Yes",IF('Entry Tab'!P262="","",'Entry Tab'!P262),workZip)</f>
        <v>0</v>
      </c>
      <c r="F260" s="119"/>
      <c r="G260" s="119"/>
      <c r="H260"/>
    </row>
    <row r="261" spans="1:8" x14ac:dyDescent="0.2">
      <c r="A261" s="119" t="str">
        <f>IF(otherLoc="Yes",IF('Entry Tab'!M263="","",'Entry Tab'!M263),"")</f>
        <v/>
      </c>
      <c r="B261" s="119"/>
      <c r="C261" s="119" t="str">
        <f>IF(otherLoc="Yes",IF('Entry Tab'!N263="","",'Entry Tab'!N263),"")</f>
        <v/>
      </c>
      <c r="D261" s="119" t="str">
        <f>IF(otherLoc="Yes",IF('Entry Tab'!O263="","",'Entry Tab'!O263),"")</f>
        <v/>
      </c>
      <c r="E261" s="120">
        <f>IF(otherLoc="Yes",IF('Entry Tab'!P263="","",'Entry Tab'!P263),workZip)</f>
        <v>0</v>
      </c>
      <c r="F261" s="119"/>
      <c r="G261" s="119"/>
      <c r="H261"/>
    </row>
    <row r="262" spans="1:8" x14ac:dyDescent="0.2">
      <c r="A262" s="119" t="str">
        <f>IF(otherLoc="Yes",IF('Entry Tab'!M264="","",'Entry Tab'!M264),"")</f>
        <v/>
      </c>
      <c r="B262" s="119"/>
      <c r="C262" s="119" t="str">
        <f>IF(otherLoc="Yes",IF('Entry Tab'!N264="","",'Entry Tab'!N264),"")</f>
        <v/>
      </c>
      <c r="D262" s="119" t="str">
        <f>IF(otherLoc="Yes",IF('Entry Tab'!O264="","",'Entry Tab'!O264),"")</f>
        <v/>
      </c>
      <c r="E262" s="120">
        <f>IF(otherLoc="Yes",IF('Entry Tab'!P264="","",'Entry Tab'!P264),workZip)</f>
        <v>0</v>
      </c>
      <c r="F262" s="119"/>
      <c r="G262" s="119"/>
      <c r="H262"/>
    </row>
    <row r="263" spans="1:8" x14ac:dyDescent="0.2">
      <c r="A263" s="119" t="str">
        <f>IF(otherLoc="Yes",IF('Entry Tab'!M265="","",'Entry Tab'!M265),"")</f>
        <v/>
      </c>
      <c r="B263" s="119"/>
      <c r="C263" s="119" t="str">
        <f>IF(otherLoc="Yes",IF('Entry Tab'!N265="","",'Entry Tab'!N265),"")</f>
        <v/>
      </c>
      <c r="D263" s="119" t="str">
        <f>IF(otherLoc="Yes",IF('Entry Tab'!O265="","",'Entry Tab'!O265),"")</f>
        <v/>
      </c>
      <c r="E263" s="120">
        <f>IF(otherLoc="Yes",IF('Entry Tab'!P265="","",'Entry Tab'!P265),workZip)</f>
        <v>0</v>
      </c>
      <c r="F263" s="119"/>
      <c r="G263" s="119"/>
      <c r="H263"/>
    </row>
    <row r="264" spans="1:8" x14ac:dyDescent="0.2">
      <c r="A264" s="119" t="str">
        <f>IF(otherLoc="Yes",IF('Entry Tab'!M266="","",'Entry Tab'!M266),"")</f>
        <v/>
      </c>
      <c r="B264" s="119"/>
      <c r="C264" s="119" t="str">
        <f>IF(otherLoc="Yes",IF('Entry Tab'!N266="","",'Entry Tab'!N266),"")</f>
        <v/>
      </c>
      <c r="D264" s="119" t="str">
        <f>IF(otherLoc="Yes",IF('Entry Tab'!O266="","",'Entry Tab'!O266),"")</f>
        <v/>
      </c>
      <c r="E264" s="120">
        <f>IF(otherLoc="Yes",IF('Entry Tab'!P266="","",'Entry Tab'!P266),workZip)</f>
        <v>0</v>
      </c>
      <c r="F264" s="119"/>
      <c r="G264" s="119"/>
      <c r="H264"/>
    </row>
    <row r="265" spans="1:8" x14ac:dyDescent="0.2">
      <c r="A265" s="119" t="str">
        <f>IF(otherLoc="Yes",IF('Entry Tab'!M267="","",'Entry Tab'!M267),"")</f>
        <v/>
      </c>
      <c r="B265" s="119"/>
      <c r="C265" s="119" t="str">
        <f>IF(otherLoc="Yes",IF('Entry Tab'!N267="","",'Entry Tab'!N267),"")</f>
        <v/>
      </c>
      <c r="D265" s="119" t="str">
        <f>IF(otherLoc="Yes",IF('Entry Tab'!O267="","",'Entry Tab'!O267),"")</f>
        <v/>
      </c>
      <c r="E265" s="120">
        <f>IF(otherLoc="Yes",IF('Entry Tab'!P267="","",'Entry Tab'!P267),workZip)</f>
        <v>0</v>
      </c>
      <c r="F265" s="119"/>
      <c r="G265" s="119"/>
      <c r="H265"/>
    </row>
    <row r="266" spans="1:8" x14ac:dyDescent="0.2">
      <c r="A266" s="119" t="str">
        <f>IF(otherLoc="Yes",IF('Entry Tab'!M268="","",'Entry Tab'!M268),"")</f>
        <v/>
      </c>
      <c r="B266" s="119"/>
      <c r="C266" s="119" t="str">
        <f>IF(otherLoc="Yes",IF('Entry Tab'!N268="","",'Entry Tab'!N268),"")</f>
        <v/>
      </c>
      <c r="D266" s="119" t="str">
        <f>IF(otherLoc="Yes",IF('Entry Tab'!O268="","",'Entry Tab'!O268),"")</f>
        <v/>
      </c>
      <c r="E266" s="120">
        <f>IF(otherLoc="Yes",IF('Entry Tab'!P268="","",'Entry Tab'!P268),workZip)</f>
        <v>0</v>
      </c>
      <c r="F266" s="119"/>
      <c r="G266" s="119"/>
      <c r="H266"/>
    </row>
    <row r="267" spans="1:8" x14ac:dyDescent="0.2">
      <c r="A267" s="119" t="str">
        <f>IF(otherLoc="Yes",IF('Entry Tab'!M269="","",'Entry Tab'!M269),"")</f>
        <v/>
      </c>
      <c r="B267" s="119"/>
      <c r="C267" s="119" t="str">
        <f>IF(otherLoc="Yes",IF('Entry Tab'!N269="","",'Entry Tab'!N269),"")</f>
        <v/>
      </c>
      <c r="D267" s="119" t="str">
        <f>IF(otherLoc="Yes",IF('Entry Tab'!O269="","",'Entry Tab'!O269),"")</f>
        <v/>
      </c>
      <c r="E267" s="120">
        <f>IF(otherLoc="Yes",IF('Entry Tab'!P269="","",'Entry Tab'!P269),workZip)</f>
        <v>0</v>
      </c>
      <c r="F267" s="119"/>
      <c r="G267" s="119"/>
      <c r="H267"/>
    </row>
    <row r="268" spans="1:8" x14ac:dyDescent="0.2">
      <c r="A268" s="119" t="str">
        <f>IF(otherLoc="Yes",IF('Entry Tab'!M270="","",'Entry Tab'!M270),"")</f>
        <v/>
      </c>
      <c r="B268" s="119"/>
      <c r="C268" s="119" t="str">
        <f>IF(otherLoc="Yes",IF('Entry Tab'!N270="","",'Entry Tab'!N270),"")</f>
        <v/>
      </c>
      <c r="D268" s="119" t="str">
        <f>IF(otherLoc="Yes",IF('Entry Tab'!O270="","",'Entry Tab'!O270),"")</f>
        <v/>
      </c>
      <c r="E268" s="120">
        <f>IF(otherLoc="Yes",IF('Entry Tab'!P270="","",'Entry Tab'!P270),workZip)</f>
        <v>0</v>
      </c>
      <c r="F268" s="119"/>
      <c r="G268" s="119"/>
      <c r="H268"/>
    </row>
    <row r="269" spans="1:8" x14ac:dyDescent="0.2">
      <c r="A269" s="119" t="str">
        <f>IF(otherLoc="Yes",IF('Entry Tab'!M271="","",'Entry Tab'!M271),"")</f>
        <v/>
      </c>
      <c r="B269" s="119"/>
      <c r="C269" s="119" t="str">
        <f>IF(otherLoc="Yes",IF('Entry Tab'!N271="","",'Entry Tab'!N271),"")</f>
        <v/>
      </c>
      <c r="D269" s="119" t="str">
        <f>IF(otherLoc="Yes",IF('Entry Tab'!O271="","",'Entry Tab'!O271),"")</f>
        <v/>
      </c>
      <c r="E269" s="120">
        <f>IF(otherLoc="Yes",IF('Entry Tab'!P271="","",'Entry Tab'!P271),workZip)</f>
        <v>0</v>
      </c>
      <c r="F269" s="119"/>
      <c r="G269" s="119"/>
      <c r="H269"/>
    </row>
    <row r="270" spans="1:8" x14ac:dyDescent="0.2">
      <c r="A270" s="119" t="str">
        <f>IF(otherLoc="Yes",IF('Entry Tab'!M272="","",'Entry Tab'!M272),"")</f>
        <v/>
      </c>
      <c r="B270" s="119"/>
      <c r="C270" s="119" t="str">
        <f>IF(otherLoc="Yes",IF('Entry Tab'!N272="","",'Entry Tab'!N272),"")</f>
        <v/>
      </c>
      <c r="D270" s="119" t="str">
        <f>IF(otherLoc="Yes",IF('Entry Tab'!O272="","",'Entry Tab'!O272),"")</f>
        <v/>
      </c>
      <c r="E270" s="120">
        <f>IF(otherLoc="Yes",IF('Entry Tab'!P272="","",'Entry Tab'!P272),workZip)</f>
        <v>0</v>
      </c>
      <c r="F270" s="119"/>
      <c r="G270" s="119"/>
      <c r="H270"/>
    </row>
    <row r="271" spans="1:8" x14ac:dyDescent="0.2">
      <c r="A271" s="119" t="str">
        <f>IF(otherLoc="Yes",IF('Entry Tab'!M273="","",'Entry Tab'!M273),"")</f>
        <v/>
      </c>
      <c r="B271" s="119"/>
      <c r="C271" s="119" t="str">
        <f>IF(otherLoc="Yes",IF('Entry Tab'!N273="","",'Entry Tab'!N273),"")</f>
        <v/>
      </c>
      <c r="D271" s="119" t="str">
        <f>IF(otherLoc="Yes",IF('Entry Tab'!O273="","",'Entry Tab'!O273),"")</f>
        <v/>
      </c>
      <c r="E271" s="120">
        <f>IF(otherLoc="Yes",IF('Entry Tab'!P273="","",'Entry Tab'!P273),workZip)</f>
        <v>0</v>
      </c>
      <c r="F271" s="119"/>
      <c r="G271" s="119"/>
      <c r="H271"/>
    </row>
    <row r="272" spans="1:8" x14ac:dyDescent="0.2">
      <c r="A272" s="119" t="str">
        <f>IF(otherLoc="Yes",IF('Entry Tab'!M274="","",'Entry Tab'!M274),"")</f>
        <v/>
      </c>
      <c r="B272" s="119"/>
      <c r="C272" s="119" t="str">
        <f>IF(otherLoc="Yes",IF('Entry Tab'!N274="","",'Entry Tab'!N274),"")</f>
        <v/>
      </c>
      <c r="D272" s="119" t="str">
        <f>IF(otherLoc="Yes",IF('Entry Tab'!O274="","",'Entry Tab'!O274),"")</f>
        <v/>
      </c>
      <c r="E272" s="120">
        <f>IF(otherLoc="Yes",IF('Entry Tab'!P274="","",'Entry Tab'!P274),workZip)</f>
        <v>0</v>
      </c>
      <c r="F272" s="119"/>
      <c r="G272" s="119"/>
      <c r="H272"/>
    </row>
    <row r="273" spans="1:8" x14ac:dyDescent="0.2">
      <c r="A273" s="119" t="str">
        <f>IF(otherLoc="Yes",IF('Entry Tab'!M275="","",'Entry Tab'!M275),"")</f>
        <v/>
      </c>
      <c r="B273" s="119"/>
      <c r="C273" s="119" t="str">
        <f>IF(otherLoc="Yes",IF('Entry Tab'!N275="","",'Entry Tab'!N275),"")</f>
        <v/>
      </c>
      <c r="D273" s="119" t="str">
        <f>IF(otherLoc="Yes",IF('Entry Tab'!O275="","",'Entry Tab'!O275),"")</f>
        <v/>
      </c>
      <c r="E273" s="120">
        <f>IF(otherLoc="Yes",IF('Entry Tab'!P275="","",'Entry Tab'!P275),workZip)</f>
        <v>0</v>
      </c>
      <c r="F273" s="119"/>
      <c r="G273" s="119"/>
      <c r="H273"/>
    </row>
    <row r="274" spans="1:8" x14ac:dyDescent="0.2">
      <c r="A274" s="119" t="str">
        <f>IF(otherLoc="Yes",IF('Entry Tab'!M276="","",'Entry Tab'!M276),"")</f>
        <v/>
      </c>
      <c r="B274" s="119"/>
      <c r="C274" s="119" t="str">
        <f>IF(otherLoc="Yes",IF('Entry Tab'!N276="","",'Entry Tab'!N276),"")</f>
        <v/>
      </c>
      <c r="D274" s="119" t="str">
        <f>IF(otherLoc="Yes",IF('Entry Tab'!O276="","",'Entry Tab'!O276),"")</f>
        <v/>
      </c>
      <c r="E274" s="120">
        <f>IF(otherLoc="Yes",IF('Entry Tab'!P276="","",'Entry Tab'!P276),workZip)</f>
        <v>0</v>
      </c>
      <c r="F274" s="119"/>
      <c r="G274" s="119"/>
      <c r="H274"/>
    </row>
    <row r="275" spans="1:8" x14ac:dyDescent="0.2">
      <c r="A275" s="119" t="str">
        <f>IF(otherLoc="Yes",IF('Entry Tab'!M277="","",'Entry Tab'!M277),"")</f>
        <v/>
      </c>
      <c r="B275" s="119"/>
      <c r="C275" s="119" t="str">
        <f>IF(otherLoc="Yes",IF('Entry Tab'!N277="","",'Entry Tab'!N277),"")</f>
        <v/>
      </c>
      <c r="D275" s="119" t="str">
        <f>IF(otherLoc="Yes",IF('Entry Tab'!O277="","",'Entry Tab'!O277),"")</f>
        <v/>
      </c>
      <c r="E275" s="120">
        <f>IF(otherLoc="Yes",IF('Entry Tab'!P277="","",'Entry Tab'!P277),workZip)</f>
        <v>0</v>
      </c>
      <c r="F275" s="119"/>
      <c r="G275" s="119"/>
      <c r="H275"/>
    </row>
    <row r="276" spans="1:8" x14ac:dyDescent="0.2">
      <c r="A276" s="119" t="str">
        <f>IF(otherLoc="Yes",IF('Entry Tab'!M278="","",'Entry Tab'!M278),"")</f>
        <v/>
      </c>
      <c r="B276" s="119"/>
      <c r="C276" s="119" t="str">
        <f>IF(otherLoc="Yes",IF('Entry Tab'!N278="","",'Entry Tab'!N278),"")</f>
        <v/>
      </c>
      <c r="D276" s="119" t="str">
        <f>IF(otherLoc="Yes",IF('Entry Tab'!O278="","",'Entry Tab'!O278),"")</f>
        <v/>
      </c>
      <c r="E276" s="120">
        <f>IF(otherLoc="Yes",IF('Entry Tab'!P278="","",'Entry Tab'!P278),workZip)</f>
        <v>0</v>
      </c>
      <c r="F276" s="119"/>
      <c r="G276" s="119"/>
      <c r="H276"/>
    </row>
    <row r="277" spans="1:8" x14ac:dyDescent="0.2">
      <c r="A277" s="119" t="str">
        <f>IF(otherLoc="Yes",IF('Entry Tab'!M279="","",'Entry Tab'!M279),"")</f>
        <v/>
      </c>
      <c r="B277" s="119"/>
      <c r="C277" s="119" t="str">
        <f>IF(otherLoc="Yes",IF('Entry Tab'!N279="","",'Entry Tab'!N279),"")</f>
        <v/>
      </c>
      <c r="D277" s="119" t="str">
        <f>IF(otherLoc="Yes",IF('Entry Tab'!O279="","",'Entry Tab'!O279),"")</f>
        <v/>
      </c>
      <c r="E277" s="120">
        <f>IF(otherLoc="Yes",IF('Entry Tab'!P279="","",'Entry Tab'!P279),workZip)</f>
        <v>0</v>
      </c>
      <c r="F277" s="119"/>
      <c r="G277" s="119"/>
      <c r="H277"/>
    </row>
    <row r="278" spans="1:8" x14ac:dyDescent="0.2">
      <c r="A278" s="119" t="str">
        <f>IF(otherLoc="Yes",IF('Entry Tab'!M280="","",'Entry Tab'!M280),"")</f>
        <v/>
      </c>
      <c r="B278" s="119"/>
      <c r="C278" s="119" t="str">
        <f>IF(otherLoc="Yes",IF('Entry Tab'!N280="","",'Entry Tab'!N280),"")</f>
        <v/>
      </c>
      <c r="D278" s="119" t="str">
        <f>IF(otherLoc="Yes",IF('Entry Tab'!O280="","",'Entry Tab'!O280),"")</f>
        <v/>
      </c>
      <c r="E278" s="120">
        <f>IF(otherLoc="Yes",IF('Entry Tab'!P280="","",'Entry Tab'!P280),workZip)</f>
        <v>0</v>
      </c>
      <c r="F278" s="119"/>
      <c r="G278" s="119"/>
      <c r="H278"/>
    </row>
    <row r="279" spans="1:8" x14ac:dyDescent="0.2">
      <c r="A279" s="119" t="str">
        <f>IF(otherLoc="Yes",IF('Entry Tab'!M281="","",'Entry Tab'!M281),"")</f>
        <v/>
      </c>
      <c r="B279" s="119"/>
      <c r="C279" s="119" t="str">
        <f>IF(otherLoc="Yes",IF('Entry Tab'!N281="","",'Entry Tab'!N281),"")</f>
        <v/>
      </c>
      <c r="D279" s="119" t="str">
        <f>IF(otherLoc="Yes",IF('Entry Tab'!O281="","",'Entry Tab'!O281),"")</f>
        <v/>
      </c>
      <c r="E279" s="120">
        <f>IF(otherLoc="Yes",IF('Entry Tab'!P281="","",'Entry Tab'!P281),workZip)</f>
        <v>0</v>
      </c>
      <c r="F279" s="119"/>
      <c r="G279" s="119"/>
      <c r="H279"/>
    </row>
    <row r="280" spans="1:8" x14ac:dyDescent="0.2">
      <c r="A280" s="119" t="str">
        <f>IF(otherLoc="Yes",IF('Entry Tab'!M282="","",'Entry Tab'!M282),"")</f>
        <v/>
      </c>
      <c r="B280" s="119"/>
      <c r="C280" s="119" t="str">
        <f>IF(otherLoc="Yes",IF('Entry Tab'!N282="","",'Entry Tab'!N282),"")</f>
        <v/>
      </c>
      <c r="D280" s="119" t="str">
        <f>IF(otherLoc="Yes",IF('Entry Tab'!O282="","",'Entry Tab'!O282),"")</f>
        <v/>
      </c>
      <c r="E280" s="120">
        <f>IF(otherLoc="Yes",IF('Entry Tab'!P282="","",'Entry Tab'!P282),workZip)</f>
        <v>0</v>
      </c>
      <c r="F280" s="119"/>
      <c r="G280" s="119"/>
      <c r="H280"/>
    </row>
    <row r="281" spans="1:8" x14ac:dyDescent="0.2">
      <c r="A281" s="119" t="str">
        <f>IF(otherLoc="Yes",IF('Entry Tab'!M283="","",'Entry Tab'!M283),"")</f>
        <v/>
      </c>
      <c r="B281" s="119"/>
      <c r="C281" s="119" t="str">
        <f>IF(otherLoc="Yes",IF('Entry Tab'!N283="","",'Entry Tab'!N283),"")</f>
        <v/>
      </c>
      <c r="D281" s="119" t="str">
        <f>IF(otherLoc="Yes",IF('Entry Tab'!O283="","",'Entry Tab'!O283),"")</f>
        <v/>
      </c>
      <c r="E281" s="120">
        <f>IF(otherLoc="Yes",IF('Entry Tab'!P283="","",'Entry Tab'!P283),workZip)</f>
        <v>0</v>
      </c>
      <c r="F281" s="119"/>
      <c r="G281" s="119"/>
      <c r="H281"/>
    </row>
    <row r="282" spans="1:8" x14ac:dyDescent="0.2">
      <c r="A282" s="119" t="str">
        <f>IF(otherLoc="Yes",IF('Entry Tab'!M284="","",'Entry Tab'!M284),"")</f>
        <v/>
      </c>
      <c r="B282" s="119"/>
      <c r="C282" s="119" t="str">
        <f>IF(otherLoc="Yes",IF('Entry Tab'!N284="","",'Entry Tab'!N284),"")</f>
        <v/>
      </c>
      <c r="D282" s="119" t="str">
        <f>IF(otherLoc="Yes",IF('Entry Tab'!O284="","",'Entry Tab'!O284),"")</f>
        <v/>
      </c>
      <c r="E282" s="120">
        <f>IF(otherLoc="Yes",IF('Entry Tab'!P284="","",'Entry Tab'!P284),workZip)</f>
        <v>0</v>
      </c>
      <c r="F282" s="119"/>
      <c r="G282" s="119"/>
      <c r="H282"/>
    </row>
    <row r="283" spans="1:8" x14ac:dyDescent="0.2">
      <c r="A283" s="119" t="str">
        <f>IF(otherLoc="Yes",IF('Entry Tab'!M285="","",'Entry Tab'!M285),"")</f>
        <v/>
      </c>
      <c r="B283" s="119"/>
      <c r="C283" s="119" t="str">
        <f>IF(otherLoc="Yes",IF('Entry Tab'!N285="","",'Entry Tab'!N285),"")</f>
        <v/>
      </c>
      <c r="D283" s="119" t="str">
        <f>IF(otherLoc="Yes",IF('Entry Tab'!O285="","",'Entry Tab'!O285),"")</f>
        <v/>
      </c>
      <c r="E283" s="120">
        <f>IF(otherLoc="Yes",IF('Entry Tab'!P285="","",'Entry Tab'!P285),workZip)</f>
        <v>0</v>
      </c>
      <c r="F283" s="119"/>
      <c r="G283" s="119"/>
      <c r="H283"/>
    </row>
    <row r="284" spans="1:8" x14ac:dyDescent="0.2">
      <c r="A284" s="119" t="str">
        <f>IF(otherLoc="Yes",IF('Entry Tab'!M286="","",'Entry Tab'!M286),"")</f>
        <v/>
      </c>
      <c r="B284" s="119"/>
      <c r="C284" s="119" t="str">
        <f>IF(otherLoc="Yes",IF('Entry Tab'!N286="","",'Entry Tab'!N286),"")</f>
        <v/>
      </c>
      <c r="D284" s="119" t="str">
        <f>IF(otherLoc="Yes",IF('Entry Tab'!O286="","",'Entry Tab'!O286),"")</f>
        <v/>
      </c>
      <c r="E284" s="120">
        <f>IF(otherLoc="Yes",IF('Entry Tab'!P286="","",'Entry Tab'!P286),workZip)</f>
        <v>0</v>
      </c>
      <c r="F284" s="119"/>
      <c r="G284" s="119"/>
      <c r="H284"/>
    </row>
    <row r="285" spans="1:8" x14ac:dyDescent="0.2">
      <c r="A285" s="119" t="str">
        <f>IF(otherLoc="Yes",IF('Entry Tab'!M287="","",'Entry Tab'!M287),"")</f>
        <v/>
      </c>
      <c r="B285" s="119"/>
      <c r="C285" s="119" t="str">
        <f>IF(otherLoc="Yes",IF('Entry Tab'!N287="","",'Entry Tab'!N287),"")</f>
        <v/>
      </c>
      <c r="D285" s="119" t="str">
        <f>IF(otherLoc="Yes",IF('Entry Tab'!O287="","",'Entry Tab'!O287),"")</f>
        <v/>
      </c>
      <c r="E285" s="120">
        <f>IF(otherLoc="Yes",IF('Entry Tab'!P287="","",'Entry Tab'!P287),workZip)</f>
        <v>0</v>
      </c>
      <c r="F285" s="119"/>
      <c r="G285" s="119"/>
      <c r="H285"/>
    </row>
    <row r="286" spans="1:8" x14ac:dyDescent="0.2">
      <c r="A286" s="119" t="str">
        <f>IF(otherLoc="Yes",IF('Entry Tab'!M288="","",'Entry Tab'!M288),"")</f>
        <v/>
      </c>
      <c r="B286" s="119"/>
      <c r="C286" s="119" t="str">
        <f>IF(otherLoc="Yes",IF('Entry Tab'!N288="","",'Entry Tab'!N288),"")</f>
        <v/>
      </c>
      <c r="D286" s="119" t="str">
        <f>IF(otherLoc="Yes",IF('Entry Tab'!O288="","",'Entry Tab'!O288),"")</f>
        <v/>
      </c>
      <c r="E286" s="120">
        <f>IF(otherLoc="Yes",IF('Entry Tab'!P288="","",'Entry Tab'!P288),workZip)</f>
        <v>0</v>
      </c>
      <c r="F286" s="119"/>
      <c r="G286" s="119"/>
      <c r="H286"/>
    </row>
    <row r="287" spans="1:8" x14ac:dyDescent="0.2">
      <c r="A287" s="119" t="str">
        <f>IF(otherLoc="Yes",IF('Entry Tab'!M289="","",'Entry Tab'!M289),"")</f>
        <v/>
      </c>
      <c r="B287" s="119"/>
      <c r="C287" s="119" t="str">
        <f>IF(otherLoc="Yes",IF('Entry Tab'!N289="","",'Entry Tab'!N289),"")</f>
        <v/>
      </c>
      <c r="D287" s="119" t="str">
        <f>IF(otherLoc="Yes",IF('Entry Tab'!O289="","",'Entry Tab'!O289),"")</f>
        <v/>
      </c>
      <c r="E287" s="120">
        <f>IF(otherLoc="Yes",IF('Entry Tab'!P289="","",'Entry Tab'!P289),workZip)</f>
        <v>0</v>
      </c>
      <c r="F287" s="119"/>
      <c r="G287" s="119"/>
      <c r="H287"/>
    </row>
    <row r="288" spans="1:8" x14ac:dyDescent="0.2">
      <c r="A288" s="119" t="str">
        <f>IF(otherLoc="Yes",IF('Entry Tab'!M290="","",'Entry Tab'!M290),"")</f>
        <v/>
      </c>
      <c r="B288" s="119"/>
      <c r="C288" s="119" t="str">
        <f>IF(otherLoc="Yes",IF('Entry Tab'!N290="","",'Entry Tab'!N290),"")</f>
        <v/>
      </c>
      <c r="D288" s="119" t="str">
        <f>IF(otherLoc="Yes",IF('Entry Tab'!O290="","",'Entry Tab'!O290),"")</f>
        <v/>
      </c>
      <c r="E288" s="120">
        <f>IF(otherLoc="Yes",IF('Entry Tab'!P290="","",'Entry Tab'!P290),workZip)</f>
        <v>0</v>
      </c>
      <c r="F288" s="119"/>
      <c r="G288" s="119"/>
      <c r="H288"/>
    </row>
    <row r="289" spans="1:8" x14ac:dyDescent="0.2">
      <c r="A289" s="119" t="str">
        <f>IF(otherLoc="Yes",IF('Entry Tab'!M291="","",'Entry Tab'!M291),"")</f>
        <v/>
      </c>
      <c r="B289" s="119"/>
      <c r="C289" s="119" t="str">
        <f>IF(otherLoc="Yes",IF('Entry Tab'!N291="","",'Entry Tab'!N291),"")</f>
        <v/>
      </c>
      <c r="D289" s="119" t="str">
        <f>IF(otherLoc="Yes",IF('Entry Tab'!O291="","",'Entry Tab'!O291),"")</f>
        <v/>
      </c>
      <c r="E289" s="120">
        <f>IF(otherLoc="Yes",IF('Entry Tab'!P291="","",'Entry Tab'!P291),workZip)</f>
        <v>0</v>
      </c>
      <c r="F289" s="119"/>
      <c r="G289" s="119"/>
      <c r="H289"/>
    </row>
    <row r="290" spans="1:8" x14ac:dyDescent="0.2">
      <c r="A290" s="119" t="str">
        <f>IF(otherLoc="Yes",IF('Entry Tab'!M292="","",'Entry Tab'!M292),"")</f>
        <v/>
      </c>
      <c r="B290" s="119"/>
      <c r="C290" s="119" t="str">
        <f>IF(otherLoc="Yes",IF('Entry Tab'!N292="","",'Entry Tab'!N292),"")</f>
        <v/>
      </c>
      <c r="D290" s="119" t="str">
        <f>IF(otherLoc="Yes",IF('Entry Tab'!O292="","",'Entry Tab'!O292),"")</f>
        <v/>
      </c>
      <c r="E290" s="120">
        <f>IF(otherLoc="Yes",IF('Entry Tab'!P292="","",'Entry Tab'!P292),workZip)</f>
        <v>0</v>
      </c>
      <c r="F290" s="119"/>
      <c r="G290" s="119"/>
      <c r="H290"/>
    </row>
    <row r="291" spans="1:8" x14ac:dyDescent="0.2">
      <c r="A291" s="119" t="str">
        <f>IF(otherLoc="Yes",IF('Entry Tab'!M293="","",'Entry Tab'!M293),"")</f>
        <v/>
      </c>
      <c r="B291" s="119"/>
      <c r="C291" s="119" t="str">
        <f>IF(otherLoc="Yes",IF('Entry Tab'!N293="","",'Entry Tab'!N293),"")</f>
        <v/>
      </c>
      <c r="D291" s="119" t="str">
        <f>IF(otherLoc="Yes",IF('Entry Tab'!O293="","",'Entry Tab'!O293),"")</f>
        <v/>
      </c>
      <c r="E291" s="120">
        <f>IF(otherLoc="Yes",IF('Entry Tab'!P293="","",'Entry Tab'!P293),workZip)</f>
        <v>0</v>
      </c>
      <c r="F291" s="119"/>
      <c r="G291" s="119"/>
      <c r="H291"/>
    </row>
    <row r="292" spans="1:8" x14ac:dyDescent="0.2">
      <c r="A292" s="119" t="str">
        <f>IF(otherLoc="Yes",IF('Entry Tab'!M294="","",'Entry Tab'!M294),"")</f>
        <v/>
      </c>
      <c r="B292" s="119"/>
      <c r="C292" s="119" t="str">
        <f>IF(otherLoc="Yes",IF('Entry Tab'!N294="","",'Entry Tab'!N294),"")</f>
        <v/>
      </c>
      <c r="D292" s="119" t="str">
        <f>IF(otherLoc="Yes",IF('Entry Tab'!O294="","",'Entry Tab'!O294),"")</f>
        <v/>
      </c>
      <c r="E292" s="120">
        <f>IF(otherLoc="Yes",IF('Entry Tab'!P294="","",'Entry Tab'!P294),workZip)</f>
        <v>0</v>
      </c>
      <c r="F292" s="119"/>
      <c r="G292" s="119"/>
      <c r="H292"/>
    </row>
    <row r="293" spans="1:8" x14ac:dyDescent="0.2">
      <c r="A293" s="119" t="str">
        <f>IF(otherLoc="Yes",IF('Entry Tab'!M295="","",'Entry Tab'!M295),"")</f>
        <v/>
      </c>
      <c r="B293" s="119"/>
      <c r="C293" s="119" t="str">
        <f>IF(otherLoc="Yes",IF('Entry Tab'!N295="","",'Entry Tab'!N295),"")</f>
        <v/>
      </c>
      <c r="D293" s="119" t="str">
        <f>IF(otherLoc="Yes",IF('Entry Tab'!O295="","",'Entry Tab'!O295),"")</f>
        <v/>
      </c>
      <c r="E293" s="120">
        <f>IF(otherLoc="Yes",IF('Entry Tab'!P295="","",'Entry Tab'!P295),workZip)</f>
        <v>0</v>
      </c>
      <c r="F293" s="119"/>
      <c r="G293" s="119"/>
      <c r="H293"/>
    </row>
    <row r="294" spans="1:8" x14ac:dyDescent="0.2">
      <c r="A294" s="119" t="str">
        <f>IF(otherLoc="Yes",IF('Entry Tab'!M296="","",'Entry Tab'!M296),"")</f>
        <v/>
      </c>
      <c r="B294" s="119"/>
      <c r="C294" s="119" t="str">
        <f>IF(otherLoc="Yes",IF('Entry Tab'!N296="","",'Entry Tab'!N296),"")</f>
        <v/>
      </c>
      <c r="D294" s="119" t="str">
        <f>IF(otherLoc="Yes",IF('Entry Tab'!O296="","",'Entry Tab'!O296),"")</f>
        <v/>
      </c>
      <c r="E294" s="120">
        <f>IF(otherLoc="Yes",IF('Entry Tab'!P296="","",'Entry Tab'!P296),workZip)</f>
        <v>0</v>
      </c>
      <c r="F294" s="119"/>
      <c r="G294" s="119"/>
      <c r="H294"/>
    </row>
    <row r="295" spans="1:8" x14ac:dyDescent="0.2">
      <c r="A295" s="119" t="str">
        <f>IF(otherLoc="Yes",IF('Entry Tab'!M297="","",'Entry Tab'!M297),"")</f>
        <v/>
      </c>
      <c r="B295" s="119"/>
      <c r="C295" s="119" t="str">
        <f>IF(otherLoc="Yes",IF('Entry Tab'!N297="","",'Entry Tab'!N297),"")</f>
        <v/>
      </c>
      <c r="D295" s="119" t="str">
        <f>IF(otherLoc="Yes",IF('Entry Tab'!O297="","",'Entry Tab'!O297),"")</f>
        <v/>
      </c>
      <c r="E295" s="120">
        <f>IF(otherLoc="Yes",IF('Entry Tab'!P297="","",'Entry Tab'!P297),workZip)</f>
        <v>0</v>
      </c>
      <c r="F295" s="119"/>
      <c r="G295" s="119"/>
      <c r="H295"/>
    </row>
    <row r="296" spans="1:8" x14ac:dyDescent="0.2">
      <c r="A296" s="119" t="str">
        <f>IF(otherLoc="Yes",IF('Entry Tab'!M298="","",'Entry Tab'!M298),"")</f>
        <v/>
      </c>
      <c r="B296" s="119"/>
      <c r="C296" s="119" t="str">
        <f>IF(otherLoc="Yes",IF('Entry Tab'!N298="","",'Entry Tab'!N298),"")</f>
        <v/>
      </c>
      <c r="D296" s="119" t="str">
        <f>IF(otherLoc="Yes",IF('Entry Tab'!O298="","",'Entry Tab'!O298),"")</f>
        <v/>
      </c>
      <c r="E296" s="120">
        <f>IF(otherLoc="Yes",IF('Entry Tab'!P298="","",'Entry Tab'!P298),workZip)</f>
        <v>0</v>
      </c>
      <c r="F296" s="119"/>
      <c r="G296" s="119"/>
      <c r="H296"/>
    </row>
    <row r="297" spans="1:8" x14ac:dyDescent="0.2">
      <c r="A297" s="119" t="str">
        <f>IF(otherLoc="Yes",IF('Entry Tab'!M299="","",'Entry Tab'!M299),"")</f>
        <v/>
      </c>
      <c r="B297" s="119"/>
      <c r="C297" s="119" t="str">
        <f>IF(otherLoc="Yes",IF('Entry Tab'!N299="","",'Entry Tab'!N299),"")</f>
        <v/>
      </c>
      <c r="D297" s="119" t="str">
        <f>IF(otherLoc="Yes",IF('Entry Tab'!O299="","",'Entry Tab'!O299),"")</f>
        <v/>
      </c>
      <c r="E297" s="120">
        <f>IF(otherLoc="Yes",IF('Entry Tab'!P299="","",'Entry Tab'!P299),workZip)</f>
        <v>0</v>
      </c>
      <c r="F297" s="119"/>
      <c r="G297" s="119"/>
      <c r="H297"/>
    </row>
    <row r="298" spans="1:8" x14ac:dyDescent="0.2">
      <c r="A298" s="119" t="str">
        <f>IF(otherLoc="Yes",IF('Entry Tab'!M300="","",'Entry Tab'!M300),"")</f>
        <v/>
      </c>
      <c r="B298" s="119"/>
      <c r="C298" s="119" t="str">
        <f>IF(otherLoc="Yes",IF('Entry Tab'!N300="","",'Entry Tab'!N300),"")</f>
        <v/>
      </c>
      <c r="D298" s="119" t="str">
        <f>IF(otherLoc="Yes",IF('Entry Tab'!O300="","",'Entry Tab'!O300),"")</f>
        <v/>
      </c>
      <c r="E298" s="120">
        <f>IF(otherLoc="Yes",IF('Entry Tab'!P300="","",'Entry Tab'!P300),workZip)</f>
        <v>0</v>
      </c>
      <c r="F298" s="119"/>
      <c r="G298" s="119"/>
      <c r="H298"/>
    </row>
    <row r="299" spans="1:8" x14ac:dyDescent="0.2">
      <c r="A299" s="119" t="str">
        <f>IF(otherLoc="Yes",IF('Entry Tab'!M301="","",'Entry Tab'!M301),"")</f>
        <v/>
      </c>
      <c r="B299" s="119"/>
      <c r="C299" s="119" t="str">
        <f>IF(otherLoc="Yes",IF('Entry Tab'!N301="","",'Entry Tab'!N301),"")</f>
        <v/>
      </c>
      <c r="D299" s="119" t="str">
        <f>IF(otherLoc="Yes",IF('Entry Tab'!O301="","",'Entry Tab'!O301),"")</f>
        <v/>
      </c>
      <c r="E299" s="120">
        <f>IF(otherLoc="Yes",IF('Entry Tab'!P301="","",'Entry Tab'!P301),workZip)</f>
        <v>0</v>
      </c>
      <c r="F299" s="119"/>
      <c r="G299" s="119"/>
      <c r="H299"/>
    </row>
    <row r="300" spans="1:8" x14ac:dyDescent="0.2">
      <c r="A300" s="119" t="str">
        <f>IF(otherLoc="Yes",IF('Entry Tab'!M302="","",'Entry Tab'!M302),"")</f>
        <v/>
      </c>
      <c r="B300" s="119"/>
      <c r="C300" s="119" t="str">
        <f>IF(otherLoc="Yes",IF('Entry Tab'!N302="","",'Entry Tab'!N302),"")</f>
        <v/>
      </c>
      <c r="D300" s="119" t="str">
        <f>IF(otherLoc="Yes",IF('Entry Tab'!O302="","",'Entry Tab'!O302),"")</f>
        <v/>
      </c>
      <c r="E300" s="120">
        <f>IF(otherLoc="Yes",IF('Entry Tab'!P302="","",'Entry Tab'!P302),workZip)</f>
        <v>0</v>
      </c>
      <c r="F300" s="119"/>
      <c r="G300" s="119"/>
      <c r="H300"/>
    </row>
    <row r="301" spans="1:8" x14ac:dyDescent="0.2">
      <c r="A301" s="119" t="str">
        <f>IF(otherLoc="Yes",IF('Entry Tab'!M303="","",'Entry Tab'!M303),"")</f>
        <v/>
      </c>
      <c r="B301" s="119"/>
      <c r="C301" s="119" t="str">
        <f>IF(otherLoc="Yes",IF('Entry Tab'!N303="","",'Entry Tab'!N303),"")</f>
        <v/>
      </c>
      <c r="D301" s="119" t="str">
        <f>IF(otherLoc="Yes",IF('Entry Tab'!O303="","",'Entry Tab'!O303),"")</f>
        <v/>
      </c>
      <c r="E301" s="120">
        <f>IF(otherLoc="Yes",IF('Entry Tab'!P303="","",'Entry Tab'!P303),workZip)</f>
        <v>0</v>
      </c>
      <c r="F301" s="119"/>
      <c r="G301" s="119"/>
      <c r="H301"/>
    </row>
    <row r="302" spans="1:8" x14ac:dyDescent="0.2">
      <c r="A302" s="119" t="str">
        <f>IF(otherLoc="Yes",IF('Entry Tab'!M304="","",'Entry Tab'!M304),"")</f>
        <v/>
      </c>
      <c r="B302" s="119"/>
      <c r="C302" s="119" t="str">
        <f>IF(otherLoc="Yes",IF('Entry Tab'!N304="","",'Entry Tab'!N304),"")</f>
        <v/>
      </c>
      <c r="D302" s="119" t="str">
        <f>IF(otherLoc="Yes",IF('Entry Tab'!O304="","",'Entry Tab'!O304),"")</f>
        <v/>
      </c>
      <c r="E302" s="120">
        <f>IF(otherLoc="Yes",IF('Entry Tab'!P304="","",'Entry Tab'!P304),workZip)</f>
        <v>0</v>
      </c>
      <c r="F302" s="119"/>
      <c r="G302" s="119"/>
      <c r="H302"/>
    </row>
    <row r="303" spans="1:8" x14ac:dyDescent="0.2">
      <c r="A303" s="119" t="str">
        <f>IF(otherLoc="Yes",IF('Entry Tab'!M305="","",'Entry Tab'!M305),"")</f>
        <v/>
      </c>
      <c r="B303" s="119"/>
      <c r="C303" s="119" t="str">
        <f>IF(otherLoc="Yes",IF('Entry Tab'!N305="","",'Entry Tab'!N305),"")</f>
        <v/>
      </c>
      <c r="D303" s="119" t="str">
        <f>IF(otherLoc="Yes",IF('Entry Tab'!O305="","",'Entry Tab'!O305),"")</f>
        <v/>
      </c>
      <c r="E303" s="120">
        <f>IF(otherLoc="Yes",IF('Entry Tab'!P305="","",'Entry Tab'!P305),workZip)</f>
        <v>0</v>
      </c>
      <c r="F303" s="119"/>
      <c r="G303" s="119"/>
      <c r="H303"/>
    </row>
    <row r="304" spans="1:8" x14ac:dyDescent="0.2">
      <c r="A304" s="119" t="str">
        <f>IF(otherLoc="Yes",IF('Entry Tab'!M306="","",'Entry Tab'!M306),"")</f>
        <v/>
      </c>
      <c r="B304" s="119"/>
      <c r="C304" s="119" t="str">
        <f>IF(otherLoc="Yes",IF('Entry Tab'!N306="","",'Entry Tab'!N306),"")</f>
        <v/>
      </c>
      <c r="D304" s="119" t="str">
        <f>IF(otherLoc="Yes",IF('Entry Tab'!O306="","",'Entry Tab'!O306),"")</f>
        <v/>
      </c>
      <c r="E304" s="120">
        <f>IF(otherLoc="Yes",IF('Entry Tab'!P306="","",'Entry Tab'!P306),workZip)</f>
        <v>0</v>
      </c>
      <c r="F304" s="119"/>
      <c r="G304" s="119"/>
      <c r="H304"/>
    </row>
    <row r="305" spans="1:8" x14ac:dyDescent="0.2">
      <c r="A305" s="119" t="str">
        <f>IF(otherLoc="Yes",IF('Entry Tab'!M307="","",'Entry Tab'!M307),"")</f>
        <v/>
      </c>
      <c r="B305" s="119"/>
      <c r="C305" s="119" t="str">
        <f>IF(otherLoc="Yes",IF('Entry Tab'!N307="","",'Entry Tab'!N307),"")</f>
        <v/>
      </c>
      <c r="D305" s="119" t="str">
        <f>IF(otherLoc="Yes",IF('Entry Tab'!O307="","",'Entry Tab'!O307),"")</f>
        <v/>
      </c>
      <c r="E305" s="120">
        <f>IF(otherLoc="Yes",IF('Entry Tab'!P307="","",'Entry Tab'!P307),workZip)</f>
        <v>0</v>
      </c>
      <c r="F305" s="119"/>
      <c r="G305" s="119"/>
      <c r="H305"/>
    </row>
    <row r="306" spans="1:8" x14ac:dyDescent="0.2">
      <c r="A306" s="119" t="str">
        <f>IF(otherLoc="Yes",IF('Entry Tab'!M308="","",'Entry Tab'!M308),"")</f>
        <v/>
      </c>
      <c r="B306" s="119"/>
      <c r="C306" s="119" t="str">
        <f>IF(otherLoc="Yes",IF('Entry Tab'!N308="","",'Entry Tab'!N308),"")</f>
        <v/>
      </c>
      <c r="D306" s="119" t="str">
        <f>IF(otherLoc="Yes",IF('Entry Tab'!O308="","",'Entry Tab'!O308),"")</f>
        <v/>
      </c>
      <c r="E306" s="120">
        <f>IF(otherLoc="Yes",IF('Entry Tab'!P308="","",'Entry Tab'!P308),workZip)</f>
        <v>0</v>
      </c>
      <c r="F306" s="119"/>
      <c r="G306" s="119"/>
      <c r="H306"/>
    </row>
    <row r="307" spans="1:8" x14ac:dyDescent="0.2">
      <c r="A307" s="119" t="str">
        <f>IF(otherLoc="Yes",IF('Entry Tab'!M309="","",'Entry Tab'!M309),"")</f>
        <v/>
      </c>
      <c r="B307" s="119"/>
      <c r="C307" s="119" t="str">
        <f>IF(otherLoc="Yes",IF('Entry Tab'!N309="","",'Entry Tab'!N309),"")</f>
        <v/>
      </c>
      <c r="D307" s="119" t="str">
        <f>IF(otherLoc="Yes",IF('Entry Tab'!O309="","",'Entry Tab'!O309),"")</f>
        <v/>
      </c>
      <c r="E307" s="120">
        <f>IF(otherLoc="Yes",IF('Entry Tab'!P309="","",'Entry Tab'!P309),workZip)</f>
        <v>0</v>
      </c>
      <c r="F307" s="119"/>
      <c r="G307" s="119"/>
      <c r="H307"/>
    </row>
    <row r="308" spans="1:8" x14ac:dyDescent="0.2">
      <c r="A308" s="119" t="str">
        <f>IF(otherLoc="Yes",IF('Entry Tab'!M310="","",'Entry Tab'!M310),"")</f>
        <v/>
      </c>
      <c r="B308" s="119"/>
      <c r="C308" s="119" t="str">
        <f>IF(otherLoc="Yes",IF('Entry Tab'!N310="","",'Entry Tab'!N310),"")</f>
        <v/>
      </c>
      <c r="D308" s="119" t="str">
        <f>IF(otherLoc="Yes",IF('Entry Tab'!O310="","",'Entry Tab'!O310),"")</f>
        <v/>
      </c>
      <c r="E308" s="120">
        <f>IF(otherLoc="Yes",IF('Entry Tab'!P310="","",'Entry Tab'!P310),workZip)</f>
        <v>0</v>
      </c>
      <c r="F308" s="119"/>
      <c r="G308" s="119"/>
      <c r="H308"/>
    </row>
    <row r="309" spans="1:8" x14ac:dyDescent="0.2">
      <c r="A309" s="119" t="str">
        <f>IF(otherLoc="Yes",IF('Entry Tab'!M311="","",'Entry Tab'!M311),"")</f>
        <v/>
      </c>
      <c r="B309" s="119"/>
      <c r="C309" s="119" t="str">
        <f>IF(otherLoc="Yes",IF('Entry Tab'!N311="","",'Entry Tab'!N311),"")</f>
        <v/>
      </c>
      <c r="D309" s="119" t="str">
        <f>IF(otherLoc="Yes",IF('Entry Tab'!O311="","",'Entry Tab'!O311),"")</f>
        <v/>
      </c>
      <c r="E309" s="120">
        <f>IF(otherLoc="Yes",IF('Entry Tab'!P311="","",'Entry Tab'!P311),workZip)</f>
        <v>0</v>
      </c>
      <c r="F309" s="119"/>
      <c r="G309" s="119"/>
      <c r="H309"/>
    </row>
    <row r="310" spans="1:8" x14ac:dyDescent="0.2">
      <c r="A310" s="119" t="str">
        <f>IF(otherLoc="Yes",IF('Entry Tab'!M312="","",'Entry Tab'!M312),"")</f>
        <v/>
      </c>
      <c r="B310" s="119"/>
      <c r="C310" s="119" t="str">
        <f>IF(otherLoc="Yes",IF('Entry Tab'!N312="","",'Entry Tab'!N312),"")</f>
        <v/>
      </c>
      <c r="D310" s="119" t="str">
        <f>IF(otherLoc="Yes",IF('Entry Tab'!O312="","",'Entry Tab'!O312),"")</f>
        <v/>
      </c>
      <c r="E310" s="120">
        <f>IF(otherLoc="Yes",IF('Entry Tab'!P312="","",'Entry Tab'!P312),workZip)</f>
        <v>0</v>
      </c>
      <c r="F310" s="119"/>
      <c r="G310" s="119"/>
      <c r="H310"/>
    </row>
    <row r="311" spans="1:8" x14ac:dyDescent="0.2">
      <c r="A311" s="119" t="str">
        <f>IF(otherLoc="Yes",IF('Entry Tab'!M313="","",'Entry Tab'!M313),"")</f>
        <v/>
      </c>
      <c r="B311" s="119"/>
      <c r="C311" s="119" t="str">
        <f>IF(otherLoc="Yes",IF('Entry Tab'!N313="","",'Entry Tab'!N313),"")</f>
        <v/>
      </c>
      <c r="D311" s="119" t="str">
        <f>IF(otherLoc="Yes",IF('Entry Tab'!O313="","",'Entry Tab'!O313),"")</f>
        <v/>
      </c>
      <c r="E311" s="120">
        <f>IF(otherLoc="Yes",IF('Entry Tab'!P313="","",'Entry Tab'!P313),workZip)</f>
        <v>0</v>
      </c>
      <c r="F311" s="119"/>
      <c r="G311" s="119"/>
      <c r="H311"/>
    </row>
    <row r="312" spans="1:8" x14ac:dyDescent="0.2">
      <c r="A312" s="119" t="str">
        <f>IF(otherLoc="Yes",IF('Entry Tab'!M314="","",'Entry Tab'!M314),"")</f>
        <v/>
      </c>
      <c r="B312" s="119"/>
      <c r="C312" s="119" t="str">
        <f>IF(otherLoc="Yes",IF('Entry Tab'!N314="","",'Entry Tab'!N314),"")</f>
        <v/>
      </c>
      <c r="D312" s="119" t="str">
        <f>IF(otherLoc="Yes",IF('Entry Tab'!O314="","",'Entry Tab'!O314),"")</f>
        <v/>
      </c>
      <c r="E312" s="120">
        <f>IF(otherLoc="Yes",IF('Entry Tab'!P314="","",'Entry Tab'!P314),workZip)</f>
        <v>0</v>
      </c>
      <c r="F312" s="119"/>
      <c r="G312" s="119"/>
      <c r="H312"/>
    </row>
    <row r="313" spans="1:8" x14ac:dyDescent="0.2">
      <c r="A313" s="119" t="str">
        <f>IF(otherLoc="Yes",IF('Entry Tab'!M315="","",'Entry Tab'!M315),"")</f>
        <v/>
      </c>
      <c r="B313" s="119"/>
      <c r="C313" s="119" t="str">
        <f>IF(otherLoc="Yes",IF('Entry Tab'!N315="","",'Entry Tab'!N315),"")</f>
        <v/>
      </c>
      <c r="D313" s="119" t="str">
        <f>IF(otherLoc="Yes",IF('Entry Tab'!O315="","",'Entry Tab'!O315),"")</f>
        <v/>
      </c>
      <c r="E313" s="120">
        <f>IF(otherLoc="Yes",IF('Entry Tab'!P315="","",'Entry Tab'!P315),workZip)</f>
        <v>0</v>
      </c>
      <c r="F313" s="119"/>
      <c r="G313" s="119"/>
      <c r="H313"/>
    </row>
    <row r="314" spans="1:8" x14ac:dyDescent="0.2">
      <c r="A314" s="119" t="str">
        <f>IF(otherLoc="Yes",IF('Entry Tab'!M316="","",'Entry Tab'!M316),"")</f>
        <v/>
      </c>
      <c r="B314" s="119"/>
      <c r="C314" s="119" t="str">
        <f>IF(otherLoc="Yes",IF('Entry Tab'!N316="","",'Entry Tab'!N316),"")</f>
        <v/>
      </c>
      <c r="D314" s="119" t="str">
        <f>IF(otherLoc="Yes",IF('Entry Tab'!O316="","",'Entry Tab'!O316),"")</f>
        <v/>
      </c>
      <c r="E314" s="120">
        <f>IF(otherLoc="Yes",IF('Entry Tab'!P316="","",'Entry Tab'!P316),workZip)</f>
        <v>0</v>
      </c>
      <c r="F314" s="119"/>
      <c r="G314" s="119"/>
      <c r="H314"/>
    </row>
    <row r="315" spans="1:8" x14ac:dyDescent="0.2">
      <c r="A315" s="119" t="str">
        <f>IF(otherLoc="Yes",IF('Entry Tab'!M317="","",'Entry Tab'!M317),"")</f>
        <v/>
      </c>
      <c r="B315" s="119"/>
      <c r="C315" s="119" t="str">
        <f>IF(otherLoc="Yes",IF('Entry Tab'!N317="","",'Entry Tab'!N317),"")</f>
        <v/>
      </c>
      <c r="D315" s="119" t="str">
        <f>IF(otherLoc="Yes",IF('Entry Tab'!O317="","",'Entry Tab'!O317),"")</f>
        <v/>
      </c>
      <c r="E315" s="120">
        <f>IF(otherLoc="Yes",IF('Entry Tab'!P317="","",'Entry Tab'!P317),workZip)</f>
        <v>0</v>
      </c>
      <c r="F315" s="119"/>
      <c r="G315" s="119"/>
      <c r="H315"/>
    </row>
    <row r="316" spans="1:8" x14ac:dyDescent="0.2">
      <c r="A316" s="119" t="str">
        <f>IF(otherLoc="Yes",IF('Entry Tab'!M318="","",'Entry Tab'!M318),"")</f>
        <v/>
      </c>
      <c r="B316" s="119"/>
      <c r="C316" s="119" t="str">
        <f>IF(otherLoc="Yes",IF('Entry Tab'!N318="","",'Entry Tab'!N318),"")</f>
        <v/>
      </c>
      <c r="D316" s="119" t="str">
        <f>IF(otherLoc="Yes",IF('Entry Tab'!O318="","",'Entry Tab'!O318),"")</f>
        <v/>
      </c>
      <c r="E316" s="120">
        <f>IF(otherLoc="Yes",IF('Entry Tab'!P318="","",'Entry Tab'!P318),workZip)</f>
        <v>0</v>
      </c>
      <c r="F316" s="119"/>
      <c r="G316" s="119"/>
      <c r="H316"/>
    </row>
    <row r="317" spans="1:8" x14ac:dyDescent="0.2">
      <c r="A317" s="119" t="str">
        <f>IF(otherLoc="Yes",IF('Entry Tab'!M319="","",'Entry Tab'!M319),"")</f>
        <v/>
      </c>
      <c r="B317" s="119"/>
      <c r="C317" s="119" t="str">
        <f>IF(otherLoc="Yes",IF('Entry Tab'!N319="","",'Entry Tab'!N319),"")</f>
        <v/>
      </c>
      <c r="D317" s="119" t="str">
        <f>IF(otherLoc="Yes",IF('Entry Tab'!O319="","",'Entry Tab'!O319),"")</f>
        <v/>
      </c>
      <c r="E317" s="120">
        <f>IF(otherLoc="Yes",IF('Entry Tab'!P319="","",'Entry Tab'!P319),workZip)</f>
        <v>0</v>
      </c>
      <c r="F317" s="119"/>
      <c r="G317" s="119"/>
      <c r="H317"/>
    </row>
    <row r="318" spans="1:8" x14ac:dyDescent="0.2">
      <c r="A318" s="119" t="str">
        <f>IF(otherLoc="Yes",IF('Entry Tab'!M320="","",'Entry Tab'!M320),"")</f>
        <v/>
      </c>
      <c r="B318" s="119"/>
      <c r="C318" s="119" t="str">
        <f>IF(otherLoc="Yes",IF('Entry Tab'!N320="","",'Entry Tab'!N320),"")</f>
        <v/>
      </c>
      <c r="D318" s="119" t="str">
        <f>IF(otherLoc="Yes",IF('Entry Tab'!O320="","",'Entry Tab'!O320),"")</f>
        <v/>
      </c>
      <c r="E318" s="120">
        <f>IF(otherLoc="Yes",IF('Entry Tab'!P320="","",'Entry Tab'!P320),workZip)</f>
        <v>0</v>
      </c>
      <c r="F318" s="119"/>
      <c r="G318" s="119"/>
      <c r="H318"/>
    </row>
    <row r="319" spans="1:8" x14ac:dyDescent="0.2">
      <c r="A319" s="119" t="str">
        <f>IF(otherLoc="Yes",IF('Entry Tab'!M321="","",'Entry Tab'!M321),"")</f>
        <v/>
      </c>
      <c r="B319" s="119"/>
      <c r="C319" s="119" t="str">
        <f>IF(otherLoc="Yes",IF('Entry Tab'!N321="","",'Entry Tab'!N321),"")</f>
        <v/>
      </c>
      <c r="D319" s="119" t="str">
        <f>IF(otherLoc="Yes",IF('Entry Tab'!O321="","",'Entry Tab'!O321),"")</f>
        <v/>
      </c>
      <c r="E319" s="120">
        <f>IF(otherLoc="Yes",IF('Entry Tab'!P321="","",'Entry Tab'!P321),workZip)</f>
        <v>0</v>
      </c>
      <c r="F319" s="119"/>
      <c r="G319" s="119"/>
      <c r="H319"/>
    </row>
    <row r="320" spans="1:8" x14ac:dyDescent="0.2">
      <c r="A320" s="119" t="str">
        <f>IF(otherLoc="Yes",IF('Entry Tab'!M322="","",'Entry Tab'!M322),"")</f>
        <v/>
      </c>
      <c r="B320" s="119"/>
      <c r="C320" s="119" t="str">
        <f>IF(otherLoc="Yes",IF('Entry Tab'!N322="","",'Entry Tab'!N322),"")</f>
        <v/>
      </c>
      <c r="D320" s="119" t="str">
        <f>IF(otherLoc="Yes",IF('Entry Tab'!O322="","",'Entry Tab'!O322),"")</f>
        <v/>
      </c>
      <c r="E320" s="120">
        <f>IF(otherLoc="Yes",IF('Entry Tab'!P322="","",'Entry Tab'!P322),workZip)</f>
        <v>0</v>
      </c>
      <c r="F320" s="119"/>
      <c r="G320" s="119"/>
      <c r="H320"/>
    </row>
    <row r="321" spans="1:8" x14ac:dyDescent="0.2">
      <c r="A321" s="119" t="str">
        <f>IF(otherLoc="Yes",IF('Entry Tab'!M323="","",'Entry Tab'!M323),"")</f>
        <v/>
      </c>
      <c r="B321" s="119"/>
      <c r="C321" s="119" t="str">
        <f>IF(otherLoc="Yes",IF('Entry Tab'!N323="","",'Entry Tab'!N323),"")</f>
        <v/>
      </c>
      <c r="D321" s="119" t="str">
        <f>IF(otherLoc="Yes",IF('Entry Tab'!O323="","",'Entry Tab'!O323),"")</f>
        <v/>
      </c>
      <c r="E321" s="120">
        <f>IF(otherLoc="Yes",IF('Entry Tab'!P323="","",'Entry Tab'!P323),workZip)</f>
        <v>0</v>
      </c>
      <c r="F321" s="119"/>
      <c r="G321" s="119"/>
      <c r="H321"/>
    </row>
    <row r="322" spans="1:8" x14ac:dyDescent="0.2">
      <c r="A322" s="119" t="str">
        <f>IF(otherLoc="Yes",IF('Entry Tab'!M324="","",'Entry Tab'!M324),"")</f>
        <v/>
      </c>
      <c r="B322" s="119"/>
      <c r="C322" s="119" t="str">
        <f>IF(otherLoc="Yes",IF('Entry Tab'!N324="","",'Entry Tab'!N324),"")</f>
        <v/>
      </c>
      <c r="D322" s="119" t="str">
        <f>IF(otherLoc="Yes",IF('Entry Tab'!O324="","",'Entry Tab'!O324),"")</f>
        <v/>
      </c>
      <c r="E322" s="120">
        <f>IF(otherLoc="Yes",IF('Entry Tab'!P324="","",'Entry Tab'!P324),workZip)</f>
        <v>0</v>
      </c>
      <c r="F322" s="119"/>
      <c r="G322" s="119"/>
      <c r="H322"/>
    </row>
    <row r="323" spans="1:8" x14ac:dyDescent="0.2">
      <c r="A323" s="119" t="str">
        <f>IF(otherLoc="Yes",IF('Entry Tab'!M325="","",'Entry Tab'!M325),"")</f>
        <v/>
      </c>
      <c r="B323" s="119"/>
      <c r="C323" s="119" t="str">
        <f>IF(otherLoc="Yes",IF('Entry Tab'!N325="","",'Entry Tab'!N325),"")</f>
        <v/>
      </c>
      <c r="D323" s="119" t="str">
        <f>IF(otherLoc="Yes",IF('Entry Tab'!O325="","",'Entry Tab'!O325),"")</f>
        <v/>
      </c>
      <c r="E323" s="120">
        <f>IF(otherLoc="Yes",IF('Entry Tab'!P325="","",'Entry Tab'!P325),workZip)</f>
        <v>0</v>
      </c>
      <c r="F323" s="119"/>
      <c r="G323" s="119"/>
      <c r="H323"/>
    </row>
    <row r="324" spans="1:8" x14ac:dyDescent="0.2">
      <c r="A324" s="119" t="str">
        <f>IF(otherLoc="Yes",IF('Entry Tab'!M326="","",'Entry Tab'!M326),"")</f>
        <v/>
      </c>
      <c r="B324" s="119"/>
      <c r="C324" s="119" t="str">
        <f>IF(otherLoc="Yes",IF('Entry Tab'!N326="","",'Entry Tab'!N326),"")</f>
        <v/>
      </c>
      <c r="D324" s="119" t="str">
        <f>IF(otherLoc="Yes",IF('Entry Tab'!O326="","",'Entry Tab'!O326),"")</f>
        <v/>
      </c>
      <c r="E324" s="120">
        <f>IF(otherLoc="Yes",IF('Entry Tab'!P326="","",'Entry Tab'!P326),workZip)</f>
        <v>0</v>
      </c>
      <c r="F324" s="119"/>
      <c r="G324" s="119"/>
      <c r="H324"/>
    </row>
    <row r="325" spans="1:8" x14ac:dyDescent="0.2">
      <c r="A325" s="119" t="str">
        <f>IF(otherLoc="Yes",IF('Entry Tab'!M327="","",'Entry Tab'!M327),"")</f>
        <v/>
      </c>
      <c r="B325" s="119"/>
      <c r="C325" s="119" t="str">
        <f>IF(otherLoc="Yes",IF('Entry Tab'!N327="","",'Entry Tab'!N327),"")</f>
        <v/>
      </c>
      <c r="D325" s="119" t="str">
        <f>IF(otherLoc="Yes",IF('Entry Tab'!O327="","",'Entry Tab'!O327),"")</f>
        <v/>
      </c>
      <c r="E325" s="120">
        <f>IF(otherLoc="Yes",IF('Entry Tab'!P327="","",'Entry Tab'!P327),workZip)</f>
        <v>0</v>
      </c>
      <c r="F325" s="119"/>
      <c r="G325" s="119"/>
      <c r="H325"/>
    </row>
    <row r="326" spans="1:8" x14ac:dyDescent="0.2">
      <c r="A326" s="119" t="str">
        <f>IF(otherLoc="Yes",IF('Entry Tab'!M328="","",'Entry Tab'!M328),"")</f>
        <v/>
      </c>
      <c r="B326" s="119"/>
      <c r="C326" s="119" t="str">
        <f>IF(otherLoc="Yes",IF('Entry Tab'!N328="","",'Entry Tab'!N328),"")</f>
        <v/>
      </c>
      <c r="D326" s="119" t="str">
        <f>IF(otherLoc="Yes",IF('Entry Tab'!O328="","",'Entry Tab'!O328),"")</f>
        <v/>
      </c>
      <c r="E326" s="120">
        <f>IF(otherLoc="Yes",IF('Entry Tab'!P328="","",'Entry Tab'!P328),workZip)</f>
        <v>0</v>
      </c>
      <c r="F326" s="119"/>
      <c r="G326" s="119"/>
      <c r="H326"/>
    </row>
    <row r="327" spans="1:8" x14ac:dyDescent="0.2">
      <c r="A327" s="119" t="str">
        <f>IF(otherLoc="Yes",IF('Entry Tab'!M329="","",'Entry Tab'!M329),"")</f>
        <v/>
      </c>
      <c r="B327" s="119"/>
      <c r="C327" s="119" t="str">
        <f>IF(otherLoc="Yes",IF('Entry Tab'!N329="","",'Entry Tab'!N329),"")</f>
        <v/>
      </c>
      <c r="D327" s="119" t="str">
        <f>IF(otherLoc="Yes",IF('Entry Tab'!O329="","",'Entry Tab'!O329),"")</f>
        <v/>
      </c>
      <c r="E327" s="120">
        <f>IF(otherLoc="Yes",IF('Entry Tab'!P329="","",'Entry Tab'!P329),workZip)</f>
        <v>0</v>
      </c>
      <c r="F327" s="119"/>
      <c r="G327" s="119"/>
      <c r="H327"/>
    </row>
    <row r="328" spans="1:8" x14ac:dyDescent="0.2">
      <c r="A328" s="119" t="str">
        <f>IF(otherLoc="Yes",IF('Entry Tab'!M330="","",'Entry Tab'!M330),"")</f>
        <v/>
      </c>
      <c r="B328" s="119"/>
      <c r="C328" s="119" t="str">
        <f>IF(otherLoc="Yes",IF('Entry Tab'!N330="","",'Entry Tab'!N330),"")</f>
        <v/>
      </c>
      <c r="D328" s="119" t="str">
        <f>IF(otherLoc="Yes",IF('Entry Tab'!O330="","",'Entry Tab'!O330),"")</f>
        <v/>
      </c>
      <c r="E328" s="120">
        <f>IF(otherLoc="Yes",IF('Entry Tab'!P330="","",'Entry Tab'!P330),workZip)</f>
        <v>0</v>
      </c>
      <c r="F328" s="119"/>
      <c r="G328" s="119"/>
      <c r="H328"/>
    </row>
    <row r="329" spans="1:8" x14ac:dyDescent="0.2">
      <c r="A329" s="119" t="str">
        <f>IF(otherLoc="Yes",IF('Entry Tab'!M331="","",'Entry Tab'!M331),"")</f>
        <v/>
      </c>
      <c r="B329" s="119"/>
      <c r="C329" s="119" t="str">
        <f>IF(otherLoc="Yes",IF('Entry Tab'!N331="","",'Entry Tab'!N331),"")</f>
        <v/>
      </c>
      <c r="D329" s="119" t="str">
        <f>IF(otherLoc="Yes",IF('Entry Tab'!O331="","",'Entry Tab'!O331),"")</f>
        <v/>
      </c>
      <c r="E329" s="120">
        <f>IF(otherLoc="Yes",IF('Entry Tab'!P331="","",'Entry Tab'!P331),workZip)</f>
        <v>0</v>
      </c>
      <c r="F329" s="119"/>
      <c r="G329" s="119"/>
      <c r="H329"/>
    </row>
    <row r="330" spans="1:8" x14ac:dyDescent="0.2">
      <c r="A330" s="119" t="str">
        <f>IF(otherLoc="Yes",IF('Entry Tab'!M332="","",'Entry Tab'!M332),"")</f>
        <v/>
      </c>
      <c r="B330" s="119"/>
      <c r="C330" s="119" t="str">
        <f>IF(otherLoc="Yes",IF('Entry Tab'!N332="","",'Entry Tab'!N332),"")</f>
        <v/>
      </c>
      <c r="D330" s="119" t="str">
        <f>IF(otherLoc="Yes",IF('Entry Tab'!O332="","",'Entry Tab'!O332),"")</f>
        <v/>
      </c>
      <c r="E330" s="120">
        <f>IF(otherLoc="Yes",IF('Entry Tab'!P332="","",'Entry Tab'!P332),workZip)</f>
        <v>0</v>
      </c>
      <c r="F330" s="119"/>
      <c r="G330" s="119"/>
      <c r="H330"/>
    </row>
    <row r="331" spans="1:8" x14ac:dyDescent="0.2">
      <c r="A331" s="119" t="str">
        <f>IF(otherLoc="Yes",IF('Entry Tab'!M333="","",'Entry Tab'!M333),"")</f>
        <v/>
      </c>
      <c r="B331" s="119"/>
      <c r="C331" s="119" t="str">
        <f>IF(otherLoc="Yes",IF('Entry Tab'!N333="","",'Entry Tab'!N333),"")</f>
        <v/>
      </c>
      <c r="D331" s="119" t="str">
        <f>IF(otherLoc="Yes",IF('Entry Tab'!O333="","",'Entry Tab'!O333),"")</f>
        <v/>
      </c>
      <c r="E331" s="120">
        <f>IF(otherLoc="Yes",IF('Entry Tab'!P333="","",'Entry Tab'!P333),workZip)</f>
        <v>0</v>
      </c>
      <c r="F331" s="119"/>
      <c r="G331" s="119"/>
      <c r="H331"/>
    </row>
    <row r="332" spans="1:8" x14ac:dyDescent="0.2">
      <c r="A332" s="119" t="str">
        <f>IF(otherLoc="Yes",IF('Entry Tab'!M334="","",'Entry Tab'!M334),"")</f>
        <v/>
      </c>
      <c r="B332" s="119"/>
      <c r="C332" s="119" t="str">
        <f>IF(otherLoc="Yes",IF('Entry Tab'!N334="","",'Entry Tab'!N334),"")</f>
        <v/>
      </c>
      <c r="D332" s="119" t="str">
        <f>IF(otherLoc="Yes",IF('Entry Tab'!O334="","",'Entry Tab'!O334),"")</f>
        <v/>
      </c>
      <c r="E332" s="120">
        <f>IF(otherLoc="Yes",IF('Entry Tab'!P334="","",'Entry Tab'!P334),workZip)</f>
        <v>0</v>
      </c>
      <c r="F332" s="119"/>
      <c r="G332" s="119"/>
      <c r="H332"/>
    </row>
    <row r="333" spans="1:8" x14ac:dyDescent="0.2">
      <c r="A333" s="119" t="str">
        <f>IF(otherLoc="Yes",IF('Entry Tab'!M335="","",'Entry Tab'!M335),"")</f>
        <v/>
      </c>
      <c r="B333" s="119"/>
      <c r="C333" s="119" t="str">
        <f>IF(otherLoc="Yes",IF('Entry Tab'!N335="","",'Entry Tab'!N335),"")</f>
        <v/>
      </c>
      <c r="D333" s="119" t="str">
        <f>IF(otherLoc="Yes",IF('Entry Tab'!O335="","",'Entry Tab'!O335),"")</f>
        <v/>
      </c>
      <c r="E333" s="120">
        <f>IF(otherLoc="Yes",IF('Entry Tab'!P335="","",'Entry Tab'!P335),workZip)</f>
        <v>0</v>
      </c>
      <c r="F333" s="119"/>
      <c r="G333" s="119"/>
      <c r="H333"/>
    </row>
    <row r="334" spans="1:8" x14ac:dyDescent="0.2">
      <c r="A334" s="119" t="str">
        <f>IF(otherLoc="Yes",IF('Entry Tab'!M336="","",'Entry Tab'!M336),"")</f>
        <v/>
      </c>
      <c r="B334" s="119"/>
      <c r="C334" s="119" t="str">
        <f>IF(otherLoc="Yes",IF('Entry Tab'!N336="","",'Entry Tab'!N336),"")</f>
        <v/>
      </c>
      <c r="D334" s="119" t="str">
        <f>IF(otherLoc="Yes",IF('Entry Tab'!O336="","",'Entry Tab'!O336),"")</f>
        <v/>
      </c>
      <c r="E334" s="120">
        <f>IF(otherLoc="Yes",IF('Entry Tab'!P336="","",'Entry Tab'!P336),workZip)</f>
        <v>0</v>
      </c>
      <c r="F334" s="119"/>
      <c r="G334" s="119"/>
      <c r="H334"/>
    </row>
    <row r="335" spans="1:8" x14ac:dyDescent="0.2">
      <c r="A335" s="119" t="str">
        <f>IF(otherLoc="Yes",IF('Entry Tab'!M337="","",'Entry Tab'!M337),"")</f>
        <v/>
      </c>
      <c r="B335" s="119"/>
      <c r="C335" s="119" t="str">
        <f>IF(otherLoc="Yes",IF('Entry Tab'!N337="","",'Entry Tab'!N337),"")</f>
        <v/>
      </c>
      <c r="D335" s="119" t="str">
        <f>IF(otherLoc="Yes",IF('Entry Tab'!O337="","",'Entry Tab'!O337),"")</f>
        <v/>
      </c>
      <c r="E335" s="120">
        <f>IF(otherLoc="Yes",IF('Entry Tab'!P337="","",'Entry Tab'!P337),workZip)</f>
        <v>0</v>
      </c>
      <c r="F335" s="119"/>
      <c r="G335" s="119"/>
      <c r="H335"/>
    </row>
    <row r="336" spans="1:8" x14ac:dyDescent="0.2">
      <c r="A336" s="119" t="str">
        <f>IF(otherLoc="Yes",IF('Entry Tab'!M338="","",'Entry Tab'!M338),"")</f>
        <v/>
      </c>
      <c r="B336" s="119"/>
      <c r="C336" s="119" t="str">
        <f>IF(otherLoc="Yes",IF('Entry Tab'!N338="","",'Entry Tab'!N338),"")</f>
        <v/>
      </c>
      <c r="D336" s="119" t="str">
        <f>IF(otherLoc="Yes",IF('Entry Tab'!O338="","",'Entry Tab'!O338),"")</f>
        <v/>
      </c>
      <c r="E336" s="120">
        <f>IF(otherLoc="Yes",IF('Entry Tab'!P338="","",'Entry Tab'!P338),workZip)</f>
        <v>0</v>
      </c>
      <c r="F336" s="119"/>
      <c r="G336" s="119"/>
      <c r="H336"/>
    </row>
    <row r="337" spans="1:8" x14ac:dyDescent="0.2">
      <c r="A337" s="119" t="str">
        <f>IF(otherLoc="Yes",IF('Entry Tab'!M339="","",'Entry Tab'!M339),"")</f>
        <v/>
      </c>
      <c r="B337" s="119"/>
      <c r="C337" s="119" t="str">
        <f>IF(otherLoc="Yes",IF('Entry Tab'!N339="","",'Entry Tab'!N339),"")</f>
        <v/>
      </c>
      <c r="D337" s="119" t="str">
        <f>IF(otherLoc="Yes",IF('Entry Tab'!O339="","",'Entry Tab'!O339),"")</f>
        <v/>
      </c>
      <c r="E337" s="120">
        <f>IF(otherLoc="Yes",IF('Entry Tab'!P339="","",'Entry Tab'!P339),workZip)</f>
        <v>0</v>
      </c>
      <c r="F337" s="119"/>
      <c r="G337" s="119"/>
      <c r="H337"/>
    </row>
    <row r="338" spans="1:8" x14ac:dyDescent="0.2">
      <c r="A338" s="119" t="str">
        <f>IF(otherLoc="Yes",IF('Entry Tab'!M340="","",'Entry Tab'!M340),"")</f>
        <v/>
      </c>
      <c r="B338" s="119"/>
      <c r="C338" s="119" t="str">
        <f>IF(otherLoc="Yes",IF('Entry Tab'!N340="","",'Entry Tab'!N340),"")</f>
        <v/>
      </c>
      <c r="D338" s="119" t="str">
        <f>IF(otherLoc="Yes",IF('Entry Tab'!O340="","",'Entry Tab'!O340),"")</f>
        <v/>
      </c>
      <c r="E338" s="120">
        <f>IF(otherLoc="Yes",IF('Entry Tab'!P340="","",'Entry Tab'!P340),workZip)</f>
        <v>0</v>
      </c>
      <c r="F338" s="119"/>
      <c r="G338" s="119"/>
      <c r="H338"/>
    </row>
    <row r="339" spans="1:8" x14ac:dyDescent="0.2">
      <c r="A339" s="119" t="str">
        <f>IF(otherLoc="Yes",IF('Entry Tab'!M341="","",'Entry Tab'!M341),"")</f>
        <v/>
      </c>
      <c r="B339" s="119"/>
      <c r="C339" s="119" t="str">
        <f>IF(otherLoc="Yes",IF('Entry Tab'!N341="","",'Entry Tab'!N341),"")</f>
        <v/>
      </c>
      <c r="D339" s="119" t="str">
        <f>IF(otherLoc="Yes",IF('Entry Tab'!O341="","",'Entry Tab'!O341),"")</f>
        <v/>
      </c>
      <c r="E339" s="120">
        <f>IF(otherLoc="Yes",IF('Entry Tab'!P341="","",'Entry Tab'!P341),workZip)</f>
        <v>0</v>
      </c>
      <c r="F339" s="119"/>
      <c r="G339" s="119"/>
      <c r="H339"/>
    </row>
    <row r="340" spans="1:8" x14ac:dyDescent="0.2">
      <c r="A340" s="119" t="str">
        <f>IF(otherLoc="Yes",IF('Entry Tab'!M342="","",'Entry Tab'!M342),"")</f>
        <v/>
      </c>
      <c r="B340" s="119"/>
      <c r="C340" s="119" t="str">
        <f>IF(otherLoc="Yes",IF('Entry Tab'!N342="","",'Entry Tab'!N342),"")</f>
        <v/>
      </c>
      <c r="D340" s="119" t="str">
        <f>IF(otherLoc="Yes",IF('Entry Tab'!O342="","",'Entry Tab'!O342),"")</f>
        <v/>
      </c>
      <c r="E340" s="120">
        <f>IF(otherLoc="Yes",IF('Entry Tab'!P342="","",'Entry Tab'!P342),workZip)</f>
        <v>0</v>
      </c>
      <c r="F340" s="119"/>
      <c r="G340" s="119"/>
      <c r="H340"/>
    </row>
    <row r="341" spans="1:8" x14ac:dyDescent="0.2">
      <c r="A341" s="119" t="str">
        <f>IF(otherLoc="Yes",IF('Entry Tab'!M343="","",'Entry Tab'!M343),"")</f>
        <v/>
      </c>
      <c r="B341" s="119"/>
      <c r="C341" s="119" t="str">
        <f>IF(otherLoc="Yes",IF('Entry Tab'!N343="","",'Entry Tab'!N343),"")</f>
        <v/>
      </c>
      <c r="D341" s="119" t="str">
        <f>IF(otherLoc="Yes",IF('Entry Tab'!O343="","",'Entry Tab'!O343),"")</f>
        <v/>
      </c>
      <c r="E341" s="120">
        <f>IF(otherLoc="Yes",IF('Entry Tab'!P343="","",'Entry Tab'!P343),workZip)</f>
        <v>0</v>
      </c>
      <c r="F341" s="119"/>
      <c r="G341" s="119"/>
      <c r="H341"/>
    </row>
    <row r="342" spans="1:8" x14ac:dyDescent="0.2">
      <c r="A342" s="119" t="str">
        <f>IF(otherLoc="Yes",IF('Entry Tab'!M344="","",'Entry Tab'!M344),"")</f>
        <v/>
      </c>
      <c r="B342" s="119"/>
      <c r="C342" s="119" t="str">
        <f>IF(otherLoc="Yes",IF('Entry Tab'!N344="","",'Entry Tab'!N344),"")</f>
        <v/>
      </c>
      <c r="D342" s="119" t="str">
        <f>IF(otherLoc="Yes",IF('Entry Tab'!O344="","",'Entry Tab'!O344),"")</f>
        <v/>
      </c>
      <c r="E342" s="120">
        <f>IF(otherLoc="Yes",IF('Entry Tab'!P344="","",'Entry Tab'!P344),workZip)</f>
        <v>0</v>
      </c>
      <c r="F342" s="119"/>
      <c r="G342" s="119"/>
      <c r="H342"/>
    </row>
    <row r="343" spans="1:8" x14ac:dyDescent="0.2">
      <c r="A343" s="119" t="str">
        <f>IF(otherLoc="Yes",IF('Entry Tab'!M345="","",'Entry Tab'!M345),"")</f>
        <v/>
      </c>
      <c r="B343" s="119"/>
      <c r="C343" s="119" t="str">
        <f>IF(otherLoc="Yes",IF('Entry Tab'!N345="","",'Entry Tab'!N345),"")</f>
        <v/>
      </c>
      <c r="D343" s="119" t="str">
        <f>IF(otherLoc="Yes",IF('Entry Tab'!O345="","",'Entry Tab'!O345),"")</f>
        <v/>
      </c>
      <c r="E343" s="120">
        <f>IF(otherLoc="Yes",IF('Entry Tab'!P345="","",'Entry Tab'!P345),workZip)</f>
        <v>0</v>
      </c>
      <c r="F343" s="119"/>
      <c r="G343" s="119"/>
      <c r="H343"/>
    </row>
    <row r="344" spans="1:8" x14ac:dyDescent="0.2">
      <c r="A344" s="119" t="str">
        <f>IF(otherLoc="Yes",IF('Entry Tab'!M346="","",'Entry Tab'!M346),"")</f>
        <v/>
      </c>
      <c r="B344" s="119"/>
      <c r="C344" s="119" t="str">
        <f>IF(otherLoc="Yes",IF('Entry Tab'!N346="","",'Entry Tab'!N346),"")</f>
        <v/>
      </c>
      <c r="D344" s="119" t="str">
        <f>IF(otherLoc="Yes",IF('Entry Tab'!O346="","",'Entry Tab'!O346),"")</f>
        <v/>
      </c>
      <c r="E344" s="120">
        <f>IF(otherLoc="Yes",IF('Entry Tab'!P346="","",'Entry Tab'!P346),workZip)</f>
        <v>0</v>
      </c>
      <c r="F344" s="119"/>
      <c r="G344" s="119"/>
      <c r="H344"/>
    </row>
    <row r="345" spans="1:8" x14ac:dyDescent="0.2">
      <c r="A345" s="119" t="str">
        <f>IF(otherLoc="Yes",IF('Entry Tab'!M347="","",'Entry Tab'!M347),"")</f>
        <v/>
      </c>
      <c r="B345" s="119"/>
      <c r="C345" s="119" t="str">
        <f>IF(otherLoc="Yes",IF('Entry Tab'!N347="","",'Entry Tab'!N347),"")</f>
        <v/>
      </c>
      <c r="D345" s="119" t="str">
        <f>IF(otherLoc="Yes",IF('Entry Tab'!O347="","",'Entry Tab'!O347),"")</f>
        <v/>
      </c>
      <c r="E345" s="120">
        <f>IF(otherLoc="Yes",IF('Entry Tab'!P347="","",'Entry Tab'!P347),workZip)</f>
        <v>0</v>
      </c>
      <c r="F345" s="119"/>
      <c r="G345" s="119"/>
      <c r="H345"/>
    </row>
    <row r="346" spans="1:8" x14ac:dyDescent="0.2">
      <c r="A346" s="119" t="str">
        <f>IF(otherLoc="Yes",IF('Entry Tab'!M348="","",'Entry Tab'!M348),"")</f>
        <v/>
      </c>
      <c r="B346" s="119"/>
      <c r="C346" s="119" t="str">
        <f>IF(otherLoc="Yes",IF('Entry Tab'!N348="","",'Entry Tab'!N348),"")</f>
        <v/>
      </c>
      <c r="D346" s="119" t="str">
        <f>IF(otherLoc="Yes",IF('Entry Tab'!O348="","",'Entry Tab'!O348),"")</f>
        <v/>
      </c>
      <c r="E346" s="120">
        <f>IF(otherLoc="Yes",IF('Entry Tab'!P348="","",'Entry Tab'!P348),workZip)</f>
        <v>0</v>
      </c>
      <c r="F346" s="119"/>
      <c r="G346" s="119"/>
      <c r="H346"/>
    </row>
    <row r="347" spans="1:8" x14ac:dyDescent="0.2">
      <c r="A347" s="119" t="str">
        <f>IF(otherLoc="Yes",IF('Entry Tab'!M349="","",'Entry Tab'!M349),"")</f>
        <v/>
      </c>
      <c r="B347" s="119"/>
      <c r="C347" s="119" t="str">
        <f>IF(otherLoc="Yes",IF('Entry Tab'!N349="","",'Entry Tab'!N349),"")</f>
        <v/>
      </c>
      <c r="D347" s="119" t="str">
        <f>IF(otherLoc="Yes",IF('Entry Tab'!O349="","",'Entry Tab'!O349),"")</f>
        <v/>
      </c>
      <c r="E347" s="120">
        <f>IF(otherLoc="Yes",IF('Entry Tab'!P349="","",'Entry Tab'!P349),workZip)</f>
        <v>0</v>
      </c>
      <c r="F347" s="119"/>
      <c r="G347" s="119"/>
      <c r="H347"/>
    </row>
    <row r="348" spans="1:8" x14ac:dyDescent="0.2">
      <c r="A348" s="119" t="str">
        <f>IF(otherLoc="Yes",IF('Entry Tab'!M350="","",'Entry Tab'!M350),"")</f>
        <v/>
      </c>
      <c r="B348" s="119"/>
      <c r="C348" s="119" t="str">
        <f>IF(otherLoc="Yes",IF('Entry Tab'!N350="","",'Entry Tab'!N350),"")</f>
        <v/>
      </c>
      <c r="D348" s="119" t="str">
        <f>IF(otherLoc="Yes",IF('Entry Tab'!O350="","",'Entry Tab'!O350),"")</f>
        <v/>
      </c>
      <c r="E348" s="120">
        <f>IF(otherLoc="Yes",IF('Entry Tab'!P350="","",'Entry Tab'!P350),workZip)</f>
        <v>0</v>
      </c>
      <c r="F348" s="119"/>
      <c r="G348" s="119"/>
      <c r="H348"/>
    </row>
    <row r="349" spans="1:8" x14ac:dyDescent="0.2">
      <c r="A349" s="119" t="str">
        <f>IF(otherLoc="Yes",IF('Entry Tab'!M351="","",'Entry Tab'!M351),"")</f>
        <v/>
      </c>
      <c r="B349" s="119"/>
      <c r="C349" s="119" t="str">
        <f>IF(otherLoc="Yes",IF('Entry Tab'!N351="","",'Entry Tab'!N351),"")</f>
        <v/>
      </c>
      <c r="D349" s="119" t="str">
        <f>IF(otherLoc="Yes",IF('Entry Tab'!O351="","",'Entry Tab'!O351),"")</f>
        <v/>
      </c>
      <c r="E349" s="120">
        <f>IF(otherLoc="Yes",IF('Entry Tab'!P351="","",'Entry Tab'!P351),workZip)</f>
        <v>0</v>
      </c>
      <c r="F349" s="119"/>
      <c r="G349" s="119"/>
      <c r="H349"/>
    </row>
    <row r="350" spans="1:8" x14ac:dyDescent="0.2">
      <c r="A350" s="119" t="str">
        <f>IF(otherLoc="Yes",IF('Entry Tab'!M352="","",'Entry Tab'!M352),"")</f>
        <v/>
      </c>
      <c r="B350" s="119"/>
      <c r="C350" s="119" t="str">
        <f>IF(otherLoc="Yes",IF('Entry Tab'!N352="","",'Entry Tab'!N352),"")</f>
        <v/>
      </c>
      <c r="D350" s="119" t="str">
        <f>IF(otherLoc="Yes",IF('Entry Tab'!O352="","",'Entry Tab'!O352),"")</f>
        <v/>
      </c>
      <c r="E350" s="120">
        <f>IF(otherLoc="Yes",IF('Entry Tab'!P352="","",'Entry Tab'!P352),workZip)</f>
        <v>0</v>
      </c>
      <c r="F350" s="119"/>
      <c r="G350" s="119"/>
      <c r="H350"/>
    </row>
    <row r="351" spans="1:8" x14ac:dyDescent="0.2">
      <c r="A351" s="119" t="str">
        <f>IF(otherLoc="Yes",IF('Entry Tab'!M353="","",'Entry Tab'!M353),"")</f>
        <v/>
      </c>
      <c r="B351" s="119"/>
      <c r="C351" s="119" t="str">
        <f>IF(otherLoc="Yes",IF('Entry Tab'!N353="","",'Entry Tab'!N353),"")</f>
        <v/>
      </c>
      <c r="D351" s="119" t="str">
        <f>IF(otherLoc="Yes",IF('Entry Tab'!O353="","",'Entry Tab'!O353),"")</f>
        <v/>
      </c>
      <c r="E351" s="120">
        <f>IF(otherLoc="Yes",IF('Entry Tab'!P353="","",'Entry Tab'!P353),workZip)</f>
        <v>0</v>
      </c>
      <c r="F351" s="119"/>
      <c r="G351" s="119"/>
      <c r="H351"/>
    </row>
    <row r="352" spans="1:8" x14ac:dyDescent="0.2">
      <c r="A352" s="119" t="str">
        <f>IF(otherLoc="Yes",IF('Entry Tab'!M354="","",'Entry Tab'!M354),"")</f>
        <v/>
      </c>
      <c r="B352" s="119"/>
      <c r="C352" s="119" t="str">
        <f>IF(otherLoc="Yes",IF('Entry Tab'!N354="","",'Entry Tab'!N354),"")</f>
        <v/>
      </c>
      <c r="D352" s="119" t="str">
        <f>IF(otherLoc="Yes",IF('Entry Tab'!O354="","",'Entry Tab'!O354),"")</f>
        <v/>
      </c>
      <c r="E352" s="120">
        <f>IF(otherLoc="Yes",IF('Entry Tab'!P354="","",'Entry Tab'!P354),workZip)</f>
        <v>0</v>
      </c>
      <c r="F352" s="119"/>
      <c r="G352" s="119"/>
      <c r="H352"/>
    </row>
    <row r="353" spans="1:8" x14ac:dyDescent="0.2">
      <c r="A353" s="119" t="str">
        <f>IF(otherLoc="Yes",IF('Entry Tab'!M355="","",'Entry Tab'!M355),"")</f>
        <v/>
      </c>
      <c r="B353" s="119"/>
      <c r="C353" s="119" t="str">
        <f>IF(otherLoc="Yes",IF('Entry Tab'!N355="","",'Entry Tab'!N355),"")</f>
        <v/>
      </c>
      <c r="D353" s="119" t="str">
        <f>IF(otherLoc="Yes",IF('Entry Tab'!O355="","",'Entry Tab'!O355),"")</f>
        <v/>
      </c>
      <c r="E353" s="120">
        <f>IF(otherLoc="Yes",IF('Entry Tab'!P355="","",'Entry Tab'!P355),workZip)</f>
        <v>0</v>
      </c>
      <c r="F353" s="119"/>
      <c r="G353" s="119"/>
      <c r="H353"/>
    </row>
    <row r="354" spans="1:8" x14ac:dyDescent="0.2">
      <c r="A354" s="119" t="str">
        <f>IF(otherLoc="Yes",IF('Entry Tab'!M356="","",'Entry Tab'!M356),"")</f>
        <v/>
      </c>
      <c r="B354" s="119"/>
      <c r="C354" s="119" t="str">
        <f>IF(otherLoc="Yes",IF('Entry Tab'!N356="","",'Entry Tab'!N356),"")</f>
        <v/>
      </c>
      <c r="D354" s="119" t="str">
        <f>IF(otherLoc="Yes",IF('Entry Tab'!O356="","",'Entry Tab'!O356),"")</f>
        <v/>
      </c>
      <c r="E354" s="120">
        <f>IF(otherLoc="Yes",IF('Entry Tab'!P356="","",'Entry Tab'!P356),workZip)</f>
        <v>0</v>
      </c>
      <c r="F354" s="119"/>
      <c r="G354" s="119"/>
      <c r="H354"/>
    </row>
    <row r="355" spans="1:8" x14ac:dyDescent="0.2">
      <c r="A355" s="119" t="str">
        <f>IF(otherLoc="Yes",IF('Entry Tab'!M357="","",'Entry Tab'!M357),"")</f>
        <v/>
      </c>
      <c r="B355" s="119"/>
      <c r="C355" s="119" t="str">
        <f>IF(otherLoc="Yes",IF('Entry Tab'!N357="","",'Entry Tab'!N357),"")</f>
        <v/>
      </c>
      <c r="D355" s="119" t="str">
        <f>IF(otherLoc="Yes",IF('Entry Tab'!O357="","",'Entry Tab'!O357),"")</f>
        <v/>
      </c>
      <c r="E355" s="120">
        <f>IF(otherLoc="Yes",IF('Entry Tab'!P357="","",'Entry Tab'!P357),workZip)</f>
        <v>0</v>
      </c>
      <c r="F355" s="119"/>
      <c r="G355" s="119"/>
      <c r="H355"/>
    </row>
    <row r="356" spans="1:8" x14ac:dyDescent="0.2">
      <c r="A356" s="119" t="str">
        <f>IF(otherLoc="Yes",IF('Entry Tab'!M358="","",'Entry Tab'!M358),"")</f>
        <v/>
      </c>
      <c r="B356" s="119"/>
      <c r="C356" s="119" t="str">
        <f>IF(otherLoc="Yes",IF('Entry Tab'!N358="","",'Entry Tab'!N358),"")</f>
        <v/>
      </c>
      <c r="D356" s="119" t="str">
        <f>IF(otherLoc="Yes",IF('Entry Tab'!O358="","",'Entry Tab'!O358),"")</f>
        <v/>
      </c>
      <c r="E356" s="120">
        <f>IF(otherLoc="Yes",IF('Entry Tab'!P358="","",'Entry Tab'!P358),workZip)</f>
        <v>0</v>
      </c>
      <c r="F356" s="119"/>
      <c r="G356" s="119"/>
      <c r="H356"/>
    </row>
    <row r="357" spans="1:8" x14ac:dyDescent="0.2">
      <c r="A357" s="119" t="str">
        <f>IF(otherLoc="Yes",IF('Entry Tab'!M359="","",'Entry Tab'!M359),"")</f>
        <v/>
      </c>
      <c r="B357" s="119"/>
      <c r="C357" s="119" t="str">
        <f>IF(otherLoc="Yes",IF('Entry Tab'!N359="","",'Entry Tab'!N359),"")</f>
        <v/>
      </c>
      <c r="D357" s="119" t="str">
        <f>IF(otherLoc="Yes",IF('Entry Tab'!O359="","",'Entry Tab'!O359),"")</f>
        <v/>
      </c>
      <c r="E357" s="120">
        <f>IF(otherLoc="Yes",IF('Entry Tab'!P359="","",'Entry Tab'!P359),workZip)</f>
        <v>0</v>
      </c>
      <c r="F357" s="119"/>
      <c r="G357" s="119"/>
      <c r="H357"/>
    </row>
    <row r="358" spans="1:8" x14ac:dyDescent="0.2">
      <c r="A358" s="119" t="str">
        <f>IF(otherLoc="Yes",IF('Entry Tab'!M360="","",'Entry Tab'!M360),"")</f>
        <v/>
      </c>
      <c r="B358" s="119"/>
      <c r="C358" s="119" t="str">
        <f>IF(otherLoc="Yes",IF('Entry Tab'!N360="","",'Entry Tab'!N360),"")</f>
        <v/>
      </c>
      <c r="D358" s="119" t="str">
        <f>IF(otherLoc="Yes",IF('Entry Tab'!O360="","",'Entry Tab'!O360),"")</f>
        <v/>
      </c>
      <c r="E358" s="120">
        <f>IF(otherLoc="Yes",IF('Entry Tab'!P360="","",'Entry Tab'!P360),workZip)</f>
        <v>0</v>
      </c>
      <c r="F358" s="119"/>
      <c r="G358" s="119"/>
      <c r="H358"/>
    </row>
    <row r="359" spans="1:8" x14ac:dyDescent="0.2">
      <c r="A359" s="119" t="str">
        <f>IF(otherLoc="Yes",IF('Entry Tab'!M361="","",'Entry Tab'!M361),"")</f>
        <v/>
      </c>
      <c r="B359" s="119"/>
      <c r="C359" s="119" t="str">
        <f>IF(otherLoc="Yes",IF('Entry Tab'!N361="","",'Entry Tab'!N361),"")</f>
        <v/>
      </c>
      <c r="D359" s="119" t="str">
        <f>IF(otherLoc="Yes",IF('Entry Tab'!O361="","",'Entry Tab'!O361),"")</f>
        <v/>
      </c>
      <c r="E359" s="120">
        <f>IF(otherLoc="Yes",IF('Entry Tab'!P361="","",'Entry Tab'!P361),workZip)</f>
        <v>0</v>
      </c>
      <c r="F359" s="119"/>
      <c r="G359" s="119"/>
      <c r="H359"/>
    </row>
    <row r="360" spans="1:8" x14ac:dyDescent="0.2">
      <c r="A360" s="119" t="str">
        <f>IF(otherLoc="Yes",IF('Entry Tab'!M362="","",'Entry Tab'!M362),"")</f>
        <v/>
      </c>
      <c r="B360" s="119"/>
      <c r="C360" s="119" t="str">
        <f>IF(otherLoc="Yes",IF('Entry Tab'!N362="","",'Entry Tab'!N362),"")</f>
        <v/>
      </c>
      <c r="D360" s="119" t="str">
        <f>IF(otherLoc="Yes",IF('Entry Tab'!O362="","",'Entry Tab'!O362),"")</f>
        <v/>
      </c>
      <c r="E360" s="120">
        <f>IF(otherLoc="Yes",IF('Entry Tab'!P362="","",'Entry Tab'!P362),workZip)</f>
        <v>0</v>
      </c>
      <c r="F360" s="119"/>
      <c r="G360" s="119"/>
      <c r="H360"/>
    </row>
    <row r="361" spans="1:8" x14ac:dyDescent="0.2">
      <c r="A361" s="119" t="str">
        <f>IF(otherLoc="Yes",IF('Entry Tab'!M363="","",'Entry Tab'!M363),"")</f>
        <v/>
      </c>
      <c r="B361" s="119"/>
      <c r="C361" s="119" t="str">
        <f>IF(otherLoc="Yes",IF('Entry Tab'!N363="","",'Entry Tab'!N363),"")</f>
        <v/>
      </c>
      <c r="D361" s="119" t="str">
        <f>IF(otherLoc="Yes",IF('Entry Tab'!O363="","",'Entry Tab'!O363),"")</f>
        <v/>
      </c>
      <c r="E361" s="120">
        <f>IF(otherLoc="Yes",IF('Entry Tab'!P363="","",'Entry Tab'!P363),workZip)</f>
        <v>0</v>
      </c>
      <c r="F361" s="119"/>
      <c r="G361" s="119"/>
      <c r="H361"/>
    </row>
    <row r="362" spans="1:8" x14ac:dyDescent="0.2">
      <c r="A362" s="119" t="str">
        <f>IF(otherLoc="Yes",IF('Entry Tab'!M364="","",'Entry Tab'!M364),"")</f>
        <v/>
      </c>
      <c r="B362" s="119"/>
      <c r="C362" s="119" t="str">
        <f>IF(otherLoc="Yes",IF('Entry Tab'!N364="","",'Entry Tab'!N364),"")</f>
        <v/>
      </c>
      <c r="D362" s="119" t="str">
        <f>IF(otherLoc="Yes",IF('Entry Tab'!O364="","",'Entry Tab'!O364),"")</f>
        <v/>
      </c>
      <c r="E362" s="120">
        <f>IF(otherLoc="Yes",IF('Entry Tab'!P364="","",'Entry Tab'!P364),workZip)</f>
        <v>0</v>
      </c>
      <c r="F362" s="119"/>
      <c r="G362" s="119"/>
      <c r="H362"/>
    </row>
    <row r="363" spans="1:8" x14ac:dyDescent="0.2">
      <c r="A363" s="119" t="str">
        <f>IF(otherLoc="Yes",IF('Entry Tab'!M365="","",'Entry Tab'!M365),"")</f>
        <v/>
      </c>
      <c r="B363" s="119"/>
      <c r="C363" s="119" t="str">
        <f>IF(otherLoc="Yes",IF('Entry Tab'!N365="","",'Entry Tab'!N365),"")</f>
        <v/>
      </c>
      <c r="D363" s="119" t="str">
        <f>IF(otherLoc="Yes",IF('Entry Tab'!O365="","",'Entry Tab'!O365),"")</f>
        <v/>
      </c>
      <c r="E363" s="120">
        <f>IF(otherLoc="Yes",IF('Entry Tab'!P365="","",'Entry Tab'!P365),workZip)</f>
        <v>0</v>
      </c>
      <c r="F363" s="119"/>
      <c r="G363" s="119"/>
      <c r="H363"/>
    </row>
    <row r="364" spans="1:8" x14ac:dyDescent="0.2">
      <c r="A364" s="119" t="str">
        <f>IF(otherLoc="Yes",IF('Entry Tab'!M366="","",'Entry Tab'!M366),"")</f>
        <v/>
      </c>
      <c r="B364" s="119"/>
      <c r="C364" s="119" t="str">
        <f>IF(otherLoc="Yes",IF('Entry Tab'!N366="","",'Entry Tab'!N366),"")</f>
        <v/>
      </c>
      <c r="D364" s="119" t="str">
        <f>IF(otherLoc="Yes",IF('Entry Tab'!O366="","",'Entry Tab'!O366),"")</f>
        <v/>
      </c>
      <c r="E364" s="120">
        <f>IF(otherLoc="Yes",IF('Entry Tab'!P366="","",'Entry Tab'!P366),workZip)</f>
        <v>0</v>
      </c>
      <c r="F364" s="119"/>
      <c r="G364" s="119"/>
      <c r="H364"/>
    </row>
    <row r="365" spans="1:8" x14ac:dyDescent="0.2">
      <c r="A365" s="119" t="str">
        <f>IF(otherLoc="Yes",IF('Entry Tab'!M367="","",'Entry Tab'!M367),"")</f>
        <v/>
      </c>
      <c r="B365" s="119"/>
      <c r="C365" s="119" t="str">
        <f>IF(otherLoc="Yes",IF('Entry Tab'!N367="","",'Entry Tab'!N367),"")</f>
        <v/>
      </c>
      <c r="D365" s="119" t="str">
        <f>IF(otherLoc="Yes",IF('Entry Tab'!O367="","",'Entry Tab'!O367),"")</f>
        <v/>
      </c>
      <c r="E365" s="120">
        <f>IF(otherLoc="Yes",IF('Entry Tab'!P367="","",'Entry Tab'!P367),workZip)</f>
        <v>0</v>
      </c>
      <c r="F365" s="119"/>
      <c r="G365" s="119"/>
      <c r="H365"/>
    </row>
    <row r="366" spans="1:8" x14ac:dyDescent="0.2">
      <c r="A366" s="119" t="str">
        <f>IF(otherLoc="Yes",IF('Entry Tab'!M368="","",'Entry Tab'!M368),"")</f>
        <v/>
      </c>
      <c r="B366" s="119"/>
      <c r="C366" s="119" t="str">
        <f>IF(otherLoc="Yes",IF('Entry Tab'!N368="","",'Entry Tab'!N368),"")</f>
        <v/>
      </c>
      <c r="D366" s="119" t="str">
        <f>IF(otherLoc="Yes",IF('Entry Tab'!O368="","",'Entry Tab'!O368),"")</f>
        <v/>
      </c>
      <c r="E366" s="120">
        <f>IF(otherLoc="Yes",IF('Entry Tab'!P368="","",'Entry Tab'!P368),workZip)</f>
        <v>0</v>
      </c>
      <c r="F366" s="119"/>
      <c r="G366" s="119"/>
      <c r="H366"/>
    </row>
    <row r="367" spans="1:8" x14ac:dyDescent="0.2">
      <c r="A367" s="119" t="str">
        <f>IF(otherLoc="Yes",IF('Entry Tab'!M369="","",'Entry Tab'!M369),"")</f>
        <v/>
      </c>
      <c r="B367" s="119"/>
      <c r="C367" s="119" t="str">
        <f>IF(otherLoc="Yes",IF('Entry Tab'!N369="","",'Entry Tab'!N369),"")</f>
        <v/>
      </c>
      <c r="D367" s="119" t="str">
        <f>IF(otherLoc="Yes",IF('Entry Tab'!O369="","",'Entry Tab'!O369),"")</f>
        <v/>
      </c>
      <c r="E367" s="120">
        <f>IF(otherLoc="Yes",IF('Entry Tab'!P369="","",'Entry Tab'!P369),workZip)</f>
        <v>0</v>
      </c>
      <c r="F367" s="119"/>
      <c r="G367" s="119"/>
      <c r="H367"/>
    </row>
    <row r="368" spans="1:8" x14ac:dyDescent="0.2">
      <c r="A368" s="119" t="str">
        <f>IF(otherLoc="Yes",IF('Entry Tab'!M370="","",'Entry Tab'!M370),"")</f>
        <v/>
      </c>
      <c r="B368" s="119"/>
      <c r="C368" s="119" t="str">
        <f>IF(otherLoc="Yes",IF('Entry Tab'!N370="","",'Entry Tab'!N370),"")</f>
        <v/>
      </c>
      <c r="D368" s="119" t="str">
        <f>IF(otherLoc="Yes",IF('Entry Tab'!O370="","",'Entry Tab'!O370),"")</f>
        <v/>
      </c>
      <c r="E368" s="120">
        <f>IF(otherLoc="Yes",IF('Entry Tab'!P370="","",'Entry Tab'!P370),workZip)</f>
        <v>0</v>
      </c>
      <c r="F368" s="119"/>
      <c r="G368" s="119"/>
      <c r="H368"/>
    </row>
    <row r="369" spans="1:8" x14ac:dyDescent="0.2">
      <c r="A369" s="119" t="str">
        <f>IF(otherLoc="Yes",IF('Entry Tab'!M371="","",'Entry Tab'!M371),"")</f>
        <v/>
      </c>
      <c r="B369" s="119"/>
      <c r="C369" s="119" t="str">
        <f>IF(otherLoc="Yes",IF('Entry Tab'!N371="","",'Entry Tab'!N371),"")</f>
        <v/>
      </c>
      <c r="D369" s="119" t="str">
        <f>IF(otherLoc="Yes",IF('Entry Tab'!O371="","",'Entry Tab'!O371),"")</f>
        <v/>
      </c>
      <c r="E369" s="120">
        <f>IF(otherLoc="Yes",IF('Entry Tab'!P371="","",'Entry Tab'!P371),workZip)</f>
        <v>0</v>
      </c>
      <c r="F369" s="119"/>
      <c r="G369" s="119"/>
      <c r="H369"/>
    </row>
    <row r="370" spans="1:8" x14ac:dyDescent="0.2">
      <c r="A370" s="119" t="str">
        <f>IF(otherLoc="Yes",IF('Entry Tab'!M372="","",'Entry Tab'!M372),"")</f>
        <v/>
      </c>
      <c r="B370" s="119"/>
      <c r="C370" s="119" t="str">
        <f>IF(otherLoc="Yes",IF('Entry Tab'!N372="","",'Entry Tab'!N372),"")</f>
        <v/>
      </c>
      <c r="D370" s="119" t="str">
        <f>IF(otherLoc="Yes",IF('Entry Tab'!O372="","",'Entry Tab'!O372),"")</f>
        <v/>
      </c>
      <c r="E370" s="120">
        <f>IF(otherLoc="Yes",IF('Entry Tab'!P372="","",'Entry Tab'!P372),workZip)</f>
        <v>0</v>
      </c>
      <c r="F370" s="119"/>
      <c r="G370" s="119"/>
      <c r="H370"/>
    </row>
    <row r="371" spans="1:8" x14ac:dyDescent="0.2">
      <c r="A371" s="119" t="str">
        <f>IF(otherLoc="Yes",IF('Entry Tab'!M373="","",'Entry Tab'!M373),"")</f>
        <v/>
      </c>
      <c r="B371" s="119"/>
      <c r="C371" s="119" t="str">
        <f>IF(otherLoc="Yes",IF('Entry Tab'!N373="","",'Entry Tab'!N373),"")</f>
        <v/>
      </c>
      <c r="D371" s="119" t="str">
        <f>IF(otherLoc="Yes",IF('Entry Tab'!O373="","",'Entry Tab'!O373),"")</f>
        <v/>
      </c>
      <c r="E371" s="120">
        <f>IF(otherLoc="Yes",IF('Entry Tab'!P373="","",'Entry Tab'!P373),workZip)</f>
        <v>0</v>
      </c>
      <c r="F371" s="119"/>
      <c r="G371" s="119"/>
      <c r="H371"/>
    </row>
    <row r="372" spans="1:8" x14ac:dyDescent="0.2">
      <c r="A372" s="119" t="str">
        <f>IF(otherLoc="Yes",IF('Entry Tab'!M374="","",'Entry Tab'!M374),"")</f>
        <v/>
      </c>
      <c r="B372" s="119"/>
      <c r="C372" s="119" t="str">
        <f>IF(otherLoc="Yes",IF('Entry Tab'!N374="","",'Entry Tab'!N374),"")</f>
        <v/>
      </c>
      <c r="D372" s="119" t="str">
        <f>IF(otherLoc="Yes",IF('Entry Tab'!O374="","",'Entry Tab'!O374),"")</f>
        <v/>
      </c>
      <c r="E372" s="120">
        <f>IF(otherLoc="Yes",IF('Entry Tab'!P374="","",'Entry Tab'!P374),workZip)</f>
        <v>0</v>
      </c>
      <c r="F372" s="119"/>
      <c r="G372" s="119"/>
      <c r="H372"/>
    </row>
    <row r="373" spans="1:8" x14ac:dyDescent="0.2">
      <c r="A373" s="119" t="str">
        <f>IF(otherLoc="Yes",IF('Entry Tab'!M375="","",'Entry Tab'!M375),"")</f>
        <v/>
      </c>
      <c r="B373" s="119"/>
      <c r="C373" s="119" t="str">
        <f>IF(otherLoc="Yes",IF('Entry Tab'!N375="","",'Entry Tab'!N375),"")</f>
        <v/>
      </c>
      <c r="D373" s="119" t="str">
        <f>IF(otherLoc="Yes",IF('Entry Tab'!O375="","",'Entry Tab'!O375),"")</f>
        <v/>
      </c>
      <c r="E373" s="120">
        <f>IF(otherLoc="Yes",IF('Entry Tab'!P375="","",'Entry Tab'!P375),workZip)</f>
        <v>0</v>
      </c>
      <c r="F373" s="119"/>
      <c r="G373" s="119"/>
      <c r="H373"/>
    </row>
    <row r="374" spans="1:8" x14ac:dyDescent="0.2">
      <c r="A374" s="119" t="str">
        <f>IF(otherLoc="Yes",IF('Entry Tab'!M376="","",'Entry Tab'!M376),"")</f>
        <v/>
      </c>
      <c r="B374" s="119"/>
      <c r="C374" s="119" t="str">
        <f>IF(otherLoc="Yes",IF('Entry Tab'!N376="","",'Entry Tab'!N376),"")</f>
        <v/>
      </c>
      <c r="D374" s="119" t="str">
        <f>IF(otherLoc="Yes",IF('Entry Tab'!O376="","",'Entry Tab'!O376),"")</f>
        <v/>
      </c>
      <c r="E374" s="120">
        <f>IF(otherLoc="Yes",IF('Entry Tab'!P376="","",'Entry Tab'!P376),workZip)</f>
        <v>0</v>
      </c>
      <c r="F374" s="119"/>
      <c r="G374" s="119"/>
      <c r="H374"/>
    </row>
    <row r="375" spans="1:8" x14ac:dyDescent="0.2">
      <c r="A375" s="119" t="str">
        <f>IF(otherLoc="Yes",IF('Entry Tab'!M377="","",'Entry Tab'!M377),"")</f>
        <v/>
      </c>
      <c r="B375" s="119"/>
      <c r="C375" s="119" t="str">
        <f>IF(otherLoc="Yes",IF('Entry Tab'!N377="","",'Entry Tab'!N377),"")</f>
        <v/>
      </c>
      <c r="D375" s="119" t="str">
        <f>IF(otherLoc="Yes",IF('Entry Tab'!O377="","",'Entry Tab'!O377),"")</f>
        <v/>
      </c>
      <c r="E375" s="120">
        <f>IF(otherLoc="Yes",IF('Entry Tab'!P377="","",'Entry Tab'!P377),workZip)</f>
        <v>0</v>
      </c>
      <c r="F375" s="119"/>
      <c r="G375" s="119"/>
      <c r="H375"/>
    </row>
    <row r="376" spans="1:8" x14ac:dyDescent="0.2">
      <c r="A376" s="119" t="str">
        <f>IF(otherLoc="Yes",IF('Entry Tab'!M378="","",'Entry Tab'!M378),"")</f>
        <v/>
      </c>
      <c r="B376" s="119"/>
      <c r="C376" s="119" t="str">
        <f>IF(otherLoc="Yes",IF('Entry Tab'!N378="","",'Entry Tab'!N378),"")</f>
        <v/>
      </c>
      <c r="D376" s="119" t="str">
        <f>IF(otherLoc="Yes",IF('Entry Tab'!O378="","",'Entry Tab'!O378),"")</f>
        <v/>
      </c>
      <c r="E376" s="120">
        <f>IF(otherLoc="Yes",IF('Entry Tab'!P378="","",'Entry Tab'!P378),workZip)</f>
        <v>0</v>
      </c>
      <c r="F376" s="119"/>
      <c r="G376" s="119"/>
      <c r="H376"/>
    </row>
    <row r="377" spans="1:8" x14ac:dyDescent="0.2">
      <c r="A377" s="119" t="str">
        <f>IF(otherLoc="Yes",IF('Entry Tab'!M379="","",'Entry Tab'!M379),"")</f>
        <v/>
      </c>
      <c r="B377" s="119"/>
      <c r="C377" s="119" t="str">
        <f>IF(otherLoc="Yes",IF('Entry Tab'!N379="","",'Entry Tab'!N379),"")</f>
        <v/>
      </c>
      <c r="D377" s="119" t="str">
        <f>IF(otherLoc="Yes",IF('Entry Tab'!O379="","",'Entry Tab'!O379),"")</f>
        <v/>
      </c>
      <c r="E377" s="120">
        <f>IF(otherLoc="Yes",IF('Entry Tab'!P379="","",'Entry Tab'!P379),workZip)</f>
        <v>0</v>
      </c>
      <c r="F377" s="119"/>
      <c r="G377" s="119"/>
      <c r="H377"/>
    </row>
    <row r="378" spans="1:8" x14ac:dyDescent="0.2">
      <c r="A378" s="119" t="str">
        <f>IF(otherLoc="Yes",IF('Entry Tab'!M380="","",'Entry Tab'!M380),"")</f>
        <v/>
      </c>
      <c r="B378" s="119"/>
      <c r="C378" s="119" t="str">
        <f>IF(otherLoc="Yes",IF('Entry Tab'!N380="","",'Entry Tab'!N380),"")</f>
        <v/>
      </c>
      <c r="D378" s="119" t="str">
        <f>IF(otherLoc="Yes",IF('Entry Tab'!O380="","",'Entry Tab'!O380),"")</f>
        <v/>
      </c>
      <c r="E378" s="120">
        <f>IF(otherLoc="Yes",IF('Entry Tab'!P380="","",'Entry Tab'!P380),workZip)</f>
        <v>0</v>
      </c>
      <c r="F378" s="119"/>
      <c r="G378" s="119"/>
      <c r="H378"/>
    </row>
    <row r="379" spans="1:8" x14ac:dyDescent="0.2">
      <c r="A379" s="119" t="str">
        <f>IF(otherLoc="Yes",IF('Entry Tab'!M381="","",'Entry Tab'!M381),"")</f>
        <v/>
      </c>
      <c r="B379" s="119"/>
      <c r="C379" s="119" t="str">
        <f>IF(otherLoc="Yes",IF('Entry Tab'!N381="","",'Entry Tab'!N381),"")</f>
        <v/>
      </c>
      <c r="D379" s="119" t="str">
        <f>IF(otherLoc="Yes",IF('Entry Tab'!O381="","",'Entry Tab'!O381),"")</f>
        <v/>
      </c>
      <c r="E379" s="120">
        <f>IF(otherLoc="Yes",IF('Entry Tab'!P381="","",'Entry Tab'!P381),workZip)</f>
        <v>0</v>
      </c>
      <c r="F379" s="119"/>
      <c r="G379" s="119"/>
      <c r="H379"/>
    </row>
    <row r="380" spans="1:8" x14ac:dyDescent="0.2">
      <c r="A380" s="119" t="str">
        <f>IF(otherLoc="Yes",IF('Entry Tab'!M382="","",'Entry Tab'!M382),"")</f>
        <v/>
      </c>
      <c r="B380" s="119"/>
      <c r="C380" s="119" t="str">
        <f>IF(otherLoc="Yes",IF('Entry Tab'!N382="","",'Entry Tab'!N382),"")</f>
        <v/>
      </c>
      <c r="D380" s="119" t="str">
        <f>IF(otherLoc="Yes",IF('Entry Tab'!O382="","",'Entry Tab'!O382),"")</f>
        <v/>
      </c>
      <c r="E380" s="120">
        <f>IF(otherLoc="Yes",IF('Entry Tab'!P382="","",'Entry Tab'!P382),workZip)</f>
        <v>0</v>
      </c>
      <c r="F380" s="119"/>
      <c r="G380" s="119"/>
      <c r="H380"/>
    </row>
    <row r="381" spans="1:8" x14ac:dyDescent="0.2">
      <c r="A381" s="119" t="str">
        <f>IF(otherLoc="Yes",IF('Entry Tab'!M383="","",'Entry Tab'!M383),"")</f>
        <v/>
      </c>
      <c r="B381" s="119"/>
      <c r="C381" s="119" t="str">
        <f>IF(otherLoc="Yes",IF('Entry Tab'!N383="","",'Entry Tab'!N383),"")</f>
        <v/>
      </c>
      <c r="D381" s="119" t="str">
        <f>IF(otherLoc="Yes",IF('Entry Tab'!O383="","",'Entry Tab'!O383),"")</f>
        <v/>
      </c>
      <c r="E381" s="120">
        <f>IF(otherLoc="Yes",IF('Entry Tab'!P383="","",'Entry Tab'!P383),workZip)</f>
        <v>0</v>
      </c>
      <c r="F381" s="119"/>
      <c r="G381" s="119"/>
      <c r="H381"/>
    </row>
    <row r="382" spans="1:8" x14ac:dyDescent="0.2">
      <c r="A382" s="119" t="str">
        <f>IF(otherLoc="Yes",IF('Entry Tab'!M384="","",'Entry Tab'!M384),"")</f>
        <v/>
      </c>
      <c r="B382" s="119"/>
      <c r="C382" s="119" t="str">
        <f>IF(otherLoc="Yes",IF('Entry Tab'!N384="","",'Entry Tab'!N384),"")</f>
        <v/>
      </c>
      <c r="D382" s="119" t="str">
        <f>IF(otherLoc="Yes",IF('Entry Tab'!O384="","",'Entry Tab'!O384),"")</f>
        <v/>
      </c>
      <c r="E382" s="120">
        <f>IF(otherLoc="Yes",IF('Entry Tab'!P384="","",'Entry Tab'!P384),workZip)</f>
        <v>0</v>
      </c>
      <c r="F382" s="119"/>
      <c r="G382" s="119"/>
      <c r="H382"/>
    </row>
    <row r="383" spans="1:8" x14ac:dyDescent="0.2">
      <c r="A383" s="119" t="str">
        <f>IF(otherLoc="Yes",IF('Entry Tab'!M385="","",'Entry Tab'!M385),"")</f>
        <v/>
      </c>
      <c r="B383" s="119"/>
      <c r="C383" s="119" t="str">
        <f>IF(otherLoc="Yes",IF('Entry Tab'!N385="","",'Entry Tab'!N385),"")</f>
        <v/>
      </c>
      <c r="D383" s="119" t="str">
        <f>IF(otherLoc="Yes",IF('Entry Tab'!O385="","",'Entry Tab'!O385),"")</f>
        <v/>
      </c>
      <c r="E383" s="120">
        <f>IF(otherLoc="Yes",IF('Entry Tab'!P385="","",'Entry Tab'!P385),workZip)</f>
        <v>0</v>
      </c>
      <c r="F383" s="119"/>
      <c r="G383" s="119"/>
      <c r="H383"/>
    </row>
    <row r="384" spans="1:8" x14ac:dyDescent="0.2">
      <c r="A384" s="119" t="str">
        <f>IF(otherLoc="Yes",IF('Entry Tab'!M386="","",'Entry Tab'!M386),"")</f>
        <v/>
      </c>
      <c r="B384" s="119"/>
      <c r="C384" s="119" t="str">
        <f>IF(otherLoc="Yes",IF('Entry Tab'!N386="","",'Entry Tab'!N386),"")</f>
        <v/>
      </c>
      <c r="D384" s="119" t="str">
        <f>IF(otherLoc="Yes",IF('Entry Tab'!O386="","",'Entry Tab'!O386),"")</f>
        <v/>
      </c>
      <c r="E384" s="120">
        <f>IF(otherLoc="Yes",IF('Entry Tab'!P386="","",'Entry Tab'!P386),workZip)</f>
        <v>0</v>
      </c>
      <c r="F384" s="119"/>
      <c r="G384" s="119"/>
      <c r="H384"/>
    </row>
    <row r="385" spans="1:8" x14ac:dyDescent="0.2">
      <c r="A385" s="119" t="str">
        <f>IF(otherLoc="Yes",IF('Entry Tab'!M387="","",'Entry Tab'!M387),"")</f>
        <v/>
      </c>
      <c r="B385" s="119"/>
      <c r="C385" s="119" t="str">
        <f>IF(otherLoc="Yes",IF('Entry Tab'!N387="","",'Entry Tab'!N387),"")</f>
        <v/>
      </c>
      <c r="D385" s="119" t="str">
        <f>IF(otherLoc="Yes",IF('Entry Tab'!O387="","",'Entry Tab'!O387),"")</f>
        <v/>
      </c>
      <c r="E385" s="120">
        <f>IF(otherLoc="Yes",IF('Entry Tab'!P387="","",'Entry Tab'!P387),workZip)</f>
        <v>0</v>
      </c>
      <c r="F385" s="119"/>
      <c r="G385" s="119"/>
      <c r="H385"/>
    </row>
    <row r="386" spans="1:8" x14ac:dyDescent="0.2">
      <c r="A386" s="119" t="str">
        <f>IF(otherLoc="Yes",IF('Entry Tab'!M388="","",'Entry Tab'!M388),"")</f>
        <v/>
      </c>
      <c r="B386" s="119"/>
      <c r="C386" s="119" t="str">
        <f>IF(otherLoc="Yes",IF('Entry Tab'!N388="","",'Entry Tab'!N388),"")</f>
        <v/>
      </c>
      <c r="D386" s="119" t="str">
        <f>IF(otherLoc="Yes",IF('Entry Tab'!O388="","",'Entry Tab'!O388),"")</f>
        <v/>
      </c>
      <c r="E386" s="120">
        <f>IF(otherLoc="Yes",IF('Entry Tab'!P388="","",'Entry Tab'!P388),workZip)</f>
        <v>0</v>
      </c>
      <c r="F386" s="119"/>
      <c r="G386" s="119"/>
      <c r="H386"/>
    </row>
    <row r="387" spans="1:8" x14ac:dyDescent="0.2">
      <c r="A387" s="119" t="str">
        <f>IF(otherLoc="Yes",IF('Entry Tab'!M389="","",'Entry Tab'!M389),"")</f>
        <v/>
      </c>
      <c r="B387" s="119"/>
      <c r="C387" s="119" t="str">
        <f>IF(otherLoc="Yes",IF('Entry Tab'!N389="","",'Entry Tab'!N389),"")</f>
        <v/>
      </c>
      <c r="D387" s="119" t="str">
        <f>IF(otherLoc="Yes",IF('Entry Tab'!O389="","",'Entry Tab'!O389),"")</f>
        <v/>
      </c>
      <c r="E387" s="120">
        <f>IF(otherLoc="Yes",IF('Entry Tab'!P389="","",'Entry Tab'!P389),workZip)</f>
        <v>0</v>
      </c>
      <c r="F387" s="119"/>
      <c r="G387" s="119"/>
      <c r="H387"/>
    </row>
    <row r="388" spans="1:8" x14ac:dyDescent="0.2">
      <c r="A388" s="119" t="str">
        <f>IF(otherLoc="Yes",IF('Entry Tab'!M390="","",'Entry Tab'!M390),"")</f>
        <v/>
      </c>
      <c r="B388" s="119"/>
      <c r="C388" s="119" t="str">
        <f>IF(otherLoc="Yes",IF('Entry Tab'!N390="","",'Entry Tab'!N390),"")</f>
        <v/>
      </c>
      <c r="D388" s="119" t="str">
        <f>IF(otherLoc="Yes",IF('Entry Tab'!O390="","",'Entry Tab'!O390),"")</f>
        <v/>
      </c>
      <c r="E388" s="120">
        <f>IF(otherLoc="Yes",IF('Entry Tab'!P390="","",'Entry Tab'!P390),workZip)</f>
        <v>0</v>
      </c>
      <c r="F388" s="119"/>
      <c r="G388" s="119"/>
      <c r="H388"/>
    </row>
    <row r="389" spans="1:8" x14ac:dyDescent="0.2">
      <c r="A389" s="119" t="str">
        <f>IF(otherLoc="Yes",IF('Entry Tab'!M391="","",'Entry Tab'!M391),"")</f>
        <v/>
      </c>
      <c r="B389" s="119"/>
      <c r="C389" s="119" t="str">
        <f>IF(otherLoc="Yes",IF('Entry Tab'!N391="","",'Entry Tab'!N391),"")</f>
        <v/>
      </c>
      <c r="D389" s="119" t="str">
        <f>IF(otherLoc="Yes",IF('Entry Tab'!O391="","",'Entry Tab'!O391),"")</f>
        <v/>
      </c>
      <c r="E389" s="120">
        <f>IF(otherLoc="Yes",IF('Entry Tab'!P391="","",'Entry Tab'!P391),workZip)</f>
        <v>0</v>
      </c>
      <c r="F389" s="119"/>
      <c r="G389" s="119"/>
      <c r="H389"/>
    </row>
    <row r="390" spans="1:8" x14ac:dyDescent="0.2">
      <c r="A390" s="119" t="str">
        <f>IF(otherLoc="Yes",IF('Entry Tab'!M392="","",'Entry Tab'!M392),"")</f>
        <v/>
      </c>
      <c r="B390" s="119"/>
      <c r="C390" s="119" t="str">
        <f>IF(otherLoc="Yes",IF('Entry Tab'!N392="","",'Entry Tab'!N392),"")</f>
        <v/>
      </c>
      <c r="D390" s="119" t="str">
        <f>IF(otherLoc="Yes",IF('Entry Tab'!O392="","",'Entry Tab'!O392),"")</f>
        <v/>
      </c>
      <c r="E390" s="120">
        <f>IF(otherLoc="Yes",IF('Entry Tab'!P392="","",'Entry Tab'!P392),workZip)</f>
        <v>0</v>
      </c>
      <c r="F390" s="119"/>
      <c r="G390" s="119"/>
      <c r="H390"/>
    </row>
    <row r="391" spans="1:8" x14ac:dyDescent="0.2">
      <c r="A391" s="119" t="str">
        <f>IF(otherLoc="Yes",IF('Entry Tab'!M393="","",'Entry Tab'!M393),"")</f>
        <v/>
      </c>
      <c r="B391" s="119"/>
      <c r="C391" s="119" t="str">
        <f>IF(otherLoc="Yes",IF('Entry Tab'!N393="","",'Entry Tab'!N393),"")</f>
        <v/>
      </c>
      <c r="D391" s="119" t="str">
        <f>IF(otherLoc="Yes",IF('Entry Tab'!O393="","",'Entry Tab'!O393),"")</f>
        <v/>
      </c>
      <c r="E391" s="120">
        <f>IF(otherLoc="Yes",IF('Entry Tab'!P393="","",'Entry Tab'!P393),workZip)</f>
        <v>0</v>
      </c>
      <c r="F391" s="119"/>
      <c r="G391" s="119"/>
      <c r="H391"/>
    </row>
    <row r="392" spans="1:8" x14ac:dyDescent="0.2">
      <c r="A392" s="119" t="str">
        <f>IF(otherLoc="Yes",IF('Entry Tab'!M394="","",'Entry Tab'!M394),"")</f>
        <v/>
      </c>
      <c r="B392" s="119"/>
      <c r="C392" s="119" t="str">
        <f>IF(otherLoc="Yes",IF('Entry Tab'!N394="","",'Entry Tab'!N394),"")</f>
        <v/>
      </c>
      <c r="D392" s="119" t="str">
        <f>IF(otherLoc="Yes",IF('Entry Tab'!O394="","",'Entry Tab'!O394),"")</f>
        <v/>
      </c>
      <c r="E392" s="120">
        <f>IF(otherLoc="Yes",IF('Entry Tab'!P394="","",'Entry Tab'!P394),workZip)</f>
        <v>0</v>
      </c>
      <c r="F392" s="119"/>
      <c r="G392" s="119"/>
      <c r="H392"/>
    </row>
    <row r="393" spans="1:8" x14ac:dyDescent="0.2">
      <c r="A393" s="119" t="str">
        <f>IF(otherLoc="Yes",IF('Entry Tab'!M395="","",'Entry Tab'!M395),"")</f>
        <v/>
      </c>
      <c r="B393" s="119"/>
      <c r="C393" s="119" t="str">
        <f>IF(otherLoc="Yes",IF('Entry Tab'!N395="","",'Entry Tab'!N395),"")</f>
        <v/>
      </c>
      <c r="D393" s="119" t="str">
        <f>IF(otherLoc="Yes",IF('Entry Tab'!O395="","",'Entry Tab'!O395),"")</f>
        <v/>
      </c>
      <c r="E393" s="120">
        <f>IF(otherLoc="Yes",IF('Entry Tab'!P395="","",'Entry Tab'!P395),workZip)</f>
        <v>0</v>
      </c>
      <c r="F393" s="119"/>
      <c r="G393" s="119"/>
      <c r="H393"/>
    </row>
    <row r="394" spans="1:8" x14ac:dyDescent="0.2">
      <c r="A394" s="119" t="str">
        <f>IF(otherLoc="Yes",IF('Entry Tab'!M396="","",'Entry Tab'!M396),"")</f>
        <v/>
      </c>
      <c r="B394" s="119"/>
      <c r="C394" s="119" t="str">
        <f>IF(otherLoc="Yes",IF('Entry Tab'!N396="","",'Entry Tab'!N396),"")</f>
        <v/>
      </c>
      <c r="D394" s="119" t="str">
        <f>IF(otherLoc="Yes",IF('Entry Tab'!O396="","",'Entry Tab'!O396),"")</f>
        <v/>
      </c>
      <c r="E394" s="120">
        <f>IF(otherLoc="Yes",IF('Entry Tab'!P396="","",'Entry Tab'!P396),workZip)</f>
        <v>0</v>
      </c>
      <c r="F394" s="119"/>
      <c r="G394" s="119"/>
      <c r="H394"/>
    </row>
    <row r="395" spans="1:8" x14ac:dyDescent="0.2">
      <c r="A395" s="119" t="str">
        <f>IF(otherLoc="Yes",IF('Entry Tab'!M397="","",'Entry Tab'!M397),"")</f>
        <v/>
      </c>
      <c r="B395" s="119"/>
      <c r="C395" s="119" t="str">
        <f>IF(otherLoc="Yes",IF('Entry Tab'!N397="","",'Entry Tab'!N397),"")</f>
        <v/>
      </c>
      <c r="D395" s="119" t="str">
        <f>IF(otherLoc="Yes",IF('Entry Tab'!O397="","",'Entry Tab'!O397),"")</f>
        <v/>
      </c>
      <c r="E395" s="120">
        <f>IF(otherLoc="Yes",IF('Entry Tab'!P397="","",'Entry Tab'!P397),workZip)</f>
        <v>0</v>
      </c>
      <c r="F395" s="119"/>
      <c r="G395" s="119"/>
      <c r="H395"/>
    </row>
    <row r="396" spans="1:8" x14ac:dyDescent="0.2">
      <c r="A396" s="119" t="str">
        <f>IF(otherLoc="Yes",IF('Entry Tab'!M398="","",'Entry Tab'!M398),"")</f>
        <v/>
      </c>
      <c r="B396" s="119"/>
      <c r="C396" s="119" t="str">
        <f>IF(otherLoc="Yes",IF('Entry Tab'!N398="","",'Entry Tab'!N398),"")</f>
        <v/>
      </c>
      <c r="D396" s="119" t="str">
        <f>IF(otherLoc="Yes",IF('Entry Tab'!O398="","",'Entry Tab'!O398),"")</f>
        <v/>
      </c>
      <c r="E396" s="120">
        <f>IF(otherLoc="Yes",IF('Entry Tab'!P398="","",'Entry Tab'!P398),workZip)</f>
        <v>0</v>
      </c>
      <c r="F396" s="119"/>
      <c r="G396" s="119"/>
      <c r="H396"/>
    </row>
    <row r="397" spans="1:8" x14ac:dyDescent="0.2">
      <c r="A397" s="119" t="str">
        <f>IF(otherLoc="Yes",IF('Entry Tab'!M399="","",'Entry Tab'!M399),"")</f>
        <v/>
      </c>
      <c r="B397" s="119"/>
      <c r="C397" s="119" t="str">
        <f>IF(otherLoc="Yes",IF('Entry Tab'!N399="","",'Entry Tab'!N399),"")</f>
        <v/>
      </c>
      <c r="D397" s="119" t="str">
        <f>IF(otherLoc="Yes",IF('Entry Tab'!O399="","",'Entry Tab'!O399),"")</f>
        <v/>
      </c>
      <c r="E397" s="120">
        <f>IF(otherLoc="Yes",IF('Entry Tab'!P399="","",'Entry Tab'!P399),workZip)</f>
        <v>0</v>
      </c>
      <c r="F397" s="119"/>
      <c r="G397" s="119"/>
      <c r="H397"/>
    </row>
    <row r="398" spans="1:8" x14ac:dyDescent="0.2">
      <c r="A398" s="119" t="str">
        <f>IF(otherLoc="Yes",IF('Entry Tab'!M400="","",'Entry Tab'!M400),"")</f>
        <v/>
      </c>
      <c r="B398" s="119"/>
      <c r="C398" s="119" t="str">
        <f>IF(otherLoc="Yes",IF('Entry Tab'!N400="","",'Entry Tab'!N400),"")</f>
        <v/>
      </c>
      <c r="D398" s="119" t="str">
        <f>IF(otherLoc="Yes",IF('Entry Tab'!O400="","",'Entry Tab'!O400),"")</f>
        <v/>
      </c>
      <c r="E398" s="120">
        <f>IF(otherLoc="Yes",IF('Entry Tab'!P400="","",'Entry Tab'!P400),workZip)</f>
        <v>0</v>
      </c>
      <c r="F398" s="119"/>
      <c r="G398" s="119"/>
      <c r="H398"/>
    </row>
    <row r="399" spans="1:8" x14ac:dyDescent="0.2">
      <c r="A399" s="119" t="str">
        <f>IF(otherLoc="Yes",IF('Entry Tab'!M401="","",'Entry Tab'!M401),"")</f>
        <v/>
      </c>
      <c r="B399" s="119"/>
      <c r="C399" s="119" t="str">
        <f>IF(otherLoc="Yes",IF('Entry Tab'!N401="","",'Entry Tab'!N401),"")</f>
        <v/>
      </c>
      <c r="D399" s="119" t="str">
        <f>IF(otherLoc="Yes",IF('Entry Tab'!O401="","",'Entry Tab'!O401),"")</f>
        <v/>
      </c>
      <c r="E399" s="120">
        <f>IF(otherLoc="Yes",IF('Entry Tab'!P401="","",'Entry Tab'!P401),workZip)</f>
        <v>0</v>
      </c>
      <c r="F399" s="119"/>
      <c r="G399" s="119"/>
      <c r="H399"/>
    </row>
    <row r="400" spans="1:8" x14ac:dyDescent="0.2">
      <c r="A400" s="119" t="str">
        <f>IF(otherLoc="Yes",IF('Entry Tab'!M402="","",'Entry Tab'!M402),"")</f>
        <v/>
      </c>
      <c r="B400" s="119"/>
      <c r="C400" s="119" t="str">
        <f>IF(otherLoc="Yes",IF('Entry Tab'!N402="","",'Entry Tab'!N402),"")</f>
        <v/>
      </c>
      <c r="D400" s="119" t="str">
        <f>IF(otherLoc="Yes",IF('Entry Tab'!O402="","",'Entry Tab'!O402),"")</f>
        <v/>
      </c>
      <c r="E400" s="120">
        <f>IF(otherLoc="Yes",IF('Entry Tab'!P402="","",'Entry Tab'!P402),workZip)</f>
        <v>0</v>
      </c>
      <c r="F400" s="119"/>
      <c r="G400" s="119"/>
      <c r="H400"/>
    </row>
    <row r="401" spans="1:8" x14ac:dyDescent="0.2">
      <c r="A401" s="119" t="str">
        <f>IF(otherLoc="Yes",IF('Entry Tab'!M403="","",'Entry Tab'!M403),"")</f>
        <v/>
      </c>
      <c r="B401" s="119"/>
      <c r="C401" s="119" t="str">
        <f>IF(otherLoc="Yes",IF('Entry Tab'!N403="","",'Entry Tab'!N403),"")</f>
        <v/>
      </c>
      <c r="D401" s="119" t="str">
        <f>IF(otherLoc="Yes",IF('Entry Tab'!O403="","",'Entry Tab'!O403),"")</f>
        <v/>
      </c>
      <c r="E401" s="120">
        <f>IF(otherLoc="Yes",IF('Entry Tab'!P403="","",'Entry Tab'!P403),workZip)</f>
        <v>0</v>
      </c>
      <c r="F401" s="119"/>
      <c r="G401" s="119"/>
      <c r="H401"/>
    </row>
    <row r="402" spans="1:8" x14ac:dyDescent="0.2">
      <c r="A402" s="119" t="str">
        <f>IF(otherLoc="Yes",IF('Entry Tab'!M404="","",'Entry Tab'!M404),"")</f>
        <v/>
      </c>
      <c r="B402" s="119"/>
      <c r="C402" s="119" t="str">
        <f>IF(otherLoc="Yes",IF('Entry Tab'!N404="","",'Entry Tab'!N404),"")</f>
        <v/>
      </c>
      <c r="D402" s="119" t="str">
        <f>IF(otherLoc="Yes",IF('Entry Tab'!O404="","",'Entry Tab'!O404),"")</f>
        <v/>
      </c>
      <c r="E402" s="120">
        <f>IF(otherLoc="Yes",IF('Entry Tab'!P404="","",'Entry Tab'!P404),workZip)</f>
        <v>0</v>
      </c>
      <c r="F402" s="119"/>
      <c r="G402" s="119"/>
      <c r="H402"/>
    </row>
    <row r="403" spans="1:8" x14ac:dyDescent="0.2">
      <c r="A403" s="119" t="str">
        <f>IF(otherLoc="Yes",IF('Entry Tab'!M405="","",'Entry Tab'!M405),"")</f>
        <v/>
      </c>
      <c r="B403" s="119"/>
      <c r="C403" s="119" t="str">
        <f>IF(otherLoc="Yes",IF('Entry Tab'!N405="","",'Entry Tab'!N405),"")</f>
        <v/>
      </c>
      <c r="D403" s="119" t="str">
        <f>IF(otherLoc="Yes",IF('Entry Tab'!O405="","",'Entry Tab'!O405),"")</f>
        <v/>
      </c>
      <c r="E403" s="120">
        <f>IF(otherLoc="Yes",IF('Entry Tab'!P405="","",'Entry Tab'!P405),workZip)</f>
        <v>0</v>
      </c>
      <c r="F403" s="119"/>
      <c r="G403" s="119"/>
      <c r="H403"/>
    </row>
    <row r="404" spans="1:8" x14ac:dyDescent="0.2">
      <c r="A404" s="119" t="str">
        <f>IF(otherLoc="Yes",IF('Entry Tab'!M406="","",'Entry Tab'!M406),"")</f>
        <v/>
      </c>
      <c r="B404" s="119"/>
      <c r="C404" s="119" t="str">
        <f>IF(otherLoc="Yes",IF('Entry Tab'!N406="","",'Entry Tab'!N406),"")</f>
        <v/>
      </c>
      <c r="D404" s="119" t="str">
        <f>IF(otherLoc="Yes",IF('Entry Tab'!O406="","",'Entry Tab'!O406),"")</f>
        <v/>
      </c>
      <c r="E404" s="120">
        <f>IF(otherLoc="Yes",IF('Entry Tab'!P406="","",'Entry Tab'!P406),workZip)</f>
        <v>0</v>
      </c>
      <c r="F404" s="119"/>
      <c r="G404" s="119"/>
      <c r="H404"/>
    </row>
    <row r="405" spans="1:8" x14ac:dyDescent="0.2">
      <c r="A405" s="119" t="str">
        <f>IF(otherLoc="Yes",IF('Entry Tab'!M407="","",'Entry Tab'!M407),"")</f>
        <v/>
      </c>
      <c r="B405" s="119"/>
      <c r="C405" s="119" t="str">
        <f>IF(otherLoc="Yes",IF('Entry Tab'!N407="","",'Entry Tab'!N407),"")</f>
        <v/>
      </c>
      <c r="D405" s="119" t="str">
        <f>IF(otherLoc="Yes",IF('Entry Tab'!O407="","",'Entry Tab'!O407),"")</f>
        <v/>
      </c>
      <c r="E405" s="120">
        <f>IF(otherLoc="Yes",IF('Entry Tab'!P407="","",'Entry Tab'!P407),workZip)</f>
        <v>0</v>
      </c>
      <c r="F405" s="119"/>
      <c r="G405" s="119"/>
      <c r="H405"/>
    </row>
    <row r="406" spans="1:8" x14ac:dyDescent="0.2">
      <c r="A406" s="119" t="str">
        <f>IF(otherLoc="Yes",IF('Entry Tab'!M408="","",'Entry Tab'!M408),"")</f>
        <v/>
      </c>
      <c r="B406" s="119"/>
      <c r="C406" s="119" t="str">
        <f>IF(otherLoc="Yes",IF('Entry Tab'!N408="","",'Entry Tab'!N408),"")</f>
        <v/>
      </c>
      <c r="D406" s="119" t="str">
        <f>IF(otherLoc="Yes",IF('Entry Tab'!O408="","",'Entry Tab'!O408),"")</f>
        <v/>
      </c>
      <c r="E406" s="120">
        <f>IF(otherLoc="Yes",IF('Entry Tab'!P408="","",'Entry Tab'!P408),workZip)</f>
        <v>0</v>
      </c>
      <c r="F406" s="119"/>
      <c r="G406" s="119"/>
      <c r="H406"/>
    </row>
    <row r="407" spans="1:8" x14ac:dyDescent="0.2">
      <c r="A407" s="119" t="str">
        <f>IF(otherLoc="Yes",IF('Entry Tab'!M409="","",'Entry Tab'!M409),"")</f>
        <v/>
      </c>
      <c r="B407" s="119"/>
      <c r="C407" s="119" t="str">
        <f>IF(otherLoc="Yes",IF('Entry Tab'!N409="","",'Entry Tab'!N409),"")</f>
        <v/>
      </c>
      <c r="D407" s="119" t="str">
        <f>IF(otherLoc="Yes",IF('Entry Tab'!O409="","",'Entry Tab'!O409),"")</f>
        <v/>
      </c>
      <c r="E407" s="120">
        <f>IF(otherLoc="Yes",IF('Entry Tab'!P409="","",'Entry Tab'!P409),workZip)</f>
        <v>0</v>
      </c>
      <c r="F407" s="119"/>
      <c r="G407" s="119"/>
      <c r="H407"/>
    </row>
    <row r="408" spans="1:8" x14ac:dyDescent="0.2">
      <c r="A408" s="119" t="str">
        <f>IF(otherLoc="Yes",IF('Entry Tab'!M410="","",'Entry Tab'!M410),"")</f>
        <v/>
      </c>
      <c r="B408" s="119"/>
      <c r="C408" s="119" t="str">
        <f>IF(otherLoc="Yes",IF('Entry Tab'!N410="","",'Entry Tab'!N410),"")</f>
        <v/>
      </c>
      <c r="D408" s="119" t="str">
        <f>IF(otherLoc="Yes",IF('Entry Tab'!O410="","",'Entry Tab'!O410),"")</f>
        <v/>
      </c>
      <c r="E408" s="120">
        <f>IF(otherLoc="Yes",IF('Entry Tab'!P410="","",'Entry Tab'!P410),workZip)</f>
        <v>0</v>
      </c>
      <c r="F408" s="119"/>
      <c r="G408" s="119"/>
      <c r="H408"/>
    </row>
    <row r="409" spans="1:8" x14ac:dyDescent="0.2">
      <c r="A409" s="119" t="str">
        <f>IF(otherLoc="Yes",IF('Entry Tab'!M411="","",'Entry Tab'!M411),"")</f>
        <v/>
      </c>
      <c r="B409" s="119"/>
      <c r="C409" s="119" t="str">
        <f>IF(otherLoc="Yes",IF('Entry Tab'!N411="","",'Entry Tab'!N411),"")</f>
        <v/>
      </c>
      <c r="D409" s="119" t="str">
        <f>IF(otherLoc="Yes",IF('Entry Tab'!O411="","",'Entry Tab'!O411),"")</f>
        <v/>
      </c>
      <c r="E409" s="120">
        <f>IF(otherLoc="Yes",IF('Entry Tab'!P411="","",'Entry Tab'!P411),workZip)</f>
        <v>0</v>
      </c>
      <c r="F409" s="119"/>
      <c r="G409" s="119"/>
      <c r="H409"/>
    </row>
    <row r="410" spans="1:8" x14ac:dyDescent="0.2">
      <c r="A410" s="119" t="str">
        <f>IF(otherLoc="Yes",IF('Entry Tab'!M412="","",'Entry Tab'!M412),"")</f>
        <v/>
      </c>
      <c r="B410" s="119"/>
      <c r="C410" s="119" t="str">
        <f>IF(otherLoc="Yes",IF('Entry Tab'!N412="","",'Entry Tab'!N412),"")</f>
        <v/>
      </c>
      <c r="D410" s="119" t="str">
        <f>IF(otherLoc="Yes",IF('Entry Tab'!O412="","",'Entry Tab'!O412),"")</f>
        <v/>
      </c>
      <c r="E410" s="120">
        <f>IF(otherLoc="Yes",IF('Entry Tab'!P412="","",'Entry Tab'!P412),workZip)</f>
        <v>0</v>
      </c>
      <c r="F410" s="119"/>
      <c r="G410" s="119"/>
      <c r="H410"/>
    </row>
    <row r="411" spans="1:8" x14ac:dyDescent="0.2">
      <c r="A411" s="119" t="str">
        <f>IF(otherLoc="Yes",IF('Entry Tab'!M413="","",'Entry Tab'!M413),"")</f>
        <v/>
      </c>
      <c r="B411" s="119"/>
      <c r="C411" s="119" t="str">
        <f>IF(otherLoc="Yes",IF('Entry Tab'!N413="","",'Entry Tab'!N413),"")</f>
        <v/>
      </c>
      <c r="D411" s="119" t="str">
        <f>IF(otherLoc="Yes",IF('Entry Tab'!O413="","",'Entry Tab'!O413),"")</f>
        <v/>
      </c>
      <c r="E411" s="120">
        <f>IF(otherLoc="Yes",IF('Entry Tab'!P413="","",'Entry Tab'!P413),workZip)</f>
        <v>0</v>
      </c>
      <c r="F411" s="119"/>
      <c r="G411" s="119"/>
      <c r="H411"/>
    </row>
    <row r="412" spans="1:8" x14ac:dyDescent="0.2">
      <c r="A412" s="119" t="str">
        <f>IF(otherLoc="Yes",IF('Entry Tab'!M414="","",'Entry Tab'!M414),"")</f>
        <v/>
      </c>
      <c r="B412" s="119"/>
      <c r="C412" s="119" t="str">
        <f>IF(otherLoc="Yes",IF('Entry Tab'!N414="","",'Entry Tab'!N414),"")</f>
        <v/>
      </c>
      <c r="D412" s="119" t="str">
        <f>IF(otherLoc="Yes",IF('Entry Tab'!O414="","",'Entry Tab'!O414),"")</f>
        <v/>
      </c>
      <c r="E412" s="120">
        <f>IF(otherLoc="Yes",IF('Entry Tab'!P414="","",'Entry Tab'!P414),workZip)</f>
        <v>0</v>
      </c>
      <c r="F412" s="119"/>
      <c r="G412" s="119"/>
      <c r="H412"/>
    </row>
    <row r="413" spans="1:8" x14ac:dyDescent="0.2">
      <c r="A413" s="119" t="str">
        <f>IF(otherLoc="Yes",IF('Entry Tab'!M415="","",'Entry Tab'!M415),"")</f>
        <v/>
      </c>
      <c r="B413" s="119"/>
      <c r="C413" s="119" t="str">
        <f>IF(otherLoc="Yes",IF('Entry Tab'!N415="","",'Entry Tab'!N415),"")</f>
        <v/>
      </c>
      <c r="D413" s="119" t="str">
        <f>IF(otherLoc="Yes",IF('Entry Tab'!O415="","",'Entry Tab'!O415),"")</f>
        <v/>
      </c>
      <c r="E413" s="120">
        <f>IF(otherLoc="Yes",IF('Entry Tab'!P415="","",'Entry Tab'!P415),workZip)</f>
        <v>0</v>
      </c>
      <c r="F413" s="119"/>
      <c r="G413" s="119"/>
      <c r="H413"/>
    </row>
    <row r="414" spans="1:8" x14ac:dyDescent="0.2">
      <c r="A414" s="119" t="str">
        <f>IF(otherLoc="Yes",IF('Entry Tab'!M416="","",'Entry Tab'!M416),"")</f>
        <v/>
      </c>
      <c r="B414" s="119"/>
      <c r="C414" s="119" t="str">
        <f>IF(otherLoc="Yes",IF('Entry Tab'!N416="","",'Entry Tab'!N416),"")</f>
        <v/>
      </c>
      <c r="D414" s="119" t="str">
        <f>IF(otherLoc="Yes",IF('Entry Tab'!O416="","",'Entry Tab'!O416),"")</f>
        <v/>
      </c>
      <c r="E414" s="120">
        <f>IF(otherLoc="Yes",IF('Entry Tab'!P416="","",'Entry Tab'!P416),workZip)</f>
        <v>0</v>
      </c>
      <c r="F414" s="119"/>
      <c r="G414" s="119"/>
      <c r="H414"/>
    </row>
    <row r="415" spans="1:8" x14ac:dyDescent="0.2">
      <c r="A415" s="119" t="str">
        <f>IF(otherLoc="Yes",IF('Entry Tab'!M417="","",'Entry Tab'!M417),"")</f>
        <v/>
      </c>
      <c r="B415" s="119"/>
      <c r="C415" s="119" t="str">
        <f>IF(otherLoc="Yes",IF('Entry Tab'!N417="","",'Entry Tab'!N417),"")</f>
        <v/>
      </c>
      <c r="D415" s="119" t="str">
        <f>IF(otherLoc="Yes",IF('Entry Tab'!O417="","",'Entry Tab'!O417),"")</f>
        <v/>
      </c>
      <c r="E415" s="120">
        <f>IF(otherLoc="Yes",IF('Entry Tab'!P417="","",'Entry Tab'!P417),workZip)</f>
        <v>0</v>
      </c>
      <c r="F415" s="119"/>
      <c r="G415" s="119"/>
      <c r="H415"/>
    </row>
    <row r="416" spans="1:8" x14ac:dyDescent="0.2">
      <c r="A416" s="119" t="str">
        <f>IF(otherLoc="Yes",IF('Entry Tab'!M418="","",'Entry Tab'!M418),"")</f>
        <v/>
      </c>
      <c r="B416" s="119"/>
      <c r="C416" s="119" t="str">
        <f>IF(otherLoc="Yes",IF('Entry Tab'!N418="","",'Entry Tab'!N418),"")</f>
        <v/>
      </c>
      <c r="D416" s="119" t="str">
        <f>IF(otherLoc="Yes",IF('Entry Tab'!O418="","",'Entry Tab'!O418),"")</f>
        <v/>
      </c>
      <c r="E416" s="120">
        <f>IF(otherLoc="Yes",IF('Entry Tab'!P418="","",'Entry Tab'!P418),workZip)</f>
        <v>0</v>
      </c>
      <c r="F416" s="119"/>
      <c r="G416" s="119"/>
      <c r="H416"/>
    </row>
    <row r="417" spans="1:8" x14ac:dyDescent="0.2">
      <c r="A417" s="119" t="str">
        <f>IF(otherLoc="Yes",IF('Entry Tab'!M419="","",'Entry Tab'!M419),"")</f>
        <v/>
      </c>
      <c r="B417" s="119"/>
      <c r="C417" s="119" t="str">
        <f>IF(otherLoc="Yes",IF('Entry Tab'!N419="","",'Entry Tab'!N419),"")</f>
        <v/>
      </c>
      <c r="D417" s="119" t="str">
        <f>IF(otherLoc="Yes",IF('Entry Tab'!O419="","",'Entry Tab'!O419),"")</f>
        <v/>
      </c>
      <c r="E417" s="120">
        <f>IF(otherLoc="Yes",IF('Entry Tab'!P419="","",'Entry Tab'!P419),workZip)</f>
        <v>0</v>
      </c>
      <c r="F417" s="119"/>
      <c r="G417" s="119"/>
      <c r="H417"/>
    </row>
    <row r="418" spans="1:8" x14ac:dyDescent="0.2">
      <c r="A418" s="119" t="str">
        <f>IF(otherLoc="Yes",IF('Entry Tab'!M420="","",'Entry Tab'!M420),"")</f>
        <v/>
      </c>
      <c r="B418" s="119"/>
      <c r="C418" s="119" t="str">
        <f>IF(otherLoc="Yes",IF('Entry Tab'!N420="","",'Entry Tab'!N420),"")</f>
        <v/>
      </c>
      <c r="D418" s="119" t="str">
        <f>IF(otherLoc="Yes",IF('Entry Tab'!O420="","",'Entry Tab'!O420),"")</f>
        <v/>
      </c>
      <c r="E418" s="120">
        <f>IF(otherLoc="Yes",IF('Entry Tab'!P420="","",'Entry Tab'!P420),workZip)</f>
        <v>0</v>
      </c>
      <c r="F418" s="119"/>
      <c r="G418" s="119"/>
      <c r="H418"/>
    </row>
    <row r="419" spans="1:8" x14ac:dyDescent="0.2">
      <c r="A419" s="119" t="str">
        <f>IF(otherLoc="Yes",IF('Entry Tab'!M421="","",'Entry Tab'!M421),"")</f>
        <v/>
      </c>
      <c r="B419" s="119"/>
      <c r="C419" s="119" t="str">
        <f>IF(otherLoc="Yes",IF('Entry Tab'!N421="","",'Entry Tab'!N421),"")</f>
        <v/>
      </c>
      <c r="D419" s="119" t="str">
        <f>IF(otherLoc="Yes",IF('Entry Tab'!O421="","",'Entry Tab'!O421),"")</f>
        <v/>
      </c>
      <c r="E419" s="120">
        <f>IF(otherLoc="Yes",IF('Entry Tab'!P421="","",'Entry Tab'!P421),workZip)</f>
        <v>0</v>
      </c>
      <c r="F419" s="119"/>
      <c r="G419" s="119"/>
      <c r="H419"/>
    </row>
    <row r="420" spans="1:8" x14ac:dyDescent="0.2">
      <c r="A420" s="119" t="str">
        <f>IF(otherLoc="Yes",IF('Entry Tab'!M422="","",'Entry Tab'!M422),"")</f>
        <v/>
      </c>
      <c r="B420" s="119"/>
      <c r="C420" s="119" t="str">
        <f>IF(otherLoc="Yes",IF('Entry Tab'!N422="","",'Entry Tab'!N422),"")</f>
        <v/>
      </c>
      <c r="D420" s="119" t="str">
        <f>IF(otherLoc="Yes",IF('Entry Tab'!O422="","",'Entry Tab'!O422),"")</f>
        <v/>
      </c>
      <c r="E420" s="120">
        <f>IF(otherLoc="Yes",IF('Entry Tab'!P422="","",'Entry Tab'!P422),workZip)</f>
        <v>0</v>
      </c>
      <c r="F420" s="119"/>
      <c r="G420" s="119"/>
      <c r="H420"/>
    </row>
    <row r="421" spans="1:8" x14ac:dyDescent="0.2">
      <c r="A421" s="119" t="str">
        <f>IF(otherLoc="Yes",IF('Entry Tab'!M423="","",'Entry Tab'!M423),"")</f>
        <v/>
      </c>
      <c r="B421" s="119"/>
      <c r="C421" s="119" t="str">
        <f>IF(otherLoc="Yes",IF('Entry Tab'!N423="","",'Entry Tab'!N423),"")</f>
        <v/>
      </c>
      <c r="D421" s="119" t="str">
        <f>IF(otherLoc="Yes",IF('Entry Tab'!O423="","",'Entry Tab'!O423),"")</f>
        <v/>
      </c>
      <c r="E421" s="120">
        <f>IF(otherLoc="Yes",IF('Entry Tab'!P423="","",'Entry Tab'!P423),workZip)</f>
        <v>0</v>
      </c>
      <c r="F421" s="119"/>
      <c r="G421" s="119"/>
      <c r="H421"/>
    </row>
    <row r="422" spans="1:8" x14ac:dyDescent="0.2">
      <c r="A422" s="119" t="str">
        <f>IF(otherLoc="Yes",IF('Entry Tab'!M424="","",'Entry Tab'!M424),"")</f>
        <v/>
      </c>
      <c r="B422" s="119"/>
      <c r="C422" s="119" t="str">
        <f>IF(otherLoc="Yes",IF('Entry Tab'!N424="","",'Entry Tab'!N424),"")</f>
        <v/>
      </c>
      <c r="D422" s="119" t="str">
        <f>IF(otherLoc="Yes",IF('Entry Tab'!O424="","",'Entry Tab'!O424),"")</f>
        <v/>
      </c>
      <c r="E422" s="120">
        <f>IF(otherLoc="Yes",IF('Entry Tab'!P424="","",'Entry Tab'!P424),workZip)</f>
        <v>0</v>
      </c>
      <c r="F422" s="119"/>
      <c r="G422" s="119"/>
      <c r="H422"/>
    </row>
    <row r="423" spans="1:8" x14ac:dyDescent="0.2">
      <c r="A423" s="119" t="str">
        <f>IF(otherLoc="Yes",IF('Entry Tab'!M425="","",'Entry Tab'!M425),"")</f>
        <v/>
      </c>
      <c r="B423" s="119"/>
      <c r="C423" s="119" t="str">
        <f>IF(otherLoc="Yes",IF('Entry Tab'!N425="","",'Entry Tab'!N425),"")</f>
        <v/>
      </c>
      <c r="D423" s="119" t="str">
        <f>IF(otherLoc="Yes",IF('Entry Tab'!O425="","",'Entry Tab'!O425),"")</f>
        <v/>
      </c>
      <c r="E423" s="120">
        <f>IF(otherLoc="Yes",IF('Entry Tab'!P425="","",'Entry Tab'!P425),workZip)</f>
        <v>0</v>
      </c>
      <c r="F423" s="119"/>
      <c r="G423" s="119"/>
      <c r="H423"/>
    </row>
    <row r="424" spans="1:8" x14ac:dyDescent="0.2">
      <c r="A424" s="119" t="str">
        <f>IF(otherLoc="Yes",IF('Entry Tab'!M426="","",'Entry Tab'!M426),"")</f>
        <v/>
      </c>
      <c r="B424" s="119"/>
      <c r="C424" s="119" t="str">
        <f>IF(otherLoc="Yes",IF('Entry Tab'!N426="","",'Entry Tab'!N426),"")</f>
        <v/>
      </c>
      <c r="D424" s="119" t="str">
        <f>IF(otherLoc="Yes",IF('Entry Tab'!O426="","",'Entry Tab'!O426),"")</f>
        <v/>
      </c>
      <c r="E424" s="120">
        <f>IF(otherLoc="Yes",IF('Entry Tab'!P426="","",'Entry Tab'!P426),workZip)</f>
        <v>0</v>
      </c>
      <c r="F424" s="119"/>
      <c r="G424" s="119"/>
      <c r="H424"/>
    </row>
    <row r="425" spans="1:8" x14ac:dyDescent="0.2">
      <c r="A425" s="119" t="str">
        <f>IF(otherLoc="Yes",IF('Entry Tab'!M427="","",'Entry Tab'!M427),"")</f>
        <v/>
      </c>
      <c r="B425" s="119"/>
      <c r="C425" s="119" t="str">
        <f>IF(otherLoc="Yes",IF('Entry Tab'!N427="","",'Entry Tab'!N427),"")</f>
        <v/>
      </c>
      <c r="D425" s="119" t="str">
        <f>IF(otherLoc="Yes",IF('Entry Tab'!O427="","",'Entry Tab'!O427),"")</f>
        <v/>
      </c>
      <c r="E425" s="120">
        <f>IF(otherLoc="Yes",IF('Entry Tab'!P427="","",'Entry Tab'!P427),workZip)</f>
        <v>0</v>
      </c>
      <c r="F425" s="119"/>
      <c r="G425" s="119"/>
      <c r="H425"/>
    </row>
    <row r="426" spans="1:8" x14ac:dyDescent="0.2">
      <c r="A426" s="119" t="str">
        <f>IF(otherLoc="Yes",IF('Entry Tab'!M428="","",'Entry Tab'!M428),"")</f>
        <v/>
      </c>
      <c r="B426" s="119"/>
      <c r="C426" s="119" t="str">
        <f>IF(otherLoc="Yes",IF('Entry Tab'!N428="","",'Entry Tab'!N428),"")</f>
        <v/>
      </c>
      <c r="D426" s="119" t="str">
        <f>IF(otherLoc="Yes",IF('Entry Tab'!O428="","",'Entry Tab'!O428),"")</f>
        <v/>
      </c>
      <c r="E426" s="120">
        <f>IF(otherLoc="Yes",IF('Entry Tab'!P428="","",'Entry Tab'!P428),workZip)</f>
        <v>0</v>
      </c>
      <c r="F426" s="119"/>
      <c r="G426" s="119"/>
      <c r="H426"/>
    </row>
    <row r="427" spans="1:8" x14ac:dyDescent="0.2">
      <c r="A427" s="119" t="str">
        <f>IF(otherLoc="Yes",IF('Entry Tab'!M429="","",'Entry Tab'!M429),"")</f>
        <v/>
      </c>
      <c r="B427" s="119"/>
      <c r="C427" s="119" t="str">
        <f>IF(otherLoc="Yes",IF('Entry Tab'!N429="","",'Entry Tab'!N429),"")</f>
        <v/>
      </c>
      <c r="D427" s="119" t="str">
        <f>IF(otherLoc="Yes",IF('Entry Tab'!O429="","",'Entry Tab'!O429),"")</f>
        <v/>
      </c>
      <c r="E427" s="120">
        <f>IF(otherLoc="Yes",IF('Entry Tab'!P429="","",'Entry Tab'!P429),workZip)</f>
        <v>0</v>
      </c>
      <c r="F427" s="119"/>
      <c r="G427" s="119"/>
      <c r="H427"/>
    </row>
    <row r="428" spans="1:8" x14ac:dyDescent="0.2">
      <c r="A428" s="119" t="str">
        <f>IF(otherLoc="Yes",IF('Entry Tab'!M430="","",'Entry Tab'!M430),"")</f>
        <v/>
      </c>
      <c r="B428" s="119"/>
      <c r="C428" s="119" t="str">
        <f>IF(otherLoc="Yes",IF('Entry Tab'!N430="","",'Entry Tab'!N430),"")</f>
        <v/>
      </c>
      <c r="D428" s="119" t="str">
        <f>IF(otherLoc="Yes",IF('Entry Tab'!O430="","",'Entry Tab'!O430),"")</f>
        <v/>
      </c>
      <c r="E428" s="120">
        <f>IF(otherLoc="Yes",IF('Entry Tab'!P430="","",'Entry Tab'!P430),workZip)</f>
        <v>0</v>
      </c>
      <c r="F428" s="119"/>
      <c r="G428" s="119"/>
      <c r="H428"/>
    </row>
    <row r="429" spans="1:8" x14ac:dyDescent="0.2">
      <c r="A429" s="119" t="str">
        <f>IF(otherLoc="Yes",IF('Entry Tab'!M431="","",'Entry Tab'!M431),"")</f>
        <v/>
      </c>
      <c r="B429" s="119"/>
      <c r="C429" s="119" t="str">
        <f>IF(otherLoc="Yes",IF('Entry Tab'!N431="","",'Entry Tab'!N431),"")</f>
        <v/>
      </c>
      <c r="D429" s="119" t="str">
        <f>IF(otherLoc="Yes",IF('Entry Tab'!O431="","",'Entry Tab'!O431),"")</f>
        <v/>
      </c>
      <c r="E429" s="120">
        <f>IF(otherLoc="Yes",IF('Entry Tab'!P431="","",'Entry Tab'!P431),workZip)</f>
        <v>0</v>
      </c>
      <c r="F429" s="119"/>
      <c r="G429" s="119"/>
      <c r="H429"/>
    </row>
    <row r="430" spans="1:8" x14ac:dyDescent="0.2">
      <c r="A430" s="119" t="str">
        <f>IF(otherLoc="Yes",IF('Entry Tab'!M432="","",'Entry Tab'!M432),"")</f>
        <v/>
      </c>
      <c r="B430" s="119"/>
      <c r="C430" s="119" t="str">
        <f>IF(otherLoc="Yes",IF('Entry Tab'!N432="","",'Entry Tab'!N432),"")</f>
        <v/>
      </c>
      <c r="D430" s="119" t="str">
        <f>IF(otherLoc="Yes",IF('Entry Tab'!O432="","",'Entry Tab'!O432),"")</f>
        <v/>
      </c>
      <c r="E430" s="120">
        <f>IF(otherLoc="Yes",IF('Entry Tab'!P432="","",'Entry Tab'!P432),workZip)</f>
        <v>0</v>
      </c>
      <c r="F430" s="119"/>
      <c r="G430" s="119"/>
      <c r="H430"/>
    </row>
    <row r="431" spans="1:8" x14ac:dyDescent="0.2">
      <c r="A431" s="119" t="str">
        <f>IF(otherLoc="Yes",IF('Entry Tab'!M433="","",'Entry Tab'!M433),"")</f>
        <v/>
      </c>
      <c r="B431" s="119"/>
      <c r="C431" s="119" t="str">
        <f>IF(otherLoc="Yes",IF('Entry Tab'!N433="","",'Entry Tab'!N433),"")</f>
        <v/>
      </c>
      <c r="D431" s="119" t="str">
        <f>IF(otherLoc="Yes",IF('Entry Tab'!O433="","",'Entry Tab'!O433),"")</f>
        <v/>
      </c>
      <c r="E431" s="120">
        <f>IF(otherLoc="Yes",IF('Entry Tab'!P433="","",'Entry Tab'!P433),workZip)</f>
        <v>0</v>
      </c>
      <c r="F431" s="119"/>
      <c r="G431" s="119"/>
      <c r="H431"/>
    </row>
    <row r="432" spans="1:8" x14ac:dyDescent="0.2">
      <c r="A432" s="119" t="str">
        <f>IF(otherLoc="Yes",IF('Entry Tab'!M434="","",'Entry Tab'!M434),"")</f>
        <v/>
      </c>
      <c r="B432" s="119"/>
      <c r="C432" s="119" t="str">
        <f>IF(otherLoc="Yes",IF('Entry Tab'!N434="","",'Entry Tab'!N434),"")</f>
        <v/>
      </c>
      <c r="D432" s="119" t="str">
        <f>IF(otherLoc="Yes",IF('Entry Tab'!O434="","",'Entry Tab'!O434),"")</f>
        <v/>
      </c>
      <c r="E432" s="120">
        <f>IF(otherLoc="Yes",IF('Entry Tab'!P434="","",'Entry Tab'!P434),workZip)</f>
        <v>0</v>
      </c>
      <c r="F432" s="119"/>
      <c r="G432" s="119"/>
      <c r="H432"/>
    </row>
    <row r="433" spans="1:8" x14ac:dyDescent="0.2">
      <c r="A433" s="119" t="str">
        <f>IF(otherLoc="Yes",IF('Entry Tab'!M435="","",'Entry Tab'!M435),"")</f>
        <v/>
      </c>
      <c r="B433" s="119"/>
      <c r="C433" s="119" t="str">
        <f>IF(otherLoc="Yes",IF('Entry Tab'!N435="","",'Entry Tab'!N435),"")</f>
        <v/>
      </c>
      <c r="D433" s="119" t="str">
        <f>IF(otherLoc="Yes",IF('Entry Tab'!O435="","",'Entry Tab'!O435),"")</f>
        <v/>
      </c>
      <c r="E433" s="120">
        <f>IF(otherLoc="Yes",IF('Entry Tab'!P435="","",'Entry Tab'!P435),workZip)</f>
        <v>0</v>
      </c>
      <c r="F433" s="119"/>
      <c r="G433" s="119"/>
      <c r="H433"/>
    </row>
    <row r="434" spans="1:8" x14ac:dyDescent="0.2">
      <c r="A434" s="119" t="str">
        <f>IF(otherLoc="Yes",IF('Entry Tab'!M436="","",'Entry Tab'!M436),"")</f>
        <v/>
      </c>
      <c r="B434" s="119"/>
      <c r="C434" s="119" t="str">
        <f>IF(otherLoc="Yes",IF('Entry Tab'!N436="","",'Entry Tab'!N436),"")</f>
        <v/>
      </c>
      <c r="D434" s="119" t="str">
        <f>IF(otherLoc="Yes",IF('Entry Tab'!O436="","",'Entry Tab'!O436),"")</f>
        <v/>
      </c>
      <c r="E434" s="120">
        <f>IF(otherLoc="Yes",IF('Entry Tab'!P436="","",'Entry Tab'!P436),workZip)</f>
        <v>0</v>
      </c>
      <c r="F434" s="119"/>
      <c r="G434" s="119"/>
      <c r="H434"/>
    </row>
    <row r="435" spans="1:8" x14ac:dyDescent="0.2">
      <c r="A435" s="119" t="str">
        <f>IF(otherLoc="Yes",IF('Entry Tab'!M437="","",'Entry Tab'!M437),"")</f>
        <v/>
      </c>
      <c r="B435" s="119"/>
      <c r="C435" s="119" t="str">
        <f>IF(otherLoc="Yes",IF('Entry Tab'!N437="","",'Entry Tab'!N437),"")</f>
        <v/>
      </c>
      <c r="D435" s="119" t="str">
        <f>IF(otherLoc="Yes",IF('Entry Tab'!O437="","",'Entry Tab'!O437),"")</f>
        <v/>
      </c>
      <c r="E435" s="120">
        <f>IF(otherLoc="Yes",IF('Entry Tab'!P437="","",'Entry Tab'!P437),workZip)</f>
        <v>0</v>
      </c>
      <c r="F435" s="119"/>
      <c r="G435" s="119"/>
      <c r="H435"/>
    </row>
    <row r="436" spans="1:8" x14ac:dyDescent="0.2">
      <c r="A436" s="119" t="str">
        <f>IF(otherLoc="Yes",IF('Entry Tab'!M438="","",'Entry Tab'!M438),"")</f>
        <v/>
      </c>
      <c r="B436" s="119"/>
      <c r="C436" s="119" t="str">
        <f>IF(otherLoc="Yes",IF('Entry Tab'!N438="","",'Entry Tab'!N438),"")</f>
        <v/>
      </c>
      <c r="D436" s="119" t="str">
        <f>IF(otherLoc="Yes",IF('Entry Tab'!O438="","",'Entry Tab'!O438),"")</f>
        <v/>
      </c>
      <c r="E436" s="120">
        <f>IF(otherLoc="Yes",IF('Entry Tab'!P438="","",'Entry Tab'!P438),workZip)</f>
        <v>0</v>
      </c>
      <c r="F436" s="119"/>
      <c r="G436" s="119"/>
      <c r="H436"/>
    </row>
    <row r="437" spans="1:8" x14ac:dyDescent="0.2">
      <c r="A437" s="119" t="str">
        <f>IF(otherLoc="Yes",IF('Entry Tab'!M439="","",'Entry Tab'!M439),"")</f>
        <v/>
      </c>
      <c r="B437" s="119"/>
      <c r="C437" s="119" t="str">
        <f>IF(otherLoc="Yes",IF('Entry Tab'!N439="","",'Entry Tab'!N439),"")</f>
        <v/>
      </c>
      <c r="D437" s="119" t="str">
        <f>IF(otherLoc="Yes",IF('Entry Tab'!O439="","",'Entry Tab'!O439),"")</f>
        <v/>
      </c>
      <c r="E437" s="120">
        <f>IF(otherLoc="Yes",IF('Entry Tab'!P439="","",'Entry Tab'!P439),workZip)</f>
        <v>0</v>
      </c>
      <c r="F437" s="119"/>
      <c r="G437" s="119"/>
      <c r="H437"/>
    </row>
    <row r="438" spans="1:8" x14ac:dyDescent="0.2">
      <c r="A438" s="119" t="str">
        <f>IF(otherLoc="Yes",IF('Entry Tab'!M440="","",'Entry Tab'!M440),"")</f>
        <v/>
      </c>
      <c r="B438" s="119"/>
      <c r="C438" s="119" t="str">
        <f>IF(otherLoc="Yes",IF('Entry Tab'!N440="","",'Entry Tab'!N440),"")</f>
        <v/>
      </c>
      <c r="D438" s="119" t="str">
        <f>IF(otherLoc="Yes",IF('Entry Tab'!O440="","",'Entry Tab'!O440),"")</f>
        <v/>
      </c>
      <c r="E438" s="120">
        <f>IF(otherLoc="Yes",IF('Entry Tab'!P440="","",'Entry Tab'!P440),workZip)</f>
        <v>0</v>
      </c>
      <c r="F438" s="119"/>
      <c r="G438" s="119"/>
      <c r="H438"/>
    </row>
    <row r="439" spans="1:8" x14ac:dyDescent="0.2">
      <c r="A439" s="119" t="str">
        <f>IF(otherLoc="Yes",IF('Entry Tab'!M441="","",'Entry Tab'!M441),"")</f>
        <v/>
      </c>
      <c r="B439" s="119"/>
      <c r="C439" s="119" t="str">
        <f>IF(otherLoc="Yes",IF('Entry Tab'!N441="","",'Entry Tab'!N441),"")</f>
        <v/>
      </c>
      <c r="D439" s="119" t="str">
        <f>IF(otherLoc="Yes",IF('Entry Tab'!O441="","",'Entry Tab'!O441),"")</f>
        <v/>
      </c>
      <c r="E439" s="120">
        <f>IF(otherLoc="Yes",IF('Entry Tab'!P441="","",'Entry Tab'!P441),workZip)</f>
        <v>0</v>
      </c>
      <c r="F439" s="119"/>
      <c r="G439" s="119"/>
      <c r="H439"/>
    </row>
    <row r="440" spans="1:8" x14ac:dyDescent="0.2">
      <c r="A440" s="119" t="str">
        <f>IF(otherLoc="Yes",IF('Entry Tab'!M442="","",'Entry Tab'!M442),"")</f>
        <v/>
      </c>
      <c r="B440" s="119"/>
      <c r="C440" s="119" t="str">
        <f>IF(otherLoc="Yes",IF('Entry Tab'!N442="","",'Entry Tab'!N442),"")</f>
        <v/>
      </c>
      <c r="D440" s="119" t="str">
        <f>IF(otherLoc="Yes",IF('Entry Tab'!O442="","",'Entry Tab'!O442),"")</f>
        <v/>
      </c>
      <c r="E440" s="120">
        <f>IF(otherLoc="Yes",IF('Entry Tab'!P442="","",'Entry Tab'!P442),workZip)</f>
        <v>0</v>
      </c>
      <c r="F440" s="119"/>
      <c r="G440" s="119"/>
      <c r="H440"/>
    </row>
    <row r="441" spans="1:8" x14ac:dyDescent="0.2">
      <c r="A441" s="119" t="str">
        <f>IF(otherLoc="Yes",IF('Entry Tab'!M443="","",'Entry Tab'!M443),"")</f>
        <v/>
      </c>
      <c r="B441" s="119"/>
      <c r="C441" s="119" t="str">
        <f>IF(otherLoc="Yes",IF('Entry Tab'!N443="","",'Entry Tab'!N443),"")</f>
        <v/>
      </c>
      <c r="D441" s="119" t="str">
        <f>IF(otherLoc="Yes",IF('Entry Tab'!O443="","",'Entry Tab'!O443),"")</f>
        <v/>
      </c>
      <c r="E441" s="120">
        <f>IF(otherLoc="Yes",IF('Entry Tab'!P443="","",'Entry Tab'!P443),workZip)</f>
        <v>0</v>
      </c>
      <c r="F441" s="119"/>
      <c r="G441" s="119"/>
      <c r="H441"/>
    </row>
    <row r="442" spans="1:8" x14ac:dyDescent="0.2">
      <c r="A442" s="119" t="str">
        <f>IF(otherLoc="Yes",IF('Entry Tab'!M444="","",'Entry Tab'!M444),"")</f>
        <v/>
      </c>
      <c r="B442" s="119"/>
      <c r="C442" s="119" t="str">
        <f>IF(otherLoc="Yes",IF('Entry Tab'!N444="","",'Entry Tab'!N444),"")</f>
        <v/>
      </c>
      <c r="D442" s="119" t="str">
        <f>IF(otherLoc="Yes",IF('Entry Tab'!O444="","",'Entry Tab'!O444),"")</f>
        <v/>
      </c>
      <c r="E442" s="120">
        <f>IF(otherLoc="Yes",IF('Entry Tab'!P444="","",'Entry Tab'!P444),workZip)</f>
        <v>0</v>
      </c>
      <c r="F442" s="119"/>
      <c r="G442" s="119"/>
      <c r="H442"/>
    </row>
    <row r="443" spans="1:8" x14ac:dyDescent="0.2">
      <c r="A443" s="119" t="str">
        <f>IF(otherLoc="Yes",IF('Entry Tab'!M445="","",'Entry Tab'!M445),"")</f>
        <v/>
      </c>
      <c r="B443" s="119"/>
      <c r="C443" s="119" t="str">
        <f>IF(otherLoc="Yes",IF('Entry Tab'!N445="","",'Entry Tab'!N445),"")</f>
        <v/>
      </c>
      <c r="D443" s="119" t="str">
        <f>IF(otherLoc="Yes",IF('Entry Tab'!O445="","",'Entry Tab'!O445),"")</f>
        <v/>
      </c>
      <c r="E443" s="120">
        <f>IF(otherLoc="Yes",IF('Entry Tab'!P445="","",'Entry Tab'!P445),workZip)</f>
        <v>0</v>
      </c>
      <c r="F443" s="119"/>
      <c r="G443" s="119"/>
      <c r="H443"/>
    </row>
    <row r="444" spans="1:8" x14ac:dyDescent="0.2">
      <c r="A444" s="119" t="str">
        <f>IF(otherLoc="Yes",IF('Entry Tab'!M446="","",'Entry Tab'!M446),"")</f>
        <v/>
      </c>
      <c r="B444" s="119"/>
      <c r="C444" s="119" t="str">
        <f>IF(otherLoc="Yes",IF('Entry Tab'!N446="","",'Entry Tab'!N446),"")</f>
        <v/>
      </c>
      <c r="D444" s="119" t="str">
        <f>IF(otherLoc="Yes",IF('Entry Tab'!O446="","",'Entry Tab'!O446),"")</f>
        <v/>
      </c>
      <c r="E444" s="120">
        <f>IF(otherLoc="Yes",IF('Entry Tab'!P446="","",'Entry Tab'!P446),workZip)</f>
        <v>0</v>
      </c>
      <c r="F444" s="119"/>
      <c r="G444" s="119"/>
      <c r="H444"/>
    </row>
    <row r="445" spans="1:8" x14ac:dyDescent="0.2">
      <c r="A445" s="119" t="str">
        <f>IF(otherLoc="Yes",IF('Entry Tab'!M447="","",'Entry Tab'!M447),"")</f>
        <v/>
      </c>
      <c r="B445" s="119"/>
      <c r="C445" s="119" t="str">
        <f>IF(otherLoc="Yes",IF('Entry Tab'!N447="","",'Entry Tab'!N447),"")</f>
        <v/>
      </c>
      <c r="D445" s="119" t="str">
        <f>IF(otherLoc="Yes",IF('Entry Tab'!O447="","",'Entry Tab'!O447),"")</f>
        <v/>
      </c>
      <c r="E445" s="120">
        <f>IF(otherLoc="Yes",IF('Entry Tab'!P447="","",'Entry Tab'!P447),workZip)</f>
        <v>0</v>
      </c>
      <c r="F445" s="119"/>
      <c r="G445" s="119"/>
      <c r="H445"/>
    </row>
    <row r="446" spans="1:8" x14ac:dyDescent="0.2">
      <c r="A446" s="119" t="str">
        <f>IF(otherLoc="Yes",IF('Entry Tab'!M448="","",'Entry Tab'!M448),"")</f>
        <v/>
      </c>
      <c r="B446" s="119"/>
      <c r="C446" s="119" t="str">
        <f>IF(otherLoc="Yes",IF('Entry Tab'!N448="","",'Entry Tab'!N448),"")</f>
        <v/>
      </c>
      <c r="D446" s="119" t="str">
        <f>IF(otherLoc="Yes",IF('Entry Tab'!O448="","",'Entry Tab'!O448),"")</f>
        <v/>
      </c>
      <c r="E446" s="120">
        <f>IF(otherLoc="Yes",IF('Entry Tab'!P448="","",'Entry Tab'!P448),workZip)</f>
        <v>0</v>
      </c>
      <c r="F446" s="119"/>
      <c r="G446" s="119"/>
      <c r="H446"/>
    </row>
    <row r="447" spans="1:8" x14ac:dyDescent="0.2">
      <c r="A447" s="119" t="str">
        <f>IF(otherLoc="Yes",IF('Entry Tab'!M449="","",'Entry Tab'!M449),"")</f>
        <v/>
      </c>
      <c r="B447" s="119"/>
      <c r="C447" s="119" t="str">
        <f>IF(otherLoc="Yes",IF('Entry Tab'!N449="","",'Entry Tab'!N449),"")</f>
        <v/>
      </c>
      <c r="D447" s="119" t="str">
        <f>IF(otherLoc="Yes",IF('Entry Tab'!O449="","",'Entry Tab'!O449),"")</f>
        <v/>
      </c>
      <c r="E447" s="120">
        <f>IF(otherLoc="Yes",IF('Entry Tab'!P449="","",'Entry Tab'!P449),workZip)</f>
        <v>0</v>
      </c>
      <c r="F447" s="119"/>
      <c r="G447" s="119"/>
      <c r="H447"/>
    </row>
    <row r="448" spans="1:8" x14ac:dyDescent="0.2">
      <c r="A448" s="119" t="str">
        <f>IF(otherLoc="Yes",IF('Entry Tab'!M450="","",'Entry Tab'!M450),"")</f>
        <v/>
      </c>
      <c r="B448" s="119"/>
      <c r="C448" s="119" t="str">
        <f>IF(otherLoc="Yes",IF('Entry Tab'!N450="","",'Entry Tab'!N450),"")</f>
        <v/>
      </c>
      <c r="D448" s="119" t="str">
        <f>IF(otherLoc="Yes",IF('Entry Tab'!O450="","",'Entry Tab'!O450),"")</f>
        <v/>
      </c>
      <c r="E448" s="120">
        <f>IF(otherLoc="Yes",IF('Entry Tab'!P450="","",'Entry Tab'!P450),workZip)</f>
        <v>0</v>
      </c>
      <c r="F448" s="119"/>
      <c r="G448" s="119"/>
      <c r="H448"/>
    </row>
    <row r="449" spans="1:8" x14ac:dyDescent="0.2">
      <c r="A449" s="119" t="str">
        <f>IF(otherLoc="Yes",IF('Entry Tab'!M451="","",'Entry Tab'!M451),"")</f>
        <v/>
      </c>
      <c r="B449" s="119"/>
      <c r="C449" s="119" t="str">
        <f>IF(otherLoc="Yes",IF('Entry Tab'!N451="","",'Entry Tab'!N451),"")</f>
        <v/>
      </c>
      <c r="D449" s="119" t="str">
        <f>IF(otherLoc="Yes",IF('Entry Tab'!O451="","",'Entry Tab'!O451),"")</f>
        <v/>
      </c>
      <c r="E449" s="120">
        <f>IF(otherLoc="Yes",IF('Entry Tab'!P451="","",'Entry Tab'!P451),workZip)</f>
        <v>0</v>
      </c>
      <c r="F449" s="119"/>
      <c r="G449" s="119"/>
      <c r="H449"/>
    </row>
    <row r="450" spans="1:8" x14ac:dyDescent="0.2">
      <c r="A450" s="119" t="str">
        <f>IF(otherLoc="Yes",IF('Entry Tab'!M452="","",'Entry Tab'!M452),"")</f>
        <v/>
      </c>
      <c r="B450" s="119"/>
      <c r="C450" s="119" t="str">
        <f>IF(otherLoc="Yes",IF('Entry Tab'!N452="","",'Entry Tab'!N452),"")</f>
        <v/>
      </c>
      <c r="D450" s="119" t="str">
        <f>IF(otherLoc="Yes",IF('Entry Tab'!O452="","",'Entry Tab'!O452),"")</f>
        <v/>
      </c>
      <c r="E450" s="120">
        <f>IF(otherLoc="Yes",IF('Entry Tab'!P452="","",'Entry Tab'!P452),workZip)</f>
        <v>0</v>
      </c>
      <c r="F450" s="119"/>
      <c r="G450" s="119"/>
      <c r="H450"/>
    </row>
    <row r="451" spans="1:8" x14ac:dyDescent="0.2">
      <c r="A451" s="119" t="str">
        <f>IF(otherLoc="Yes",IF('Entry Tab'!M453="","",'Entry Tab'!M453),"")</f>
        <v/>
      </c>
      <c r="B451" s="119"/>
      <c r="C451" s="119" t="str">
        <f>IF(otherLoc="Yes",IF('Entry Tab'!N453="","",'Entry Tab'!N453),"")</f>
        <v/>
      </c>
      <c r="D451" s="119" t="str">
        <f>IF(otherLoc="Yes",IF('Entry Tab'!O453="","",'Entry Tab'!O453),"")</f>
        <v/>
      </c>
      <c r="E451" s="120">
        <f>IF(otherLoc="Yes",IF('Entry Tab'!P453="","",'Entry Tab'!P453),workZip)</f>
        <v>0</v>
      </c>
      <c r="F451" s="119"/>
      <c r="G451" s="119"/>
      <c r="H451"/>
    </row>
    <row r="452" spans="1:8" x14ac:dyDescent="0.2">
      <c r="A452" s="119" t="str">
        <f>IF(otherLoc="Yes",IF('Entry Tab'!M454="","",'Entry Tab'!M454),"")</f>
        <v/>
      </c>
      <c r="B452" s="119"/>
      <c r="C452" s="119" t="str">
        <f>IF(otherLoc="Yes",IF('Entry Tab'!N454="","",'Entry Tab'!N454),"")</f>
        <v/>
      </c>
      <c r="D452" s="119" t="str">
        <f>IF(otherLoc="Yes",IF('Entry Tab'!O454="","",'Entry Tab'!O454),"")</f>
        <v/>
      </c>
      <c r="E452" s="120">
        <f>IF(otherLoc="Yes",IF('Entry Tab'!P454="","",'Entry Tab'!P454),workZip)</f>
        <v>0</v>
      </c>
      <c r="F452" s="119"/>
      <c r="G452" s="119"/>
      <c r="H452"/>
    </row>
    <row r="453" spans="1:8" x14ac:dyDescent="0.2">
      <c r="A453" s="119" t="str">
        <f>IF(otherLoc="Yes",IF('Entry Tab'!M455="","",'Entry Tab'!M455),"")</f>
        <v/>
      </c>
      <c r="B453" s="119"/>
      <c r="C453" s="119" t="str">
        <f>IF(otherLoc="Yes",IF('Entry Tab'!N455="","",'Entry Tab'!N455),"")</f>
        <v/>
      </c>
      <c r="D453" s="119" t="str">
        <f>IF(otherLoc="Yes",IF('Entry Tab'!O455="","",'Entry Tab'!O455),"")</f>
        <v/>
      </c>
      <c r="E453" s="120">
        <f>IF(otherLoc="Yes",IF('Entry Tab'!P455="","",'Entry Tab'!P455),workZip)</f>
        <v>0</v>
      </c>
      <c r="F453" s="119"/>
      <c r="G453" s="119"/>
      <c r="H453"/>
    </row>
    <row r="454" spans="1:8" x14ac:dyDescent="0.2">
      <c r="A454" s="119" t="str">
        <f>IF(otherLoc="Yes",IF('Entry Tab'!M456="","",'Entry Tab'!M456),"")</f>
        <v/>
      </c>
      <c r="B454" s="119"/>
      <c r="C454" s="119" t="str">
        <f>IF(otherLoc="Yes",IF('Entry Tab'!N456="","",'Entry Tab'!N456),"")</f>
        <v/>
      </c>
      <c r="D454" s="119" t="str">
        <f>IF(otherLoc="Yes",IF('Entry Tab'!O456="","",'Entry Tab'!O456),"")</f>
        <v/>
      </c>
      <c r="E454" s="120">
        <f>IF(otherLoc="Yes",IF('Entry Tab'!P456="","",'Entry Tab'!P456),workZip)</f>
        <v>0</v>
      </c>
      <c r="F454" s="119"/>
      <c r="G454" s="119"/>
      <c r="H454"/>
    </row>
    <row r="455" spans="1:8" x14ac:dyDescent="0.2">
      <c r="A455" s="119" t="str">
        <f>IF(otherLoc="Yes",IF('Entry Tab'!M457="","",'Entry Tab'!M457),"")</f>
        <v/>
      </c>
      <c r="B455" s="119"/>
      <c r="C455" s="119" t="str">
        <f>IF(otherLoc="Yes",IF('Entry Tab'!N457="","",'Entry Tab'!N457),"")</f>
        <v/>
      </c>
      <c r="D455" s="119" t="str">
        <f>IF(otherLoc="Yes",IF('Entry Tab'!O457="","",'Entry Tab'!O457),"")</f>
        <v/>
      </c>
      <c r="E455" s="120">
        <f>IF(otherLoc="Yes",IF('Entry Tab'!P457="","",'Entry Tab'!P457),workZip)</f>
        <v>0</v>
      </c>
      <c r="F455" s="119"/>
      <c r="G455" s="119"/>
      <c r="H455"/>
    </row>
    <row r="456" spans="1:8" x14ac:dyDescent="0.2">
      <c r="A456" s="119" t="str">
        <f>IF(otherLoc="Yes",IF('Entry Tab'!M458="","",'Entry Tab'!M458),"")</f>
        <v/>
      </c>
      <c r="B456" s="119"/>
      <c r="C456" s="119" t="str">
        <f>IF(otherLoc="Yes",IF('Entry Tab'!N458="","",'Entry Tab'!N458),"")</f>
        <v/>
      </c>
      <c r="D456" s="119" t="str">
        <f>IF(otherLoc="Yes",IF('Entry Tab'!O458="","",'Entry Tab'!O458),"")</f>
        <v/>
      </c>
      <c r="E456" s="120">
        <f>IF(otherLoc="Yes",IF('Entry Tab'!P458="","",'Entry Tab'!P458),workZip)</f>
        <v>0</v>
      </c>
      <c r="F456" s="119"/>
      <c r="G456" s="119"/>
      <c r="H456"/>
    </row>
    <row r="457" spans="1:8" x14ac:dyDescent="0.2">
      <c r="A457" s="119" t="str">
        <f>IF(otherLoc="Yes",IF('Entry Tab'!M459="","",'Entry Tab'!M459),"")</f>
        <v/>
      </c>
      <c r="B457" s="119"/>
      <c r="C457" s="119" t="str">
        <f>IF(otherLoc="Yes",IF('Entry Tab'!N459="","",'Entry Tab'!N459),"")</f>
        <v/>
      </c>
      <c r="D457" s="119" t="str">
        <f>IF(otherLoc="Yes",IF('Entry Tab'!O459="","",'Entry Tab'!O459),"")</f>
        <v/>
      </c>
      <c r="E457" s="120">
        <f>IF(otherLoc="Yes",IF('Entry Tab'!P459="","",'Entry Tab'!P459),workZip)</f>
        <v>0</v>
      </c>
      <c r="F457" s="119"/>
      <c r="G457" s="119"/>
      <c r="H457"/>
    </row>
    <row r="458" spans="1:8" x14ac:dyDescent="0.2">
      <c r="A458" s="119" t="str">
        <f>IF(otherLoc="Yes",IF('Entry Tab'!M460="","",'Entry Tab'!M460),"")</f>
        <v/>
      </c>
      <c r="B458" s="119"/>
      <c r="C458" s="119" t="str">
        <f>IF(otherLoc="Yes",IF('Entry Tab'!N460="","",'Entry Tab'!N460),"")</f>
        <v/>
      </c>
      <c r="D458" s="119" t="str">
        <f>IF(otherLoc="Yes",IF('Entry Tab'!O460="","",'Entry Tab'!O460),"")</f>
        <v/>
      </c>
      <c r="E458" s="120">
        <f>IF(otherLoc="Yes",IF('Entry Tab'!P460="","",'Entry Tab'!P460),workZip)</f>
        <v>0</v>
      </c>
      <c r="F458" s="119"/>
      <c r="G458" s="119"/>
      <c r="H458"/>
    </row>
    <row r="459" spans="1:8" x14ac:dyDescent="0.2">
      <c r="A459" s="119" t="str">
        <f>IF(otherLoc="Yes",IF('Entry Tab'!M461="","",'Entry Tab'!M461),"")</f>
        <v/>
      </c>
      <c r="B459" s="119"/>
      <c r="C459" s="119" t="str">
        <f>IF(otherLoc="Yes",IF('Entry Tab'!N461="","",'Entry Tab'!N461),"")</f>
        <v/>
      </c>
      <c r="D459" s="119" t="str">
        <f>IF(otherLoc="Yes",IF('Entry Tab'!O461="","",'Entry Tab'!O461),"")</f>
        <v/>
      </c>
      <c r="E459" s="120">
        <f>IF(otherLoc="Yes",IF('Entry Tab'!P461="","",'Entry Tab'!P461),workZip)</f>
        <v>0</v>
      </c>
      <c r="F459" s="119"/>
      <c r="G459" s="119"/>
      <c r="H459"/>
    </row>
    <row r="460" spans="1:8" x14ac:dyDescent="0.2">
      <c r="A460" s="119" t="str">
        <f>IF(otherLoc="Yes",IF('Entry Tab'!M462="","",'Entry Tab'!M462),"")</f>
        <v/>
      </c>
      <c r="B460" s="119"/>
      <c r="C460" s="119" t="str">
        <f>IF(otherLoc="Yes",IF('Entry Tab'!N462="","",'Entry Tab'!N462),"")</f>
        <v/>
      </c>
      <c r="D460" s="119" t="str">
        <f>IF(otherLoc="Yes",IF('Entry Tab'!O462="","",'Entry Tab'!O462),"")</f>
        <v/>
      </c>
      <c r="E460" s="120">
        <f>IF(otherLoc="Yes",IF('Entry Tab'!P462="","",'Entry Tab'!P462),workZip)</f>
        <v>0</v>
      </c>
      <c r="F460" s="119"/>
      <c r="G460" s="119"/>
      <c r="H460"/>
    </row>
    <row r="461" spans="1:8" x14ac:dyDescent="0.2">
      <c r="A461" s="119" t="str">
        <f>IF(otherLoc="Yes",IF('Entry Tab'!M463="","",'Entry Tab'!M463),"")</f>
        <v/>
      </c>
      <c r="B461" s="119"/>
      <c r="C461" s="119" t="str">
        <f>IF(otherLoc="Yes",IF('Entry Tab'!N463="","",'Entry Tab'!N463),"")</f>
        <v/>
      </c>
      <c r="D461" s="119" t="str">
        <f>IF(otherLoc="Yes",IF('Entry Tab'!O463="","",'Entry Tab'!O463),"")</f>
        <v/>
      </c>
      <c r="E461" s="120">
        <f>IF(otherLoc="Yes",IF('Entry Tab'!P463="","",'Entry Tab'!P463),workZip)</f>
        <v>0</v>
      </c>
      <c r="F461" s="119"/>
      <c r="G461" s="119"/>
      <c r="H461"/>
    </row>
    <row r="462" spans="1:8" x14ac:dyDescent="0.2">
      <c r="A462" s="119" t="str">
        <f>IF(otherLoc="Yes",IF('Entry Tab'!M464="","",'Entry Tab'!M464),"")</f>
        <v/>
      </c>
      <c r="B462" s="119"/>
      <c r="C462" s="119" t="str">
        <f>IF(otherLoc="Yes",IF('Entry Tab'!N464="","",'Entry Tab'!N464),"")</f>
        <v/>
      </c>
      <c r="D462" s="119" t="str">
        <f>IF(otherLoc="Yes",IF('Entry Tab'!O464="","",'Entry Tab'!O464),"")</f>
        <v/>
      </c>
      <c r="E462" s="120">
        <f>IF(otherLoc="Yes",IF('Entry Tab'!P464="","",'Entry Tab'!P464),workZip)</f>
        <v>0</v>
      </c>
      <c r="F462" s="119"/>
      <c r="G462" s="119"/>
      <c r="H462"/>
    </row>
    <row r="463" spans="1:8" x14ac:dyDescent="0.2">
      <c r="A463" s="119" t="str">
        <f>IF(otherLoc="Yes",IF('Entry Tab'!M465="","",'Entry Tab'!M465),"")</f>
        <v/>
      </c>
      <c r="B463" s="119"/>
      <c r="C463" s="119" t="str">
        <f>IF(otherLoc="Yes",IF('Entry Tab'!N465="","",'Entry Tab'!N465),"")</f>
        <v/>
      </c>
      <c r="D463" s="119" t="str">
        <f>IF(otherLoc="Yes",IF('Entry Tab'!O465="","",'Entry Tab'!O465),"")</f>
        <v/>
      </c>
      <c r="E463" s="120">
        <f>IF(otherLoc="Yes",IF('Entry Tab'!P465="","",'Entry Tab'!P465),workZip)</f>
        <v>0</v>
      </c>
      <c r="F463" s="119"/>
      <c r="G463" s="119"/>
      <c r="H463"/>
    </row>
    <row r="464" spans="1:8" x14ac:dyDescent="0.2">
      <c r="A464" s="119" t="str">
        <f>IF(otherLoc="Yes",IF('Entry Tab'!M466="","",'Entry Tab'!M466),"")</f>
        <v/>
      </c>
      <c r="B464" s="119"/>
      <c r="C464" s="119" t="str">
        <f>IF(otherLoc="Yes",IF('Entry Tab'!N466="","",'Entry Tab'!N466),"")</f>
        <v/>
      </c>
      <c r="D464" s="119" t="str">
        <f>IF(otherLoc="Yes",IF('Entry Tab'!O466="","",'Entry Tab'!O466),"")</f>
        <v/>
      </c>
      <c r="E464" s="120">
        <f>IF(otherLoc="Yes",IF('Entry Tab'!P466="","",'Entry Tab'!P466),workZip)</f>
        <v>0</v>
      </c>
      <c r="F464" s="119"/>
      <c r="G464" s="119"/>
      <c r="H464"/>
    </row>
    <row r="465" spans="1:8" x14ac:dyDescent="0.2">
      <c r="A465" s="119" t="str">
        <f>IF(otherLoc="Yes",IF('Entry Tab'!M467="","",'Entry Tab'!M467),"")</f>
        <v/>
      </c>
      <c r="B465" s="119"/>
      <c r="C465" s="119" t="str">
        <f>IF(otherLoc="Yes",IF('Entry Tab'!N467="","",'Entry Tab'!N467),"")</f>
        <v/>
      </c>
      <c r="D465" s="119" t="str">
        <f>IF(otherLoc="Yes",IF('Entry Tab'!O467="","",'Entry Tab'!O467),"")</f>
        <v/>
      </c>
      <c r="E465" s="120">
        <f>IF(otherLoc="Yes",IF('Entry Tab'!P467="","",'Entry Tab'!P467),workZip)</f>
        <v>0</v>
      </c>
      <c r="F465" s="119"/>
      <c r="G465" s="119"/>
      <c r="H465"/>
    </row>
    <row r="466" spans="1:8" x14ac:dyDescent="0.2">
      <c r="A466" s="119" t="str">
        <f>IF(otherLoc="Yes",IF('Entry Tab'!M468="","",'Entry Tab'!M468),"")</f>
        <v/>
      </c>
      <c r="B466" s="119"/>
      <c r="C466" s="119" t="str">
        <f>IF(otherLoc="Yes",IF('Entry Tab'!N468="","",'Entry Tab'!N468),"")</f>
        <v/>
      </c>
      <c r="D466" s="119" t="str">
        <f>IF(otherLoc="Yes",IF('Entry Tab'!O468="","",'Entry Tab'!O468),"")</f>
        <v/>
      </c>
      <c r="E466" s="120">
        <f>IF(otherLoc="Yes",IF('Entry Tab'!P468="","",'Entry Tab'!P468),workZip)</f>
        <v>0</v>
      </c>
      <c r="F466" s="119"/>
      <c r="G466" s="119"/>
      <c r="H466"/>
    </row>
    <row r="467" spans="1:8" x14ac:dyDescent="0.2">
      <c r="A467" s="119" t="str">
        <f>IF(otherLoc="Yes",IF('Entry Tab'!M469="","",'Entry Tab'!M469),"")</f>
        <v/>
      </c>
      <c r="B467" s="119"/>
      <c r="C467" s="119" t="str">
        <f>IF(otherLoc="Yes",IF('Entry Tab'!N469="","",'Entry Tab'!N469),"")</f>
        <v/>
      </c>
      <c r="D467" s="119" t="str">
        <f>IF(otherLoc="Yes",IF('Entry Tab'!O469="","",'Entry Tab'!O469),"")</f>
        <v/>
      </c>
      <c r="E467" s="120">
        <f>IF(otherLoc="Yes",IF('Entry Tab'!P469="","",'Entry Tab'!P469),workZip)</f>
        <v>0</v>
      </c>
      <c r="F467" s="119"/>
      <c r="G467" s="119"/>
      <c r="H467"/>
    </row>
    <row r="468" spans="1:8" x14ac:dyDescent="0.2">
      <c r="A468" s="119" t="str">
        <f>IF(otherLoc="Yes",IF('Entry Tab'!M470="","",'Entry Tab'!M470),"")</f>
        <v/>
      </c>
      <c r="B468" s="119"/>
      <c r="C468" s="119" t="str">
        <f>IF(otherLoc="Yes",IF('Entry Tab'!N470="","",'Entry Tab'!N470),"")</f>
        <v/>
      </c>
      <c r="D468" s="119" t="str">
        <f>IF(otherLoc="Yes",IF('Entry Tab'!O470="","",'Entry Tab'!O470),"")</f>
        <v/>
      </c>
      <c r="E468" s="120">
        <f>IF(otherLoc="Yes",IF('Entry Tab'!P470="","",'Entry Tab'!P470),workZip)</f>
        <v>0</v>
      </c>
      <c r="F468" s="119"/>
      <c r="G468" s="119"/>
      <c r="H468"/>
    </row>
    <row r="469" spans="1:8" x14ac:dyDescent="0.2">
      <c r="A469" s="119" t="str">
        <f>IF(otherLoc="Yes",IF('Entry Tab'!M471="","",'Entry Tab'!M471),"")</f>
        <v/>
      </c>
      <c r="B469" s="119"/>
      <c r="C469" s="119" t="str">
        <f>IF(otherLoc="Yes",IF('Entry Tab'!N471="","",'Entry Tab'!N471),"")</f>
        <v/>
      </c>
      <c r="D469" s="119" t="str">
        <f>IF(otherLoc="Yes",IF('Entry Tab'!O471="","",'Entry Tab'!O471),"")</f>
        <v/>
      </c>
      <c r="E469" s="120">
        <f>IF(otherLoc="Yes",IF('Entry Tab'!P471="","",'Entry Tab'!P471),workZip)</f>
        <v>0</v>
      </c>
      <c r="F469" s="119"/>
      <c r="G469" s="119"/>
      <c r="H469"/>
    </row>
    <row r="470" spans="1:8" x14ac:dyDescent="0.2">
      <c r="A470" s="119" t="str">
        <f>IF(otherLoc="Yes",IF('Entry Tab'!M472="","",'Entry Tab'!M472),"")</f>
        <v/>
      </c>
      <c r="B470" s="119"/>
      <c r="C470" s="119" t="str">
        <f>IF(otherLoc="Yes",IF('Entry Tab'!N472="","",'Entry Tab'!N472),"")</f>
        <v/>
      </c>
      <c r="D470" s="119" t="str">
        <f>IF(otherLoc="Yes",IF('Entry Tab'!O472="","",'Entry Tab'!O472),"")</f>
        <v/>
      </c>
      <c r="E470" s="120">
        <f>IF(otherLoc="Yes",IF('Entry Tab'!P472="","",'Entry Tab'!P472),workZip)</f>
        <v>0</v>
      </c>
      <c r="F470" s="119"/>
      <c r="G470" s="119"/>
      <c r="H470"/>
    </row>
    <row r="471" spans="1:8" x14ac:dyDescent="0.2">
      <c r="A471" s="119" t="str">
        <f>IF(otherLoc="Yes",IF('Entry Tab'!M473="","",'Entry Tab'!M473),"")</f>
        <v/>
      </c>
      <c r="B471" s="119"/>
      <c r="C471" s="119" t="str">
        <f>IF(otherLoc="Yes",IF('Entry Tab'!N473="","",'Entry Tab'!N473),"")</f>
        <v/>
      </c>
      <c r="D471" s="119" t="str">
        <f>IF(otherLoc="Yes",IF('Entry Tab'!O473="","",'Entry Tab'!O473),"")</f>
        <v/>
      </c>
      <c r="E471" s="120">
        <f>IF(otherLoc="Yes",IF('Entry Tab'!P473="","",'Entry Tab'!P473),workZip)</f>
        <v>0</v>
      </c>
      <c r="F471" s="119"/>
      <c r="G471" s="119"/>
      <c r="H471"/>
    </row>
    <row r="472" spans="1:8" x14ac:dyDescent="0.2">
      <c r="A472" s="119" t="str">
        <f>IF(otherLoc="Yes",IF('Entry Tab'!M474="","",'Entry Tab'!M474),"")</f>
        <v/>
      </c>
      <c r="B472" s="119"/>
      <c r="C472" s="119" t="str">
        <f>IF(otherLoc="Yes",IF('Entry Tab'!N474="","",'Entry Tab'!N474),"")</f>
        <v/>
      </c>
      <c r="D472" s="119" t="str">
        <f>IF(otherLoc="Yes",IF('Entry Tab'!O474="","",'Entry Tab'!O474),"")</f>
        <v/>
      </c>
      <c r="E472" s="120">
        <f>IF(otherLoc="Yes",IF('Entry Tab'!P474="","",'Entry Tab'!P474),workZip)</f>
        <v>0</v>
      </c>
      <c r="F472" s="119"/>
      <c r="G472" s="119"/>
      <c r="H472"/>
    </row>
    <row r="473" spans="1:8" x14ac:dyDescent="0.2">
      <c r="A473" s="119" t="str">
        <f>IF(otherLoc="Yes",IF('Entry Tab'!M475="","",'Entry Tab'!M475),"")</f>
        <v/>
      </c>
      <c r="B473" s="119"/>
      <c r="C473" s="119" t="str">
        <f>IF(otherLoc="Yes",IF('Entry Tab'!N475="","",'Entry Tab'!N475),"")</f>
        <v/>
      </c>
      <c r="D473" s="119" t="str">
        <f>IF(otherLoc="Yes",IF('Entry Tab'!O475="","",'Entry Tab'!O475),"")</f>
        <v/>
      </c>
      <c r="E473" s="120">
        <f>IF(otherLoc="Yes",IF('Entry Tab'!P475="","",'Entry Tab'!P475),workZip)</f>
        <v>0</v>
      </c>
      <c r="F473" s="119"/>
      <c r="G473" s="119"/>
      <c r="H473"/>
    </row>
    <row r="474" spans="1:8" x14ac:dyDescent="0.2">
      <c r="A474" s="119" t="str">
        <f>IF(otherLoc="Yes",IF('Entry Tab'!M476="","",'Entry Tab'!M476),"")</f>
        <v/>
      </c>
      <c r="B474" s="119"/>
      <c r="C474" s="119" t="str">
        <f>IF(otherLoc="Yes",IF('Entry Tab'!N476="","",'Entry Tab'!N476),"")</f>
        <v/>
      </c>
      <c r="D474" s="119" t="str">
        <f>IF(otherLoc="Yes",IF('Entry Tab'!O476="","",'Entry Tab'!O476),"")</f>
        <v/>
      </c>
      <c r="E474" s="120">
        <f>IF(otherLoc="Yes",IF('Entry Tab'!P476="","",'Entry Tab'!P476),workZip)</f>
        <v>0</v>
      </c>
      <c r="F474" s="119"/>
      <c r="G474" s="119"/>
      <c r="H474"/>
    </row>
    <row r="475" spans="1:8" x14ac:dyDescent="0.2">
      <c r="A475" s="119" t="str">
        <f>IF(otherLoc="Yes",IF('Entry Tab'!M477="","",'Entry Tab'!M477),"")</f>
        <v/>
      </c>
      <c r="B475" s="119"/>
      <c r="C475" s="119" t="str">
        <f>IF(otherLoc="Yes",IF('Entry Tab'!N477="","",'Entry Tab'!N477),"")</f>
        <v/>
      </c>
      <c r="D475" s="119" t="str">
        <f>IF(otherLoc="Yes",IF('Entry Tab'!O477="","",'Entry Tab'!O477),"")</f>
        <v/>
      </c>
      <c r="E475" s="120">
        <f>IF(otherLoc="Yes",IF('Entry Tab'!P477="","",'Entry Tab'!P477),workZip)</f>
        <v>0</v>
      </c>
      <c r="F475" s="119"/>
      <c r="G475" s="119"/>
      <c r="H475"/>
    </row>
    <row r="476" spans="1:8" x14ac:dyDescent="0.2">
      <c r="A476" s="119" t="str">
        <f>IF(otherLoc="Yes",IF('Entry Tab'!M478="","",'Entry Tab'!M478),"")</f>
        <v/>
      </c>
      <c r="B476" s="119"/>
      <c r="C476" s="119" t="str">
        <f>IF(otherLoc="Yes",IF('Entry Tab'!N478="","",'Entry Tab'!N478),"")</f>
        <v/>
      </c>
      <c r="D476" s="119" t="str">
        <f>IF(otherLoc="Yes",IF('Entry Tab'!O478="","",'Entry Tab'!O478),"")</f>
        <v/>
      </c>
      <c r="E476" s="120">
        <f>IF(otherLoc="Yes",IF('Entry Tab'!P478="","",'Entry Tab'!P478),workZip)</f>
        <v>0</v>
      </c>
      <c r="F476" s="119"/>
      <c r="G476" s="119"/>
      <c r="H476"/>
    </row>
    <row r="477" spans="1:8" x14ac:dyDescent="0.2">
      <c r="A477" s="119" t="str">
        <f>IF(otherLoc="Yes",IF('Entry Tab'!M479="","",'Entry Tab'!M479),"")</f>
        <v/>
      </c>
      <c r="B477" s="119"/>
      <c r="C477" s="119" t="str">
        <f>IF(otherLoc="Yes",IF('Entry Tab'!N479="","",'Entry Tab'!N479),"")</f>
        <v/>
      </c>
      <c r="D477" s="119" t="str">
        <f>IF(otherLoc="Yes",IF('Entry Tab'!O479="","",'Entry Tab'!O479),"")</f>
        <v/>
      </c>
      <c r="E477" s="120">
        <f>IF(otherLoc="Yes",IF('Entry Tab'!P479="","",'Entry Tab'!P479),workZip)</f>
        <v>0</v>
      </c>
      <c r="F477" s="119"/>
      <c r="G477" s="119"/>
      <c r="H477"/>
    </row>
    <row r="478" spans="1:8" x14ac:dyDescent="0.2">
      <c r="A478" s="119" t="str">
        <f>IF(otherLoc="Yes",IF('Entry Tab'!M480="","",'Entry Tab'!M480),"")</f>
        <v/>
      </c>
      <c r="B478" s="119"/>
      <c r="C478" s="119" t="str">
        <f>IF(otherLoc="Yes",IF('Entry Tab'!N480="","",'Entry Tab'!N480),"")</f>
        <v/>
      </c>
      <c r="D478" s="119" t="str">
        <f>IF(otherLoc="Yes",IF('Entry Tab'!O480="","",'Entry Tab'!O480),"")</f>
        <v/>
      </c>
      <c r="E478" s="120">
        <f>IF(otherLoc="Yes",IF('Entry Tab'!P480="","",'Entry Tab'!P480),workZip)</f>
        <v>0</v>
      </c>
      <c r="F478" s="119"/>
      <c r="G478" s="119"/>
      <c r="H478"/>
    </row>
    <row r="479" spans="1:8" x14ac:dyDescent="0.2">
      <c r="A479" s="119" t="str">
        <f>IF(otherLoc="Yes",IF('Entry Tab'!M481="","",'Entry Tab'!M481),"")</f>
        <v/>
      </c>
      <c r="B479" s="119"/>
      <c r="C479" s="119" t="str">
        <f>IF(otherLoc="Yes",IF('Entry Tab'!N481="","",'Entry Tab'!N481),"")</f>
        <v/>
      </c>
      <c r="D479" s="119" t="str">
        <f>IF(otherLoc="Yes",IF('Entry Tab'!O481="","",'Entry Tab'!O481),"")</f>
        <v/>
      </c>
      <c r="E479" s="120">
        <f>IF(otherLoc="Yes",IF('Entry Tab'!P481="","",'Entry Tab'!P481),workZip)</f>
        <v>0</v>
      </c>
      <c r="F479" s="119"/>
      <c r="G479" s="119"/>
      <c r="H479"/>
    </row>
    <row r="480" spans="1:8" x14ac:dyDescent="0.2">
      <c r="A480" s="119" t="str">
        <f>IF(otherLoc="Yes",IF('Entry Tab'!M482="","",'Entry Tab'!M482),"")</f>
        <v/>
      </c>
      <c r="B480" s="119"/>
      <c r="C480" s="119" t="str">
        <f>IF(otherLoc="Yes",IF('Entry Tab'!N482="","",'Entry Tab'!N482),"")</f>
        <v/>
      </c>
      <c r="D480" s="119" t="str">
        <f>IF(otherLoc="Yes",IF('Entry Tab'!O482="","",'Entry Tab'!O482),"")</f>
        <v/>
      </c>
      <c r="E480" s="120">
        <f>IF(otherLoc="Yes",IF('Entry Tab'!P482="","",'Entry Tab'!P482),workZip)</f>
        <v>0</v>
      </c>
      <c r="F480" s="119"/>
      <c r="G480" s="119"/>
      <c r="H480"/>
    </row>
    <row r="481" spans="1:8" x14ac:dyDescent="0.2">
      <c r="A481" s="119" t="str">
        <f>IF(otherLoc="Yes",IF('Entry Tab'!M483="","",'Entry Tab'!M483),"")</f>
        <v/>
      </c>
      <c r="B481" s="119"/>
      <c r="C481" s="119" t="str">
        <f>IF(otherLoc="Yes",IF('Entry Tab'!N483="","",'Entry Tab'!N483),"")</f>
        <v/>
      </c>
      <c r="D481" s="119" t="str">
        <f>IF(otherLoc="Yes",IF('Entry Tab'!O483="","",'Entry Tab'!O483),"")</f>
        <v/>
      </c>
      <c r="E481" s="120">
        <f>IF(otherLoc="Yes",IF('Entry Tab'!P483="","",'Entry Tab'!P483),workZip)</f>
        <v>0</v>
      </c>
      <c r="F481" s="119"/>
      <c r="G481" s="119"/>
      <c r="H481"/>
    </row>
    <row r="482" spans="1:8" x14ac:dyDescent="0.2">
      <c r="A482" s="119" t="str">
        <f>IF(otherLoc="Yes",IF('Entry Tab'!M484="","",'Entry Tab'!M484),"")</f>
        <v/>
      </c>
      <c r="B482" s="119"/>
      <c r="C482" s="119" t="str">
        <f>IF(otherLoc="Yes",IF('Entry Tab'!N484="","",'Entry Tab'!N484),"")</f>
        <v/>
      </c>
      <c r="D482" s="119" t="str">
        <f>IF(otherLoc="Yes",IF('Entry Tab'!O484="","",'Entry Tab'!O484),"")</f>
        <v/>
      </c>
      <c r="E482" s="120">
        <f>IF(otherLoc="Yes",IF('Entry Tab'!P484="","",'Entry Tab'!P484),workZip)</f>
        <v>0</v>
      </c>
      <c r="F482" s="119"/>
      <c r="G482" s="119"/>
      <c r="H482"/>
    </row>
    <row r="483" spans="1:8" x14ac:dyDescent="0.2">
      <c r="A483" s="119" t="str">
        <f>IF(otherLoc="Yes",IF('Entry Tab'!M485="","",'Entry Tab'!M485),"")</f>
        <v/>
      </c>
      <c r="B483" s="119"/>
      <c r="C483" s="119" t="str">
        <f>IF(otherLoc="Yes",IF('Entry Tab'!N485="","",'Entry Tab'!N485),"")</f>
        <v/>
      </c>
      <c r="D483" s="119" t="str">
        <f>IF(otherLoc="Yes",IF('Entry Tab'!O485="","",'Entry Tab'!O485),"")</f>
        <v/>
      </c>
      <c r="E483" s="120">
        <f>IF(otherLoc="Yes",IF('Entry Tab'!P485="","",'Entry Tab'!P485),workZip)</f>
        <v>0</v>
      </c>
      <c r="F483" s="119"/>
      <c r="G483" s="119"/>
      <c r="H483"/>
    </row>
    <row r="484" spans="1:8" x14ac:dyDescent="0.2">
      <c r="A484" s="119" t="str">
        <f>IF(otherLoc="Yes",IF('Entry Tab'!M486="","",'Entry Tab'!M486),"")</f>
        <v/>
      </c>
      <c r="B484" s="119"/>
      <c r="C484" s="119" t="str">
        <f>IF(otherLoc="Yes",IF('Entry Tab'!N486="","",'Entry Tab'!N486),"")</f>
        <v/>
      </c>
      <c r="D484" s="119" t="str">
        <f>IF(otherLoc="Yes",IF('Entry Tab'!O486="","",'Entry Tab'!O486),"")</f>
        <v/>
      </c>
      <c r="E484" s="120">
        <f>IF(otherLoc="Yes",IF('Entry Tab'!P486="","",'Entry Tab'!P486),workZip)</f>
        <v>0</v>
      </c>
      <c r="F484" s="119"/>
      <c r="G484" s="119"/>
      <c r="H484"/>
    </row>
    <row r="485" spans="1:8" x14ac:dyDescent="0.2">
      <c r="A485" s="119" t="str">
        <f>IF(otherLoc="Yes",IF('Entry Tab'!M487="","",'Entry Tab'!M487),"")</f>
        <v/>
      </c>
      <c r="B485" s="119"/>
      <c r="C485" s="119" t="str">
        <f>IF(otherLoc="Yes",IF('Entry Tab'!N487="","",'Entry Tab'!N487),"")</f>
        <v/>
      </c>
      <c r="D485" s="119" t="str">
        <f>IF(otherLoc="Yes",IF('Entry Tab'!O487="","",'Entry Tab'!O487),"")</f>
        <v/>
      </c>
      <c r="E485" s="120">
        <f>IF(otherLoc="Yes",IF('Entry Tab'!P487="","",'Entry Tab'!P487),workZip)</f>
        <v>0</v>
      </c>
      <c r="F485" s="119"/>
      <c r="G485" s="119"/>
      <c r="H485"/>
    </row>
    <row r="486" spans="1:8" x14ac:dyDescent="0.2">
      <c r="A486" s="119" t="str">
        <f>IF(otherLoc="Yes",IF('Entry Tab'!M488="","",'Entry Tab'!M488),"")</f>
        <v/>
      </c>
      <c r="B486" s="119"/>
      <c r="C486" s="119" t="str">
        <f>IF(otherLoc="Yes",IF('Entry Tab'!N488="","",'Entry Tab'!N488),"")</f>
        <v/>
      </c>
      <c r="D486" s="119" t="str">
        <f>IF(otherLoc="Yes",IF('Entry Tab'!O488="","",'Entry Tab'!O488),"")</f>
        <v/>
      </c>
      <c r="E486" s="120">
        <f>IF(otherLoc="Yes",IF('Entry Tab'!P488="","",'Entry Tab'!P488),workZip)</f>
        <v>0</v>
      </c>
      <c r="F486" s="119"/>
      <c r="G486" s="119"/>
      <c r="H486"/>
    </row>
    <row r="487" spans="1:8" x14ac:dyDescent="0.2">
      <c r="A487" s="119" t="str">
        <f>IF(otherLoc="Yes",IF('Entry Tab'!M489="","",'Entry Tab'!M489),"")</f>
        <v/>
      </c>
      <c r="B487" s="119"/>
      <c r="C487" s="119" t="str">
        <f>IF(otherLoc="Yes",IF('Entry Tab'!N489="","",'Entry Tab'!N489),"")</f>
        <v/>
      </c>
      <c r="D487" s="119" t="str">
        <f>IF(otherLoc="Yes",IF('Entry Tab'!O489="","",'Entry Tab'!O489),"")</f>
        <v/>
      </c>
      <c r="E487" s="120">
        <f>IF(otherLoc="Yes",IF('Entry Tab'!P489="","",'Entry Tab'!P489),workZip)</f>
        <v>0</v>
      </c>
      <c r="F487" s="119"/>
      <c r="G487" s="119"/>
      <c r="H487"/>
    </row>
    <row r="488" spans="1:8" x14ac:dyDescent="0.2">
      <c r="A488" s="119" t="str">
        <f>IF(otherLoc="Yes",IF('Entry Tab'!M490="","",'Entry Tab'!M490),"")</f>
        <v/>
      </c>
      <c r="B488" s="119"/>
      <c r="C488" s="119" t="str">
        <f>IF(otherLoc="Yes",IF('Entry Tab'!N490="","",'Entry Tab'!N490),"")</f>
        <v/>
      </c>
      <c r="D488" s="119" t="str">
        <f>IF(otherLoc="Yes",IF('Entry Tab'!O490="","",'Entry Tab'!O490),"")</f>
        <v/>
      </c>
      <c r="E488" s="120">
        <f>IF(otherLoc="Yes",IF('Entry Tab'!P490="","",'Entry Tab'!P490),workZip)</f>
        <v>0</v>
      </c>
      <c r="F488" s="119"/>
      <c r="G488" s="119"/>
      <c r="H488"/>
    </row>
    <row r="489" spans="1:8" x14ac:dyDescent="0.2">
      <c r="A489" s="119" t="str">
        <f>IF(otherLoc="Yes",IF('Entry Tab'!M491="","",'Entry Tab'!M491),"")</f>
        <v/>
      </c>
      <c r="B489" s="119"/>
      <c r="C489" s="119" t="str">
        <f>IF(otherLoc="Yes",IF('Entry Tab'!N491="","",'Entry Tab'!N491),"")</f>
        <v/>
      </c>
      <c r="D489" s="119" t="str">
        <f>IF(otherLoc="Yes",IF('Entry Tab'!O491="","",'Entry Tab'!O491),"")</f>
        <v/>
      </c>
      <c r="E489" s="120">
        <f>IF(otherLoc="Yes",IF('Entry Tab'!P491="","",'Entry Tab'!P491),workZip)</f>
        <v>0</v>
      </c>
      <c r="F489" s="119"/>
      <c r="G489" s="119"/>
      <c r="H489"/>
    </row>
    <row r="490" spans="1:8" x14ac:dyDescent="0.2">
      <c r="A490" s="119" t="str">
        <f>IF(otherLoc="Yes",IF('Entry Tab'!M492="","",'Entry Tab'!M492),"")</f>
        <v/>
      </c>
      <c r="B490" s="119"/>
      <c r="C490" s="119" t="str">
        <f>IF(otherLoc="Yes",IF('Entry Tab'!N492="","",'Entry Tab'!N492),"")</f>
        <v/>
      </c>
      <c r="D490" s="119" t="str">
        <f>IF(otherLoc="Yes",IF('Entry Tab'!O492="","",'Entry Tab'!O492),"")</f>
        <v/>
      </c>
      <c r="E490" s="120">
        <f>IF(otherLoc="Yes",IF('Entry Tab'!P492="","",'Entry Tab'!P492),workZip)</f>
        <v>0</v>
      </c>
      <c r="F490" s="119"/>
      <c r="G490" s="119"/>
      <c r="H490"/>
    </row>
    <row r="491" spans="1:8" x14ac:dyDescent="0.2">
      <c r="A491" s="119" t="str">
        <f>IF(otherLoc="Yes",IF('Entry Tab'!M493="","",'Entry Tab'!M493),"")</f>
        <v/>
      </c>
      <c r="B491" s="119"/>
      <c r="C491" s="119" t="str">
        <f>IF(otherLoc="Yes",IF('Entry Tab'!N493="","",'Entry Tab'!N493),"")</f>
        <v/>
      </c>
      <c r="D491" s="119" t="str">
        <f>IF(otherLoc="Yes",IF('Entry Tab'!O493="","",'Entry Tab'!O493),"")</f>
        <v/>
      </c>
      <c r="E491" s="120">
        <f>IF(otherLoc="Yes",IF('Entry Tab'!P493="","",'Entry Tab'!P493),workZip)</f>
        <v>0</v>
      </c>
      <c r="F491" s="119"/>
      <c r="G491" s="119"/>
      <c r="H491"/>
    </row>
    <row r="492" spans="1:8" x14ac:dyDescent="0.2">
      <c r="A492" s="119" t="str">
        <f>IF(otherLoc="Yes",IF('Entry Tab'!M494="","",'Entry Tab'!M494),"")</f>
        <v/>
      </c>
      <c r="B492" s="119"/>
      <c r="C492" s="119" t="str">
        <f>IF(otherLoc="Yes",IF('Entry Tab'!N494="","",'Entry Tab'!N494),"")</f>
        <v/>
      </c>
      <c r="D492" s="119" t="str">
        <f>IF(otherLoc="Yes",IF('Entry Tab'!O494="","",'Entry Tab'!O494),"")</f>
        <v/>
      </c>
      <c r="E492" s="120">
        <f>IF(otherLoc="Yes",IF('Entry Tab'!P494="","",'Entry Tab'!P494),workZip)</f>
        <v>0</v>
      </c>
      <c r="F492" s="119"/>
      <c r="G492" s="119"/>
      <c r="H492"/>
    </row>
    <row r="493" spans="1:8" x14ac:dyDescent="0.2">
      <c r="A493" s="119" t="str">
        <f>IF(otherLoc="Yes",IF('Entry Tab'!M495="","",'Entry Tab'!M495),"")</f>
        <v/>
      </c>
      <c r="B493" s="119"/>
      <c r="C493" s="119" t="str">
        <f>IF(otherLoc="Yes",IF('Entry Tab'!N495="","",'Entry Tab'!N495),"")</f>
        <v/>
      </c>
      <c r="D493" s="119" t="str">
        <f>IF(otherLoc="Yes",IF('Entry Tab'!O495="","",'Entry Tab'!O495),"")</f>
        <v/>
      </c>
      <c r="E493" s="120">
        <f>IF(otherLoc="Yes",IF('Entry Tab'!P495="","",'Entry Tab'!P495),workZip)</f>
        <v>0</v>
      </c>
      <c r="F493" s="119"/>
      <c r="G493" s="119"/>
      <c r="H493"/>
    </row>
    <row r="494" spans="1:8" x14ac:dyDescent="0.2">
      <c r="A494" s="119" t="str">
        <f>IF(otherLoc="Yes",IF('Entry Tab'!M496="","",'Entry Tab'!M496),"")</f>
        <v/>
      </c>
      <c r="B494" s="119"/>
      <c r="C494" s="119" t="str">
        <f>IF(otherLoc="Yes",IF('Entry Tab'!N496="","",'Entry Tab'!N496),"")</f>
        <v/>
      </c>
      <c r="D494" s="119" t="str">
        <f>IF(otherLoc="Yes",IF('Entry Tab'!O496="","",'Entry Tab'!O496),"")</f>
        <v/>
      </c>
      <c r="E494" s="120">
        <f>IF(otherLoc="Yes",IF('Entry Tab'!P496="","",'Entry Tab'!P496),workZip)</f>
        <v>0</v>
      </c>
      <c r="F494" s="119"/>
      <c r="G494" s="119"/>
      <c r="H494"/>
    </row>
    <row r="495" spans="1:8" x14ac:dyDescent="0.2">
      <c r="A495" s="119" t="str">
        <f>IF(otherLoc="Yes",IF('Entry Tab'!M497="","",'Entry Tab'!M497),"")</f>
        <v/>
      </c>
      <c r="B495" s="119"/>
      <c r="C495" s="119" t="str">
        <f>IF(otherLoc="Yes",IF('Entry Tab'!N497="","",'Entry Tab'!N497),"")</f>
        <v/>
      </c>
      <c r="D495" s="119" t="str">
        <f>IF(otherLoc="Yes",IF('Entry Tab'!O497="","",'Entry Tab'!O497),"")</f>
        <v/>
      </c>
      <c r="E495" s="120">
        <f>IF(otherLoc="Yes",IF('Entry Tab'!P497="","",'Entry Tab'!P497),workZip)</f>
        <v>0</v>
      </c>
      <c r="F495" s="119"/>
      <c r="G495" s="119"/>
      <c r="H495"/>
    </row>
    <row r="496" spans="1:8" x14ac:dyDescent="0.2">
      <c r="A496" s="119" t="str">
        <f>IF(otherLoc="Yes",IF('Entry Tab'!M498="","",'Entry Tab'!M498),"")</f>
        <v/>
      </c>
      <c r="B496" s="119"/>
      <c r="C496" s="119" t="str">
        <f>IF(otherLoc="Yes",IF('Entry Tab'!N498="","",'Entry Tab'!N498),"")</f>
        <v/>
      </c>
      <c r="D496" s="119" t="str">
        <f>IF(otherLoc="Yes",IF('Entry Tab'!O498="","",'Entry Tab'!O498),"")</f>
        <v/>
      </c>
      <c r="E496" s="120">
        <f>IF(otherLoc="Yes",IF('Entry Tab'!P498="","",'Entry Tab'!P498),workZip)</f>
        <v>0</v>
      </c>
      <c r="F496" s="119"/>
      <c r="G496" s="119"/>
      <c r="H496"/>
    </row>
    <row r="497" spans="1:8" x14ac:dyDescent="0.2">
      <c r="A497" s="119" t="str">
        <f>IF(otherLoc="Yes",IF('Entry Tab'!M499="","",'Entry Tab'!M499),"")</f>
        <v/>
      </c>
      <c r="B497" s="119"/>
      <c r="C497" s="119" t="str">
        <f>IF(otherLoc="Yes",IF('Entry Tab'!N499="","",'Entry Tab'!N499),"")</f>
        <v/>
      </c>
      <c r="D497" s="119" t="str">
        <f>IF(otherLoc="Yes",IF('Entry Tab'!O499="","",'Entry Tab'!O499),"")</f>
        <v/>
      </c>
      <c r="E497" s="120">
        <f>IF(otherLoc="Yes",IF('Entry Tab'!P499="","",'Entry Tab'!P499),workZip)</f>
        <v>0</v>
      </c>
      <c r="F497" s="119"/>
      <c r="G497" s="119"/>
      <c r="H497"/>
    </row>
    <row r="498" spans="1:8" x14ac:dyDescent="0.2">
      <c r="A498" s="119" t="str">
        <f>IF(otherLoc="Yes",IF('Entry Tab'!M500="","",'Entry Tab'!M500),"")</f>
        <v/>
      </c>
      <c r="B498" s="119"/>
      <c r="C498" s="119" t="str">
        <f>IF(otherLoc="Yes",IF('Entry Tab'!N500="","",'Entry Tab'!N500),"")</f>
        <v/>
      </c>
      <c r="D498" s="119" t="str">
        <f>IF(otherLoc="Yes",IF('Entry Tab'!O500="","",'Entry Tab'!O500),"")</f>
        <v/>
      </c>
      <c r="E498" s="120">
        <f>IF(otherLoc="Yes",IF('Entry Tab'!P500="","",'Entry Tab'!P500),workZip)</f>
        <v>0</v>
      </c>
      <c r="F498" s="119"/>
      <c r="G498" s="119"/>
      <c r="H498"/>
    </row>
    <row r="499" spans="1:8" x14ac:dyDescent="0.2">
      <c r="A499" s="119" t="str">
        <f>IF(otherLoc="Yes",IF('Entry Tab'!M501="","",'Entry Tab'!M501),"")</f>
        <v/>
      </c>
      <c r="B499" s="119"/>
      <c r="C499" s="119" t="str">
        <f>IF(otherLoc="Yes",IF('Entry Tab'!N501="","",'Entry Tab'!N501),"")</f>
        <v/>
      </c>
      <c r="D499" s="119" t="str">
        <f>IF(otherLoc="Yes",IF('Entry Tab'!O501="","",'Entry Tab'!O501),"")</f>
        <v/>
      </c>
      <c r="E499" s="120">
        <f>IF(otherLoc="Yes",IF('Entry Tab'!P501="","",'Entry Tab'!P501),workZip)</f>
        <v>0</v>
      </c>
      <c r="F499" s="119"/>
      <c r="G499" s="119"/>
      <c r="H499"/>
    </row>
    <row r="500" spans="1:8" x14ac:dyDescent="0.2">
      <c r="A500" s="119" t="str">
        <f>IF(otherLoc="Yes",IF('Entry Tab'!M502="","",'Entry Tab'!M502),"")</f>
        <v/>
      </c>
      <c r="B500" s="119"/>
      <c r="C500" s="119" t="str">
        <f>IF(otherLoc="Yes",IF('Entry Tab'!N502="","",'Entry Tab'!N502),"")</f>
        <v/>
      </c>
      <c r="D500" s="119" t="str">
        <f>IF(otherLoc="Yes",IF('Entry Tab'!O502="","",'Entry Tab'!O502),"")</f>
        <v/>
      </c>
      <c r="E500" s="120">
        <f>IF(otherLoc="Yes",IF('Entry Tab'!P502="","",'Entry Tab'!P502),workZip)</f>
        <v>0</v>
      </c>
      <c r="F500" s="119"/>
      <c r="G500" s="119"/>
      <c r="H500"/>
    </row>
    <row r="501" spans="1:8" x14ac:dyDescent="0.2">
      <c r="A501" s="119" t="str">
        <f>IF(otherLoc="Yes",IF('Entry Tab'!M503="","",'Entry Tab'!M503),"")</f>
        <v/>
      </c>
      <c r="B501" s="119"/>
      <c r="C501" s="119" t="str">
        <f>IF(otherLoc="Yes",IF('Entry Tab'!N503="","",'Entry Tab'!N503),"")</f>
        <v/>
      </c>
      <c r="D501" s="119" t="str">
        <f>IF(otherLoc="Yes",IF('Entry Tab'!O503="","",'Entry Tab'!O503),"")</f>
        <v/>
      </c>
      <c r="E501" s="120">
        <f>IF(otherLoc="Yes",IF('Entry Tab'!P503="","",'Entry Tab'!P503),workZip)</f>
        <v>0</v>
      </c>
      <c r="F501" s="119"/>
      <c r="G501" s="119"/>
      <c r="H501"/>
    </row>
  </sheetData>
  <sortState xmlns:xlrd2="http://schemas.microsoft.com/office/spreadsheetml/2017/richdata2" ref="A2:H501">
    <sortCondition ref="H2:H501"/>
  </sortState>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Sort_WorkLoc">
                <anchor moveWithCells="1" sizeWithCells="1">
                  <from>
                    <xdr:col>10</xdr:col>
                    <xdr:colOff>9525</xdr:colOff>
                    <xdr:row>0</xdr:row>
                    <xdr:rowOff>171450</xdr:rowOff>
                  </from>
                  <to>
                    <xdr:col>12</xdr:col>
                    <xdr:colOff>38100</xdr:colOff>
                    <xdr:row>3</xdr:row>
                    <xdr:rowOff>19050</xdr:rowOff>
                  </to>
                </anchor>
              </controlPr>
            </control>
          </mc:Choice>
        </mc:AlternateContent>
        <mc:AlternateContent xmlns:mc="http://schemas.openxmlformats.org/markup-compatibility/2006">
          <mc:Choice Requires="x14">
            <control shapeId="9218" r:id="rId5" name="Button 2">
              <controlPr defaultSize="0" print="0" autoFill="0" autoPict="0" macro="[0]!Macro_Locations_checkFormulas">
                <anchor moveWithCells="1" sizeWithCells="1">
                  <from>
                    <xdr:col>7</xdr:col>
                    <xdr:colOff>361950</xdr:colOff>
                    <xdr:row>0</xdr:row>
                    <xdr:rowOff>171450</xdr:rowOff>
                  </from>
                  <to>
                    <xdr:col>9</xdr:col>
                    <xdr:colOff>171450</xdr:colOff>
                    <xdr:row>3</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ayflex_id"/>
  <dimension ref="A1:M1"/>
  <sheetViews>
    <sheetView topLeftCell="D1" workbookViewId="0">
      <selection activeCell="N9" sqref="N9"/>
    </sheetView>
  </sheetViews>
  <sheetFormatPr defaultRowHeight="12.75" x14ac:dyDescent="0.2"/>
  <cols>
    <col min="1" max="1" width="2.7109375" bestFit="1" customWidth="1"/>
    <col min="2" max="2" width="6.28515625" bestFit="1" customWidth="1"/>
    <col min="3" max="3" width="11.140625" bestFit="1" customWidth="1"/>
    <col min="4" max="4" width="11.5703125" bestFit="1" customWidth="1"/>
    <col min="5" max="5" width="10" bestFit="1" customWidth="1"/>
    <col min="6" max="6" width="10.140625" bestFit="1" customWidth="1"/>
    <col min="7" max="8" width="13.5703125" bestFit="1" customWidth="1"/>
    <col min="9" max="9" width="4.28515625" bestFit="1" customWidth="1"/>
    <col min="10" max="10" width="5.42578125" bestFit="1" customWidth="1"/>
    <col min="11" max="11" width="3.42578125" bestFit="1" customWidth="1"/>
    <col min="12" max="12" width="7.42578125" bestFit="1" customWidth="1"/>
    <col min="13" max="13" width="12.140625" bestFit="1" customWidth="1"/>
  </cols>
  <sheetData>
    <row r="1" spans="1:13" x14ac:dyDescent="0.2">
      <c r="A1" t="s">
        <v>89</v>
      </c>
      <c r="B1" t="s">
        <v>286</v>
      </c>
      <c r="C1" t="s">
        <v>287</v>
      </c>
      <c r="D1" t="s">
        <v>203</v>
      </c>
      <c r="E1" t="s">
        <v>0</v>
      </c>
      <c r="F1" t="s">
        <v>1</v>
      </c>
      <c r="G1" t="s">
        <v>288</v>
      </c>
      <c r="H1" t="s">
        <v>289</v>
      </c>
      <c r="I1" t="s">
        <v>16</v>
      </c>
      <c r="J1" t="s">
        <v>17</v>
      </c>
      <c r="K1" t="s">
        <v>79</v>
      </c>
      <c r="L1" t="s">
        <v>290</v>
      </c>
      <c r="M1" t="s">
        <v>291</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ayflex_ic"/>
  <dimension ref="A1:R1"/>
  <sheetViews>
    <sheetView workbookViewId="0">
      <selection activeCell="R2" sqref="R2"/>
    </sheetView>
  </sheetViews>
  <sheetFormatPr defaultRowHeight="12.75" x14ac:dyDescent="0.2"/>
  <cols>
    <col min="1" max="1" width="2.7109375" bestFit="1" customWidth="1"/>
    <col min="2" max="2" width="6.28515625" bestFit="1" customWidth="1"/>
    <col min="3" max="3" width="11.140625" bestFit="1" customWidth="1"/>
    <col min="4" max="4" width="11.5703125" bestFit="1" customWidth="1"/>
    <col min="5" max="5" width="13.85546875" bestFit="1" customWidth="1"/>
    <col min="6" max="6" width="13.140625" bestFit="1" customWidth="1"/>
    <col min="7" max="7" width="9.85546875" bestFit="1" customWidth="1"/>
    <col min="8" max="8" width="7.5703125" bestFit="1" customWidth="1"/>
    <col min="9" max="9" width="7" bestFit="1" customWidth="1"/>
    <col min="10" max="10" width="12.5703125" bestFit="1" customWidth="1"/>
    <col min="11" max="11" width="7" bestFit="1" customWidth="1"/>
    <col min="12" max="12" width="8.85546875" bestFit="1" customWidth="1"/>
    <col min="13" max="14" width="16" bestFit="1" customWidth="1"/>
    <col min="15" max="15" width="14.140625" bestFit="1" customWidth="1"/>
    <col min="16" max="16" width="10.5703125" bestFit="1" customWidth="1"/>
    <col min="17" max="17" width="15.28515625" bestFit="1" customWidth="1"/>
    <col min="18" max="18" width="19.5703125" bestFit="1" customWidth="1"/>
  </cols>
  <sheetData>
    <row r="1" spans="1:18" x14ac:dyDescent="0.2">
      <c r="A1" t="s">
        <v>292</v>
      </c>
      <c r="B1" t="s">
        <v>286</v>
      </c>
      <c r="C1" t="s">
        <v>287</v>
      </c>
      <c r="D1" t="s">
        <v>203</v>
      </c>
      <c r="E1" t="s">
        <v>293</v>
      </c>
      <c r="F1" t="s">
        <v>294</v>
      </c>
      <c r="G1" t="s">
        <v>295</v>
      </c>
      <c r="H1" t="s">
        <v>296</v>
      </c>
      <c r="I1" t="s">
        <v>297</v>
      </c>
      <c r="J1" t="s">
        <v>298</v>
      </c>
      <c r="K1" t="s">
        <v>299</v>
      </c>
      <c r="L1" t="s">
        <v>300</v>
      </c>
      <c r="M1" t="s">
        <v>301</v>
      </c>
      <c r="N1" t="s">
        <v>302</v>
      </c>
      <c r="O1" t="s">
        <v>303</v>
      </c>
      <c r="P1" t="s">
        <v>304</v>
      </c>
      <c r="Q1" t="s">
        <v>305</v>
      </c>
      <c r="R1" t="s">
        <v>306</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138</vt:i4>
      </vt:variant>
    </vt:vector>
  </HeadingPairs>
  <TitlesOfParts>
    <vt:vector size="151" baseType="lpstr">
      <vt:lpstr>Input Tab</vt:lpstr>
      <vt:lpstr>Entry Tab</vt:lpstr>
      <vt:lpstr>QRS Subscriber Census Converter</vt:lpstr>
      <vt:lpstr>QRS Member Census Converter</vt:lpstr>
      <vt:lpstr>Trad Master</vt:lpstr>
      <vt:lpstr>Waiver Master</vt:lpstr>
      <vt:lpstr>Locations</vt:lpstr>
      <vt:lpstr>ID</vt:lpstr>
      <vt:lpstr>IC</vt:lpstr>
      <vt:lpstr>IB</vt:lpstr>
      <vt:lpstr>IZ</vt:lpstr>
      <vt:lpstr>Springboard</vt:lpstr>
      <vt:lpstr>Medical Enrollments By Plans</vt:lpstr>
      <vt:lpstr>'QRS Member Census Converter'!aetSel</vt:lpstr>
      <vt:lpstr>'QRS Subscriber Census Converter'!aetSel</vt:lpstr>
      <vt:lpstr>aetSel</vt:lpstr>
      <vt:lpstr>aetSelEcMc</vt:lpstr>
      <vt:lpstr>afa</vt:lpstr>
      <vt:lpstr>bwp</vt:lpstr>
      <vt:lpstr>'QRS Member Census Converter'!bwps</vt:lpstr>
      <vt:lpstr>'QRS Subscriber Census Converter'!bwps</vt:lpstr>
      <vt:lpstr>bwps</vt:lpstr>
      <vt:lpstr>bwpWaived</vt:lpstr>
      <vt:lpstr>'QRS Subscriber Census Converter'!CensusType</vt:lpstr>
      <vt:lpstr>CensusType</vt:lpstr>
      <vt:lpstr>cobra</vt:lpstr>
      <vt:lpstr>cposii</vt:lpstr>
      <vt:lpstr>customerType</vt:lpstr>
      <vt:lpstr>custType</vt:lpstr>
      <vt:lpstr>dca</vt:lpstr>
      <vt:lpstr>dental</vt:lpstr>
      <vt:lpstr>disability</vt:lpstr>
      <vt:lpstr>'QRS Member Census Converter'!ec</vt:lpstr>
      <vt:lpstr>'QRS Subscriber Census Converter'!ec</vt:lpstr>
      <vt:lpstr>ec</vt:lpstr>
      <vt:lpstr>effDate</vt:lpstr>
      <vt:lpstr>'QRS Member Census Converter'!effDates</vt:lpstr>
      <vt:lpstr>'QRS Subscriber Census Converter'!effDates</vt:lpstr>
      <vt:lpstr>effDates</vt:lpstr>
      <vt:lpstr>entrolColVision</vt:lpstr>
      <vt:lpstr>entryColAetSelECMCPCP</vt:lpstr>
      <vt:lpstr>entryColBWP</vt:lpstr>
      <vt:lpstr>entryColCobra</vt:lpstr>
      <vt:lpstr>'QRS Member Census Converter'!entryColDen</vt:lpstr>
      <vt:lpstr>'QRS Subscriber Census Converter'!entryColDen</vt:lpstr>
      <vt:lpstr>entryColDen</vt:lpstr>
      <vt:lpstr>entryColDenPrior</vt:lpstr>
      <vt:lpstr>entryColDisa</vt:lpstr>
      <vt:lpstr>entryColEarnings</vt:lpstr>
      <vt:lpstr>entryColEffDate</vt:lpstr>
      <vt:lpstr>entryColFOC</vt:lpstr>
      <vt:lpstr>entryColHireDate</vt:lpstr>
      <vt:lpstr>entryColHMOQPOSPCP</vt:lpstr>
      <vt:lpstr>entryColHrsWorked</vt:lpstr>
      <vt:lpstr>entryColLife</vt:lpstr>
      <vt:lpstr>entryColLifeSup</vt:lpstr>
      <vt:lpstr>entryColLTD</vt:lpstr>
      <vt:lpstr>entryColMed</vt:lpstr>
      <vt:lpstr>entryColOpenAccessHNOSPCP</vt:lpstr>
      <vt:lpstr>entryColOpenAccessPCP</vt:lpstr>
      <vt:lpstr>entryColPayflex</vt:lpstr>
      <vt:lpstr>entryColPayflexDCAFSA</vt:lpstr>
      <vt:lpstr>entryColPayflexHRA</vt:lpstr>
      <vt:lpstr>entryColTobacco</vt:lpstr>
      <vt:lpstr>entryColTypeOfChange</vt:lpstr>
      <vt:lpstr>entryColWorkLoc</vt:lpstr>
      <vt:lpstr>foc</vt:lpstr>
      <vt:lpstr>fsa</vt:lpstr>
      <vt:lpstr>'QRS Member Census Converter'!hmo</vt:lpstr>
      <vt:lpstr>'QRS Subscriber Census Converter'!hmo</vt:lpstr>
      <vt:lpstr>hmo</vt:lpstr>
      <vt:lpstr>hmoQpos</vt:lpstr>
      <vt:lpstr>hqstate</vt:lpstr>
      <vt:lpstr>hra</vt:lpstr>
      <vt:lpstr>hsa</vt:lpstr>
      <vt:lpstr>indemnity</vt:lpstr>
      <vt:lpstr>inputCreator</vt:lpstr>
      <vt:lpstr>inputEnrollmentSource</vt:lpstr>
      <vt:lpstr>inputretiree</vt:lpstr>
      <vt:lpstr>inputretireecoverage</vt:lpstr>
      <vt:lpstr>inputRowBwpWaive</vt:lpstr>
      <vt:lpstr>inputRowDen</vt:lpstr>
      <vt:lpstr>inputRowDisa</vt:lpstr>
      <vt:lpstr>inputRowLife</vt:lpstr>
      <vt:lpstr>inputRowMed</vt:lpstr>
      <vt:lpstr>inputRowPayflex</vt:lpstr>
      <vt:lpstr>involuntary</vt:lpstr>
      <vt:lpstr>life</vt:lpstr>
      <vt:lpstr>'QRS Subscriber Census Converter'!LookupCensusColumns</vt:lpstr>
      <vt:lpstr>LookupCensusColumns</vt:lpstr>
      <vt:lpstr>'QRS Subscriber Census Converter'!LookupTier</vt:lpstr>
      <vt:lpstr>LookupTier</vt:lpstr>
      <vt:lpstr>ltd</vt:lpstr>
      <vt:lpstr>'QRS Member Census Converter'!mc</vt:lpstr>
      <vt:lpstr>'QRS Subscriber Census Converter'!mc</vt:lpstr>
      <vt:lpstr>mc</vt:lpstr>
      <vt:lpstr>medical</vt:lpstr>
      <vt:lpstr>'QRS Member Census Converter'!oaAetSel</vt:lpstr>
      <vt:lpstr>'QRS Subscriber Census Converter'!oaAetSel</vt:lpstr>
      <vt:lpstr>oaAetSel</vt:lpstr>
      <vt:lpstr>'QRS Member Census Converter'!oaec</vt:lpstr>
      <vt:lpstr>'QRS Subscriber Census Converter'!oaec</vt:lpstr>
      <vt:lpstr>oaec</vt:lpstr>
      <vt:lpstr>oaHNO</vt:lpstr>
      <vt:lpstr>'QRS Member Census Converter'!oamc</vt:lpstr>
      <vt:lpstr>'QRS Subscriber Census Converter'!oamc</vt:lpstr>
      <vt:lpstr>oamc</vt:lpstr>
      <vt:lpstr>openAccess</vt:lpstr>
      <vt:lpstr>'QRS Member Census Converter'!otherLoc</vt:lpstr>
      <vt:lpstr>'QRS Subscriber Census Converter'!otherLoc</vt:lpstr>
      <vt:lpstr>otherLoc</vt:lpstr>
      <vt:lpstr>packagedLife</vt:lpstr>
      <vt:lpstr>payflex</vt:lpstr>
      <vt:lpstr>ppo</vt:lpstr>
      <vt:lpstr>'QRS Member Census Converter'!qpos</vt:lpstr>
      <vt:lpstr>'QRS Subscriber Census Converter'!qpos</vt:lpstr>
      <vt:lpstr>qpos</vt:lpstr>
      <vt:lpstr>'QRS Member Census Converter'!relationships</vt:lpstr>
      <vt:lpstr>'QRS Subscriber Census Converter'!relationships</vt:lpstr>
      <vt:lpstr>relationships</vt:lpstr>
      <vt:lpstr>relationshipsCodes</vt:lpstr>
      <vt:lpstr>retireecoverage</vt:lpstr>
      <vt:lpstr>'QRS Member Census Converter'!segment</vt:lpstr>
      <vt:lpstr>'QRS Subscriber Census Converter'!segment</vt:lpstr>
      <vt:lpstr>segment</vt:lpstr>
      <vt:lpstr>'QRS Member Census Converter'!segments</vt:lpstr>
      <vt:lpstr>'QRS Subscriber Census Converter'!segments</vt:lpstr>
      <vt:lpstr>segments</vt:lpstr>
      <vt:lpstr>springboard</vt:lpstr>
      <vt:lpstr>'QRS Member Census Converter'!states</vt:lpstr>
      <vt:lpstr>'QRS Subscriber Census Converter'!states</vt:lpstr>
      <vt:lpstr>states</vt:lpstr>
      <vt:lpstr>supLife</vt:lpstr>
      <vt:lpstr>tobaccoState</vt:lpstr>
      <vt:lpstr>'QRS Member Census Converter'!tobaccoStates</vt:lpstr>
      <vt:lpstr>'QRS Subscriber Census Converter'!tobaccoStates</vt:lpstr>
      <vt:lpstr>tobaccoStates</vt:lpstr>
      <vt:lpstr>vision</vt:lpstr>
      <vt:lpstr>voluntary</vt:lpstr>
      <vt:lpstr>'QRS Member Census Converter'!waivers</vt:lpstr>
      <vt:lpstr>'QRS Subscriber Census Converter'!waivers</vt:lpstr>
      <vt:lpstr>waivers</vt:lpstr>
      <vt:lpstr>'QRS Member Census Converter'!workZip</vt:lpstr>
      <vt:lpstr>'QRS Subscriber Census Converter'!workZip</vt:lpstr>
      <vt:lpstr>workZip</vt:lpstr>
      <vt:lpstr>'QRS Member Census Converter'!YesNo</vt:lpstr>
      <vt:lpstr>'QRS Subscriber Census Converter'!YesNo</vt:lpstr>
      <vt:lpstr>YesNo</vt:lpstr>
      <vt:lpstr>'QRS Member Census Converter'!YN</vt:lpstr>
      <vt:lpstr>'QRS Subscriber Census Converter'!YN</vt:lpstr>
      <vt:lpstr>YN</vt:lpstr>
    </vt:vector>
  </TitlesOfParts>
  <Company>Connecture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eList Tool 2022</dc:title>
  <dc:creator>bward</dc:creator>
  <cp:lastModifiedBy>Long, Carol A</cp:lastModifiedBy>
  <cp:lastPrinted>2018-07-02T14:32:17Z</cp:lastPrinted>
  <dcterms:created xsi:type="dcterms:W3CDTF">2003-06-03T17:11:07Z</dcterms:created>
  <dcterms:modified xsi:type="dcterms:W3CDTF">2022-11-25T21:05:00Z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67599526-06ca-49cc-9fa9-5307800a949a_Enabled">
    <vt:lpwstr>true</vt:lpwstr>
  </property>
  <property fmtid="{D5CDD505-2E9C-101B-9397-08002B2CF9AE}" pid="4" name="MSIP_Label_67599526-06ca-49cc-9fa9-5307800a949a_SetDate">
    <vt:lpwstr>2021-08-04T18:06:58Z</vt:lpwstr>
  </property>
  <property fmtid="{D5CDD505-2E9C-101B-9397-08002B2CF9AE}" pid="5" name="MSIP_Label_67599526-06ca-49cc-9fa9-5307800a949a_Method">
    <vt:lpwstr>Standard</vt:lpwstr>
  </property>
  <property fmtid="{D5CDD505-2E9C-101B-9397-08002B2CF9AE}" pid="6" name="MSIP_Label_67599526-06ca-49cc-9fa9-5307800a949a_Name">
    <vt:lpwstr>67599526-06ca-49cc-9fa9-5307800a949a</vt:lpwstr>
  </property>
  <property fmtid="{D5CDD505-2E9C-101B-9397-08002B2CF9AE}" pid="7" name="MSIP_Label_67599526-06ca-49cc-9fa9-5307800a949a_SiteId">
    <vt:lpwstr>fabb61b8-3afe-4e75-b934-a47f782b8cd7</vt:lpwstr>
  </property>
  <property fmtid="{D5CDD505-2E9C-101B-9397-08002B2CF9AE}" pid="8" name="MSIP_Label_67599526-06ca-49cc-9fa9-5307800a949a_ActionId">
    <vt:lpwstr>ea5df497-248b-4b37-a239-acaf8b39f046</vt:lpwstr>
  </property>
  <property fmtid="{D5CDD505-2E9C-101B-9397-08002B2CF9AE}" pid="9" name="MSIP_Label_67599526-06ca-49cc-9fa9-5307800a949a_ContentBits">
    <vt:lpwstr>0</vt:lpwstr>
  </property>
</Properties>
</file>